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autoCompressPictures="0"/>
  <bookViews>
    <workbookView xWindow="1280" yWindow="3180" windowWidth="25820" windowHeight="12560" tabRatio="718" activeTab="5"/>
  </bookViews>
  <sheets>
    <sheet name="KEY" sheetId="5" r:id="rId1"/>
    <sheet name="donor cell number" sheetId="17" r:id="rId2"/>
    <sheet name="host cell number" sheetId="18" r:id="rId3"/>
    <sheet name="total cell number (d+h)" sheetId="22" r:id="rId4"/>
    <sheet name="fraction donor" sheetId="25" r:id="rId5"/>
    <sheet name="DP1 normalised" sheetId="24" r:id="rId6"/>
    <sheet name="donor Ki67" sheetId="16" r:id="rId7"/>
    <sheet name="host Ki67" sheetId="10" r:id="rId8"/>
    <sheet name="d+h Ki67" sheetId="20" r:id="rId9"/>
    <sheet name="WT CTRL cell number" sheetId="15" r:id="rId10"/>
    <sheet name="WT CTRL Ki67" sheetId="19" r:id="rId1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E179" i="24" l="1"/>
  <c r="AF179" i="24"/>
  <c r="AG179" i="24"/>
  <c r="AH179" i="24"/>
  <c r="AI179" i="24"/>
  <c r="AJ179" i="24"/>
  <c r="AE180" i="24"/>
  <c r="AF180" i="24"/>
  <c r="AG180" i="24"/>
  <c r="AH180" i="24"/>
  <c r="AI180" i="24"/>
  <c r="AJ180" i="24"/>
  <c r="AE181" i="24"/>
  <c r="AF181" i="24"/>
  <c r="AG181" i="24"/>
  <c r="AH181" i="24"/>
  <c r="AI181" i="24"/>
  <c r="AJ181" i="24"/>
  <c r="AE182" i="24"/>
  <c r="AF182" i="24"/>
  <c r="AG182" i="24"/>
  <c r="AH182" i="24"/>
  <c r="AI182" i="24"/>
  <c r="AJ182" i="24"/>
  <c r="AE183" i="24"/>
  <c r="AF183" i="24"/>
  <c r="AG183" i="24"/>
  <c r="AH183" i="24"/>
  <c r="AI183" i="24"/>
  <c r="AJ183" i="24"/>
  <c r="AE184" i="24"/>
  <c r="AF184" i="24"/>
  <c r="AG184" i="24"/>
  <c r="AH184" i="24"/>
  <c r="AI184" i="24"/>
  <c r="AJ184" i="24"/>
  <c r="AE185" i="24"/>
  <c r="AF185" i="24"/>
  <c r="AG185" i="24"/>
  <c r="AH185" i="24"/>
  <c r="AI185" i="24"/>
  <c r="AJ185" i="24"/>
  <c r="AE186" i="24"/>
  <c r="AF186" i="24"/>
  <c r="AG186" i="24"/>
  <c r="AH186" i="24"/>
  <c r="AI186" i="24"/>
  <c r="AJ186" i="24"/>
  <c r="AE187" i="24"/>
  <c r="AF187" i="24"/>
  <c r="AG187" i="24"/>
  <c r="AH187" i="24"/>
  <c r="AI187" i="24"/>
  <c r="AJ187" i="24"/>
  <c r="AE188" i="24"/>
  <c r="AF188" i="24"/>
  <c r="AG188" i="24"/>
  <c r="AH188" i="24"/>
  <c r="AI188" i="24"/>
  <c r="AJ188" i="24"/>
  <c r="AE189" i="24"/>
  <c r="AF189" i="24"/>
  <c r="AG189" i="24"/>
  <c r="AH189" i="24"/>
  <c r="AI189" i="24"/>
  <c r="AJ189" i="24"/>
  <c r="AE190" i="24"/>
  <c r="AF190" i="24"/>
  <c r="AG190" i="24"/>
  <c r="AH190" i="24"/>
  <c r="AI190" i="24"/>
  <c r="AJ190" i="24"/>
  <c r="AE191" i="24"/>
  <c r="AF191" i="24"/>
  <c r="AG191" i="24"/>
  <c r="AH191" i="24"/>
  <c r="AI191" i="24"/>
  <c r="AJ191" i="24"/>
  <c r="AE192" i="24"/>
  <c r="AF192" i="24"/>
  <c r="AG192" i="24"/>
  <c r="AH192" i="24"/>
  <c r="AI192" i="24"/>
  <c r="AJ192" i="24"/>
  <c r="AE193" i="24"/>
  <c r="AF193" i="24"/>
  <c r="AG193" i="24"/>
  <c r="AH193" i="24"/>
  <c r="AI193" i="24"/>
  <c r="AJ193" i="24"/>
  <c r="AE194" i="24"/>
  <c r="AF194" i="24"/>
  <c r="AG194" i="24"/>
  <c r="AH194" i="24"/>
  <c r="AI194" i="24"/>
  <c r="AJ194" i="24"/>
  <c r="AE195" i="24"/>
  <c r="AF195" i="24"/>
  <c r="AG195" i="24"/>
  <c r="AH195" i="24"/>
  <c r="AI195" i="24"/>
  <c r="AJ195" i="24"/>
  <c r="AE196" i="24"/>
  <c r="AF196" i="24"/>
  <c r="AG196" i="24"/>
  <c r="AH196" i="24"/>
  <c r="AI196" i="24"/>
  <c r="AJ196" i="24"/>
  <c r="AE197" i="24"/>
  <c r="AF197" i="24"/>
  <c r="AG197" i="24"/>
  <c r="AH197" i="24"/>
  <c r="AI197" i="24"/>
  <c r="AJ197" i="24"/>
  <c r="AE198" i="24"/>
  <c r="AF198" i="24"/>
  <c r="AG198" i="24"/>
  <c r="AH198" i="24"/>
  <c r="AI198" i="24"/>
  <c r="AJ198" i="24"/>
  <c r="AE199" i="24"/>
  <c r="AF199" i="24"/>
  <c r="AG199" i="24"/>
  <c r="AH199" i="24"/>
  <c r="AI199" i="24"/>
  <c r="AJ199" i="24"/>
  <c r="AE200" i="24"/>
  <c r="AF200" i="24"/>
  <c r="AG200" i="24"/>
  <c r="AH200" i="24"/>
  <c r="AI200" i="24"/>
  <c r="AJ200" i="24"/>
  <c r="AE201" i="24"/>
  <c r="AF201" i="24"/>
  <c r="AG201" i="24"/>
  <c r="AH201" i="24"/>
  <c r="AI201" i="24"/>
  <c r="AJ201" i="24"/>
  <c r="AE202" i="24"/>
  <c r="AF202" i="24"/>
  <c r="AG202" i="24"/>
  <c r="AH202" i="24"/>
  <c r="AI202" i="24"/>
  <c r="AJ202" i="24"/>
  <c r="AE203" i="24"/>
  <c r="AF203" i="24"/>
  <c r="AG203" i="24"/>
  <c r="AH203" i="24"/>
  <c r="AI203" i="24"/>
  <c r="AJ203" i="24"/>
  <c r="AE204" i="24"/>
  <c r="AF204" i="24"/>
  <c r="AG204" i="24"/>
  <c r="AH204" i="24"/>
  <c r="AI204" i="24"/>
  <c r="AJ204" i="24"/>
  <c r="AE205" i="24"/>
  <c r="AF205" i="24"/>
  <c r="AG205" i="24"/>
  <c r="AH205" i="24"/>
  <c r="AI205" i="24"/>
  <c r="AJ205" i="24"/>
  <c r="AE206" i="24"/>
  <c r="AF206" i="24"/>
  <c r="AG206" i="24"/>
  <c r="AH206" i="24"/>
  <c r="AI206" i="24"/>
  <c r="AJ206" i="24"/>
  <c r="AE207" i="24"/>
  <c r="AF207" i="24"/>
  <c r="AG207" i="24"/>
  <c r="AH207" i="24"/>
  <c r="AI207" i="24"/>
  <c r="AJ207" i="24"/>
  <c r="AE179" i="25"/>
  <c r="AF179" i="25"/>
  <c r="AG179" i="25"/>
  <c r="AH179" i="25"/>
  <c r="AI179" i="25"/>
  <c r="AJ179" i="25"/>
  <c r="AE180" i="25"/>
  <c r="AF180" i="25"/>
  <c r="AG180" i="25"/>
  <c r="AH180" i="25"/>
  <c r="AI180" i="25"/>
  <c r="AJ180" i="25"/>
  <c r="AE181" i="25"/>
  <c r="AF181" i="25"/>
  <c r="AG181" i="25"/>
  <c r="AH181" i="25"/>
  <c r="AI181" i="25"/>
  <c r="AJ181" i="25"/>
  <c r="AE182" i="25"/>
  <c r="AF182" i="25"/>
  <c r="AG182" i="25"/>
  <c r="AH182" i="25"/>
  <c r="AI182" i="25"/>
  <c r="AJ182" i="25"/>
  <c r="AE183" i="25"/>
  <c r="AF183" i="25"/>
  <c r="AG183" i="25"/>
  <c r="AH183" i="25"/>
  <c r="AI183" i="25"/>
  <c r="AJ183" i="25"/>
  <c r="AE184" i="25"/>
  <c r="AF184" i="25"/>
  <c r="AG184" i="25"/>
  <c r="AH184" i="25"/>
  <c r="AI184" i="25"/>
  <c r="AJ184" i="25"/>
  <c r="AE185" i="25"/>
  <c r="AF185" i="25"/>
  <c r="AG185" i="25"/>
  <c r="AH185" i="25"/>
  <c r="AI185" i="25"/>
  <c r="AJ185" i="25"/>
  <c r="AE186" i="25"/>
  <c r="AF186" i="25"/>
  <c r="AG186" i="25"/>
  <c r="AH186" i="25"/>
  <c r="AI186" i="25"/>
  <c r="AJ186" i="25"/>
  <c r="AE187" i="25"/>
  <c r="AF187" i="25"/>
  <c r="AG187" i="25"/>
  <c r="AH187" i="25"/>
  <c r="AI187" i="25"/>
  <c r="AJ187" i="25"/>
  <c r="AE188" i="25"/>
  <c r="AF188" i="25"/>
  <c r="AG188" i="25"/>
  <c r="AH188" i="25"/>
  <c r="AI188" i="25"/>
  <c r="AJ188" i="25"/>
  <c r="AE189" i="25"/>
  <c r="AF189" i="25"/>
  <c r="AG189" i="25"/>
  <c r="AH189" i="25"/>
  <c r="AI189" i="25"/>
  <c r="AJ189" i="25"/>
  <c r="AE190" i="25"/>
  <c r="AF190" i="25"/>
  <c r="AG190" i="25"/>
  <c r="AH190" i="25"/>
  <c r="AI190" i="25"/>
  <c r="AJ190" i="25"/>
  <c r="AE191" i="25"/>
  <c r="AF191" i="25"/>
  <c r="AG191" i="25"/>
  <c r="AH191" i="25"/>
  <c r="AI191" i="25"/>
  <c r="AJ191" i="25"/>
  <c r="AE192" i="25"/>
  <c r="AF192" i="25"/>
  <c r="AG192" i="25"/>
  <c r="AH192" i="25"/>
  <c r="AI192" i="25"/>
  <c r="AJ192" i="25"/>
  <c r="AE193" i="25"/>
  <c r="AF193" i="25"/>
  <c r="AG193" i="25"/>
  <c r="AH193" i="25"/>
  <c r="AI193" i="25"/>
  <c r="AJ193" i="25"/>
  <c r="AE194" i="25"/>
  <c r="AF194" i="25"/>
  <c r="AG194" i="25"/>
  <c r="AH194" i="25"/>
  <c r="AI194" i="25"/>
  <c r="AJ194" i="25"/>
  <c r="AE195" i="25"/>
  <c r="AF195" i="25"/>
  <c r="AG195" i="25"/>
  <c r="AH195" i="25"/>
  <c r="AI195" i="25"/>
  <c r="AJ195" i="25"/>
  <c r="AE196" i="25"/>
  <c r="AF196" i="25"/>
  <c r="AG196" i="25"/>
  <c r="AH196" i="25"/>
  <c r="AI196" i="25"/>
  <c r="AJ196" i="25"/>
  <c r="AE197" i="25"/>
  <c r="AF197" i="25"/>
  <c r="AG197" i="25"/>
  <c r="AH197" i="25"/>
  <c r="AI197" i="25"/>
  <c r="AJ197" i="25"/>
  <c r="AE198" i="25"/>
  <c r="AF198" i="25"/>
  <c r="AG198" i="25"/>
  <c r="AH198" i="25"/>
  <c r="AI198" i="25"/>
  <c r="AJ198" i="25"/>
  <c r="AE199" i="25"/>
  <c r="AF199" i="25"/>
  <c r="AG199" i="25"/>
  <c r="AH199" i="25"/>
  <c r="AI199" i="25"/>
  <c r="AJ199" i="25"/>
  <c r="AE200" i="25"/>
  <c r="AF200" i="25"/>
  <c r="AG200" i="25"/>
  <c r="AH200" i="25"/>
  <c r="AI200" i="25"/>
  <c r="AJ200" i="25"/>
  <c r="AE201" i="25"/>
  <c r="AF201" i="25"/>
  <c r="AG201" i="25"/>
  <c r="AH201" i="25"/>
  <c r="AI201" i="25"/>
  <c r="AJ201" i="25"/>
  <c r="AE202" i="25"/>
  <c r="AF202" i="25"/>
  <c r="AG202" i="25"/>
  <c r="AH202" i="25"/>
  <c r="AI202" i="25"/>
  <c r="AJ202" i="25"/>
  <c r="AE203" i="25"/>
  <c r="AF203" i="25"/>
  <c r="AG203" i="25"/>
  <c r="AH203" i="25"/>
  <c r="AI203" i="25"/>
  <c r="AJ203" i="25"/>
  <c r="AE204" i="25"/>
  <c r="AF204" i="25"/>
  <c r="AG204" i="25"/>
  <c r="AH204" i="25"/>
  <c r="AI204" i="25"/>
  <c r="AJ204" i="25"/>
  <c r="AE205" i="25"/>
  <c r="AF205" i="25"/>
  <c r="AG205" i="25"/>
  <c r="AH205" i="25"/>
  <c r="AI205" i="25"/>
  <c r="AJ205" i="25"/>
  <c r="AE206" i="25"/>
  <c r="AF206" i="25"/>
  <c r="AG206" i="25"/>
  <c r="AH206" i="25"/>
  <c r="AI206" i="25"/>
  <c r="AJ206" i="25"/>
  <c r="AE207" i="25"/>
  <c r="AF207" i="25"/>
  <c r="AG207" i="25"/>
  <c r="AH207" i="25"/>
  <c r="AI207" i="25"/>
  <c r="AJ207" i="2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36" i="15"/>
  <c r="AF39" i="22"/>
  <c r="AF40" i="22"/>
  <c r="AF41" i="22"/>
  <c r="AF42" i="22"/>
  <c r="AF43" i="22"/>
  <c r="AF44" i="22"/>
  <c r="AF45" i="22"/>
  <c r="AF46" i="22"/>
  <c r="AF47" i="22"/>
  <c r="AF48" i="22"/>
  <c r="AF49" i="22"/>
  <c r="AF50" i="22"/>
  <c r="AF51" i="22"/>
  <c r="AF52" i="22"/>
  <c r="AF53" i="22"/>
  <c r="AF54" i="22"/>
  <c r="AF55" i="22"/>
  <c r="AF56" i="22"/>
  <c r="AF57" i="22"/>
  <c r="AF58" i="22"/>
  <c r="AF59" i="22"/>
  <c r="AF60" i="22"/>
  <c r="AF61" i="22"/>
  <c r="AF62" i="22"/>
  <c r="AF63" i="22"/>
  <c r="AF64" i="22"/>
  <c r="AF65" i="22"/>
  <c r="AF66" i="22"/>
  <c r="AF67" i="22"/>
  <c r="AF68" i="22"/>
  <c r="AF69" i="22"/>
  <c r="AF70" i="22"/>
  <c r="AF71" i="22"/>
  <c r="AF72" i="22"/>
  <c r="AF38" i="22"/>
  <c r="I193" i="19"/>
  <c r="I192" i="19"/>
  <c r="AE187" i="15"/>
  <c r="AF187" i="15"/>
  <c r="AG187" i="15"/>
  <c r="AH187" i="15"/>
  <c r="AI187" i="15"/>
  <c r="AJ187" i="15"/>
  <c r="AE188" i="15"/>
  <c r="AF188" i="15"/>
  <c r="AG188" i="15"/>
  <c r="AH188" i="15"/>
  <c r="AI188" i="15"/>
  <c r="AJ188" i="15"/>
  <c r="AE189" i="15"/>
  <c r="AF189" i="15"/>
  <c r="AG189" i="15"/>
  <c r="AH189" i="15"/>
  <c r="AI189" i="15"/>
  <c r="AJ189" i="15"/>
  <c r="AE190" i="15"/>
  <c r="AF190" i="15"/>
  <c r="AG190" i="15"/>
  <c r="AH190" i="15"/>
  <c r="AI190" i="15"/>
  <c r="AJ190" i="15"/>
  <c r="AE191" i="15"/>
  <c r="AF191" i="15"/>
  <c r="AG191" i="15"/>
  <c r="AH191" i="15"/>
  <c r="AI191" i="15"/>
  <c r="AJ191" i="15"/>
  <c r="AE192" i="15"/>
  <c r="AF192" i="15"/>
  <c r="AG192" i="15"/>
  <c r="AH192" i="15"/>
  <c r="AI192" i="15"/>
  <c r="AJ192" i="15"/>
  <c r="AE193" i="15"/>
  <c r="AF193" i="15"/>
  <c r="AG193" i="15"/>
  <c r="AH193" i="15"/>
  <c r="AI193" i="15"/>
  <c r="AJ193" i="15"/>
  <c r="I193" i="15"/>
  <c r="I192" i="15"/>
  <c r="I191" i="19"/>
  <c r="I190" i="19"/>
  <c r="I191" i="15"/>
  <c r="I190" i="15"/>
  <c r="I189" i="19"/>
  <c r="I188" i="19"/>
  <c r="I187" i="19"/>
  <c r="I189" i="15"/>
  <c r="I188" i="15"/>
  <c r="I187" i="15"/>
  <c r="AE179" i="17"/>
  <c r="AF179" i="17"/>
  <c r="AG179" i="17"/>
  <c r="AH179" i="17"/>
  <c r="AI179" i="17"/>
  <c r="AJ179" i="17"/>
  <c r="AL179" i="17"/>
  <c r="AM179" i="17"/>
  <c r="AE180" i="17"/>
  <c r="AF180" i="17"/>
  <c r="AG180" i="17"/>
  <c r="AH180" i="17"/>
  <c r="AI180" i="17"/>
  <c r="AJ180" i="17"/>
  <c r="AL180" i="17"/>
  <c r="AM180" i="17"/>
  <c r="AE181" i="17"/>
  <c r="AF181" i="17"/>
  <c r="AG181" i="17"/>
  <c r="AH181" i="17"/>
  <c r="AI181" i="17"/>
  <c r="AJ181" i="17"/>
  <c r="AL181" i="17"/>
  <c r="AM181" i="17"/>
  <c r="AE182" i="17"/>
  <c r="AF182" i="17"/>
  <c r="AG182" i="17"/>
  <c r="AH182" i="17"/>
  <c r="AI182" i="17"/>
  <c r="AJ182" i="17"/>
  <c r="AL182" i="17"/>
  <c r="AM182" i="17"/>
  <c r="AE183" i="17"/>
  <c r="AF183" i="17"/>
  <c r="AG183" i="17"/>
  <c r="AH183" i="17"/>
  <c r="AI183" i="17"/>
  <c r="AJ183" i="17"/>
  <c r="AL183" i="17"/>
  <c r="AM183" i="17"/>
  <c r="AE184" i="17"/>
  <c r="AF184" i="17"/>
  <c r="AG184" i="17"/>
  <c r="AH184" i="17"/>
  <c r="AI184" i="17"/>
  <c r="AJ184" i="17"/>
  <c r="AL184" i="17"/>
  <c r="AM184" i="17"/>
  <c r="AE185" i="17"/>
  <c r="AF185" i="17"/>
  <c r="AG185" i="17"/>
  <c r="AH185" i="17"/>
  <c r="AI185" i="17"/>
  <c r="AJ185" i="17"/>
  <c r="AL185" i="17"/>
  <c r="AM185" i="17"/>
  <c r="AE186" i="17"/>
  <c r="AF186" i="17"/>
  <c r="AG186" i="17"/>
  <c r="AH186" i="17"/>
  <c r="AI186" i="17"/>
  <c r="AJ186" i="17"/>
  <c r="AL186" i="17"/>
  <c r="AM186" i="17"/>
  <c r="AE187" i="17"/>
  <c r="AF187" i="17"/>
  <c r="AG187" i="17"/>
  <c r="AH187" i="17"/>
  <c r="AI187" i="17"/>
  <c r="AJ187" i="17"/>
  <c r="AL187" i="17"/>
  <c r="AM187" i="17"/>
  <c r="AE188" i="17"/>
  <c r="AF188" i="17"/>
  <c r="AG188" i="17"/>
  <c r="AH188" i="17"/>
  <c r="AI188" i="17"/>
  <c r="AJ188" i="17"/>
  <c r="AL188" i="17"/>
  <c r="AM188" i="17"/>
  <c r="AE189" i="17"/>
  <c r="AF189" i="17"/>
  <c r="AG189" i="17"/>
  <c r="AH189" i="17"/>
  <c r="AI189" i="17"/>
  <c r="AJ189" i="17"/>
  <c r="AL189" i="17"/>
  <c r="AM189" i="17"/>
  <c r="AE190" i="17"/>
  <c r="AF190" i="17"/>
  <c r="AG190" i="17"/>
  <c r="AH190" i="17"/>
  <c r="AI190" i="17"/>
  <c r="AJ190" i="17"/>
  <c r="AL190" i="17"/>
  <c r="AM190" i="17"/>
  <c r="AE191" i="17"/>
  <c r="AF191" i="17"/>
  <c r="AG191" i="17"/>
  <c r="AH191" i="17"/>
  <c r="AI191" i="17"/>
  <c r="AJ191" i="17"/>
  <c r="AL191" i="17"/>
  <c r="AM191" i="17"/>
  <c r="AE192" i="17"/>
  <c r="AF192" i="17"/>
  <c r="AG192" i="17"/>
  <c r="AH192" i="17"/>
  <c r="AI192" i="17"/>
  <c r="AJ192" i="17"/>
  <c r="AL192" i="17"/>
  <c r="AM192" i="17"/>
  <c r="AE193" i="17"/>
  <c r="AF193" i="17"/>
  <c r="AG193" i="17"/>
  <c r="AH193" i="17"/>
  <c r="AI193" i="17"/>
  <c r="AJ193" i="17"/>
  <c r="AL193" i="17"/>
  <c r="AM193" i="17"/>
  <c r="AE194" i="17"/>
  <c r="AF194" i="17"/>
  <c r="AG194" i="17"/>
  <c r="AH194" i="17"/>
  <c r="AI194" i="17"/>
  <c r="AJ194" i="17"/>
  <c r="AL194" i="17"/>
  <c r="AM194" i="17"/>
  <c r="AE195" i="17"/>
  <c r="AF195" i="17"/>
  <c r="AG195" i="17"/>
  <c r="AH195" i="17"/>
  <c r="AI195" i="17"/>
  <c r="AJ195" i="17"/>
  <c r="AL195" i="17"/>
  <c r="AM195" i="17"/>
  <c r="AE196" i="17"/>
  <c r="AF196" i="17"/>
  <c r="AG196" i="17"/>
  <c r="AH196" i="17"/>
  <c r="AI196" i="17"/>
  <c r="AJ196" i="17"/>
  <c r="AL196" i="17"/>
  <c r="AM196" i="17"/>
  <c r="AE197" i="17"/>
  <c r="AF197" i="17"/>
  <c r="AG197" i="17"/>
  <c r="AH197" i="17"/>
  <c r="AI197" i="17"/>
  <c r="AJ197" i="17"/>
  <c r="AL197" i="17"/>
  <c r="AM197" i="17"/>
  <c r="AE198" i="17"/>
  <c r="AF198" i="17"/>
  <c r="AG198" i="17"/>
  <c r="AH198" i="17"/>
  <c r="AI198" i="17"/>
  <c r="AJ198" i="17"/>
  <c r="AL198" i="17"/>
  <c r="AM198" i="17"/>
  <c r="AE199" i="17"/>
  <c r="AF199" i="17"/>
  <c r="AG199" i="17"/>
  <c r="AH199" i="17"/>
  <c r="AI199" i="17"/>
  <c r="AJ199" i="17"/>
  <c r="AL199" i="17"/>
  <c r="AM199" i="17"/>
  <c r="AE200" i="17"/>
  <c r="AF200" i="17"/>
  <c r="AG200" i="17"/>
  <c r="AH200" i="17"/>
  <c r="AI200" i="17"/>
  <c r="AJ200" i="17"/>
  <c r="AL200" i="17"/>
  <c r="AM200" i="17"/>
  <c r="AE201" i="17"/>
  <c r="AF201" i="17"/>
  <c r="AG201" i="17"/>
  <c r="AH201" i="17"/>
  <c r="AI201" i="17"/>
  <c r="AJ201" i="17"/>
  <c r="AL201" i="17"/>
  <c r="AM201" i="17"/>
  <c r="AE202" i="17"/>
  <c r="AF202" i="17"/>
  <c r="AG202" i="17"/>
  <c r="AH202" i="17"/>
  <c r="AI202" i="17"/>
  <c r="AJ202" i="17"/>
  <c r="AL202" i="17"/>
  <c r="AM202" i="17"/>
  <c r="AE203" i="17"/>
  <c r="AF203" i="17"/>
  <c r="AG203" i="17"/>
  <c r="AH203" i="17"/>
  <c r="AI203" i="17"/>
  <c r="AJ203" i="17"/>
  <c r="AL203" i="17"/>
  <c r="AM203" i="17"/>
  <c r="AE204" i="17"/>
  <c r="AF204" i="17"/>
  <c r="AG204" i="17"/>
  <c r="AH204" i="17"/>
  <c r="AI204" i="17"/>
  <c r="AJ204" i="17"/>
  <c r="AL204" i="17"/>
  <c r="AM204" i="17"/>
  <c r="AE205" i="17"/>
  <c r="AF205" i="17"/>
  <c r="AG205" i="17"/>
  <c r="AH205" i="17"/>
  <c r="AI205" i="17"/>
  <c r="AJ205" i="17"/>
  <c r="AL205" i="17"/>
  <c r="AM205" i="17"/>
  <c r="AE206" i="17"/>
  <c r="AF206" i="17"/>
  <c r="AG206" i="17"/>
  <c r="AH206" i="17"/>
  <c r="AI206" i="17"/>
  <c r="AJ206" i="17"/>
  <c r="AL206" i="17"/>
  <c r="AM206" i="17"/>
  <c r="AE207" i="17"/>
  <c r="AF207" i="17"/>
  <c r="AG207" i="17"/>
  <c r="AH207" i="17"/>
  <c r="AI207" i="17"/>
  <c r="AJ207" i="17"/>
  <c r="AL207" i="17"/>
  <c r="AM207" i="17"/>
  <c r="AE179" i="18"/>
  <c r="AF179" i="18"/>
  <c r="AG179" i="18"/>
  <c r="AH179" i="18"/>
  <c r="AI179" i="18"/>
  <c r="AJ179" i="18"/>
  <c r="AL179" i="18"/>
  <c r="AM179" i="18"/>
  <c r="AE180" i="18"/>
  <c r="AF180" i="18"/>
  <c r="AG180" i="18"/>
  <c r="AH180" i="18"/>
  <c r="AI180" i="18"/>
  <c r="AJ180" i="18"/>
  <c r="AL180" i="18"/>
  <c r="AM180" i="18"/>
  <c r="AE181" i="18"/>
  <c r="AF181" i="18"/>
  <c r="AG181" i="18"/>
  <c r="AH181" i="18"/>
  <c r="AI181" i="18"/>
  <c r="AJ181" i="18"/>
  <c r="AL181" i="18"/>
  <c r="AM181" i="18"/>
  <c r="AE182" i="18"/>
  <c r="AF182" i="18"/>
  <c r="AG182" i="18"/>
  <c r="AH182" i="18"/>
  <c r="AI182" i="18"/>
  <c r="AJ182" i="18"/>
  <c r="AL182" i="18"/>
  <c r="AM182" i="18"/>
  <c r="AE183" i="18"/>
  <c r="AF183" i="18"/>
  <c r="AG183" i="18"/>
  <c r="AH183" i="18"/>
  <c r="AI183" i="18"/>
  <c r="AJ183" i="18"/>
  <c r="AL183" i="18"/>
  <c r="AM183" i="18"/>
  <c r="AE184" i="18"/>
  <c r="AF184" i="18"/>
  <c r="AG184" i="18"/>
  <c r="AH184" i="18"/>
  <c r="AI184" i="18"/>
  <c r="AJ184" i="18"/>
  <c r="AL184" i="18"/>
  <c r="AM184" i="18"/>
  <c r="AE185" i="18"/>
  <c r="AF185" i="18"/>
  <c r="AG185" i="18"/>
  <c r="AH185" i="18"/>
  <c r="AI185" i="18"/>
  <c r="AJ185" i="18"/>
  <c r="AL185" i="18"/>
  <c r="AM185" i="18"/>
  <c r="AE186" i="18"/>
  <c r="AF186" i="18"/>
  <c r="AG186" i="18"/>
  <c r="AH186" i="18"/>
  <c r="AI186" i="18"/>
  <c r="AJ186" i="18"/>
  <c r="AL186" i="18"/>
  <c r="AM186" i="18"/>
  <c r="AE187" i="18"/>
  <c r="AF187" i="18"/>
  <c r="AG187" i="18"/>
  <c r="AH187" i="18"/>
  <c r="AI187" i="18"/>
  <c r="AJ187" i="18"/>
  <c r="AL187" i="18"/>
  <c r="AM187" i="18"/>
  <c r="AE188" i="18"/>
  <c r="AF188" i="18"/>
  <c r="AG188" i="18"/>
  <c r="AH188" i="18"/>
  <c r="AI188" i="18"/>
  <c r="AJ188" i="18"/>
  <c r="AL188" i="18"/>
  <c r="AM188" i="18"/>
  <c r="AE189" i="18"/>
  <c r="AF189" i="18"/>
  <c r="AG189" i="18"/>
  <c r="AH189" i="18"/>
  <c r="AI189" i="18"/>
  <c r="AJ189" i="18"/>
  <c r="AL189" i="18"/>
  <c r="AM189" i="18"/>
  <c r="AE190" i="18"/>
  <c r="AF190" i="18"/>
  <c r="AG190" i="18"/>
  <c r="AH190" i="18"/>
  <c r="AI190" i="18"/>
  <c r="AJ190" i="18"/>
  <c r="AL190" i="18"/>
  <c r="AM190" i="18"/>
  <c r="AE191" i="18"/>
  <c r="AF191" i="18"/>
  <c r="AG191" i="18"/>
  <c r="AH191" i="18"/>
  <c r="AI191" i="18"/>
  <c r="AJ191" i="18"/>
  <c r="AL191" i="18"/>
  <c r="AM191" i="18"/>
  <c r="AE192" i="18"/>
  <c r="AF192" i="18"/>
  <c r="AG192" i="18"/>
  <c r="AH192" i="18"/>
  <c r="AI192" i="18"/>
  <c r="AJ192" i="18"/>
  <c r="AL192" i="18"/>
  <c r="AM192" i="18"/>
  <c r="AE193" i="18"/>
  <c r="AF193" i="18"/>
  <c r="AG193" i="18"/>
  <c r="AH193" i="18"/>
  <c r="AI193" i="18"/>
  <c r="AJ193" i="18"/>
  <c r="AL193" i="18"/>
  <c r="AM193" i="18"/>
  <c r="AE194" i="18"/>
  <c r="AF194" i="18"/>
  <c r="AG194" i="18"/>
  <c r="AH194" i="18"/>
  <c r="AI194" i="18"/>
  <c r="AJ194" i="18"/>
  <c r="AL194" i="18"/>
  <c r="AM194" i="18"/>
  <c r="AE195" i="18"/>
  <c r="AF195" i="18"/>
  <c r="AG195" i="18"/>
  <c r="AH195" i="18"/>
  <c r="AI195" i="18"/>
  <c r="AJ195" i="18"/>
  <c r="AL195" i="18"/>
  <c r="AM195" i="18"/>
  <c r="AE196" i="18"/>
  <c r="AF196" i="18"/>
  <c r="AG196" i="18"/>
  <c r="AH196" i="18"/>
  <c r="AI196" i="18"/>
  <c r="AJ196" i="18"/>
  <c r="AL196" i="18"/>
  <c r="AM196" i="18"/>
  <c r="AE197" i="18"/>
  <c r="AF197" i="18"/>
  <c r="AG197" i="18"/>
  <c r="AH197" i="18"/>
  <c r="AI197" i="18"/>
  <c r="AJ197" i="18"/>
  <c r="AL197" i="18"/>
  <c r="AM197" i="18"/>
  <c r="AE198" i="18"/>
  <c r="AF198" i="18"/>
  <c r="AG198" i="18"/>
  <c r="AH198" i="18"/>
  <c r="AI198" i="18"/>
  <c r="AJ198" i="18"/>
  <c r="AL198" i="18"/>
  <c r="AM198" i="18"/>
  <c r="AE199" i="18"/>
  <c r="AF199" i="18"/>
  <c r="AG199" i="18"/>
  <c r="AH199" i="18"/>
  <c r="AI199" i="18"/>
  <c r="AJ199" i="18"/>
  <c r="AL199" i="18"/>
  <c r="AM199" i="18"/>
  <c r="AE200" i="18"/>
  <c r="AF200" i="18"/>
  <c r="AG200" i="18"/>
  <c r="AH200" i="18"/>
  <c r="AI200" i="18"/>
  <c r="AJ200" i="18"/>
  <c r="AL200" i="18"/>
  <c r="AM200" i="18"/>
  <c r="AE201" i="18"/>
  <c r="AF201" i="18"/>
  <c r="AG201" i="18"/>
  <c r="AH201" i="18"/>
  <c r="AI201" i="18"/>
  <c r="AJ201" i="18"/>
  <c r="AL201" i="18"/>
  <c r="AM201" i="18"/>
  <c r="AE202" i="18"/>
  <c r="AF202" i="18"/>
  <c r="AG202" i="18"/>
  <c r="AH202" i="18"/>
  <c r="AI202" i="18"/>
  <c r="AJ202" i="18"/>
  <c r="AL202" i="18"/>
  <c r="AM202" i="18"/>
  <c r="AE203" i="18"/>
  <c r="AF203" i="18"/>
  <c r="AG203" i="18"/>
  <c r="AH203" i="18"/>
  <c r="AI203" i="18"/>
  <c r="AJ203" i="18"/>
  <c r="AL203" i="18"/>
  <c r="AM203" i="18"/>
  <c r="AE204" i="18"/>
  <c r="AF204" i="18"/>
  <c r="AG204" i="18"/>
  <c r="AH204" i="18"/>
  <c r="AI204" i="18"/>
  <c r="AJ204" i="18"/>
  <c r="AL204" i="18"/>
  <c r="AM204" i="18"/>
  <c r="AE205" i="18"/>
  <c r="AF205" i="18"/>
  <c r="AG205" i="18"/>
  <c r="AH205" i="18"/>
  <c r="AI205" i="18"/>
  <c r="AJ205" i="18"/>
  <c r="AL205" i="18"/>
  <c r="AM205" i="18"/>
  <c r="AE206" i="18"/>
  <c r="AF206" i="18"/>
  <c r="AG206" i="18"/>
  <c r="AH206" i="18"/>
  <c r="AI206" i="18"/>
  <c r="AJ206" i="18"/>
  <c r="AL206" i="18"/>
  <c r="AM206" i="18"/>
  <c r="AE207" i="18"/>
  <c r="AF207" i="18"/>
  <c r="AG207" i="18"/>
  <c r="AH207" i="18"/>
  <c r="AI207" i="18"/>
  <c r="AJ207" i="18"/>
  <c r="AL207" i="18"/>
  <c r="AM207" i="18"/>
  <c r="AE180" i="22"/>
  <c r="AE179" i="22"/>
  <c r="AF179" i="22"/>
  <c r="AG179" i="22"/>
  <c r="AH179" i="22"/>
  <c r="AI179" i="22"/>
  <c r="AJ179" i="22"/>
  <c r="AF180" i="22"/>
  <c r="AG180" i="22"/>
  <c r="AH180" i="22"/>
  <c r="AI180" i="22"/>
  <c r="AJ180" i="22"/>
  <c r="AE181" i="22"/>
  <c r="AF181" i="22"/>
  <c r="AG181" i="22"/>
  <c r="AH181" i="22"/>
  <c r="AI181" i="22"/>
  <c r="AJ181" i="22"/>
  <c r="AE182" i="22"/>
  <c r="AF182" i="22"/>
  <c r="AG182" i="22"/>
  <c r="AH182" i="22"/>
  <c r="AI182" i="22"/>
  <c r="AJ182" i="22"/>
  <c r="AE183" i="22"/>
  <c r="AF183" i="22"/>
  <c r="AG183" i="22"/>
  <c r="AH183" i="22"/>
  <c r="AI183" i="22"/>
  <c r="AJ183" i="22"/>
  <c r="AE184" i="22"/>
  <c r="AF184" i="22"/>
  <c r="AG184" i="22"/>
  <c r="AH184" i="22"/>
  <c r="AI184" i="22"/>
  <c r="AJ184" i="22"/>
  <c r="AE185" i="22"/>
  <c r="AF185" i="22"/>
  <c r="AG185" i="22"/>
  <c r="AH185" i="22"/>
  <c r="AI185" i="22"/>
  <c r="AJ185" i="22"/>
  <c r="AE186" i="22"/>
  <c r="AF186" i="22"/>
  <c r="AG186" i="22"/>
  <c r="AH186" i="22"/>
  <c r="AI186" i="22"/>
  <c r="AJ186" i="22"/>
  <c r="AE187" i="22"/>
  <c r="AF187" i="22"/>
  <c r="AG187" i="22"/>
  <c r="AH187" i="22"/>
  <c r="AI187" i="22"/>
  <c r="AJ187" i="22"/>
  <c r="AE188" i="22"/>
  <c r="AF188" i="22"/>
  <c r="AG188" i="22"/>
  <c r="AH188" i="22"/>
  <c r="AI188" i="22"/>
  <c r="AJ188" i="22"/>
  <c r="AE189" i="22"/>
  <c r="AF189" i="22"/>
  <c r="AG189" i="22"/>
  <c r="AH189" i="22"/>
  <c r="AI189" i="22"/>
  <c r="AJ189" i="22"/>
  <c r="AE190" i="22"/>
  <c r="AF190" i="22"/>
  <c r="AG190" i="22"/>
  <c r="AH190" i="22"/>
  <c r="AI190" i="22"/>
  <c r="AJ190" i="22"/>
  <c r="AE191" i="22"/>
  <c r="AF191" i="22"/>
  <c r="AG191" i="22"/>
  <c r="AH191" i="22"/>
  <c r="AI191" i="22"/>
  <c r="AJ191" i="22"/>
  <c r="AE192" i="22"/>
  <c r="AF192" i="22"/>
  <c r="AG192" i="22"/>
  <c r="AH192" i="22"/>
  <c r="AI192" i="22"/>
  <c r="AJ192" i="22"/>
  <c r="AE193" i="22"/>
  <c r="AF193" i="22"/>
  <c r="AG193" i="22"/>
  <c r="AH193" i="22"/>
  <c r="AI193" i="22"/>
  <c r="AJ193" i="22"/>
  <c r="AE194" i="22"/>
  <c r="AF194" i="22"/>
  <c r="AG194" i="22"/>
  <c r="AH194" i="22"/>
  <c r="AI194" i="22"/>
  <c r="AJ194" i="22"/>
  <c r="AE195" i="22"/>
  <c r="AF195" i="22"/>
  <c r="AG195" i="22"/>
  <c r="AH195" i="22"/>
  <c r="AI195" i="22"/>
  <c r="AJ195" i="22"/>
  <c r="AE196" i="22"/>
  <c r="AF196" i="22"/>
  <c r="AG196" i="22"/>
  <c r="AH196" i="22"/>
  <c r="AI196" i="22"/>
  <c r="AJ196" i="22"/>
  <c r="AE197" i="22"/>
  <c r="AF197" i="22"/>
  <c r="AG197" i="22"/>
  <c r="AH197" i="22"/>
  <c r="AI197" i="22"/>
  <c r="AJ197" i="22"/>
  <c r="AE198" i="22"/>
  <c r="AF198" i="22"/>
  <c r="AG198" i="22"/>
  <c r="AH198" i="22"/>
  <c r="AI198" i="22"/>
  <c r="AJ198" i="22"/>
  <c r="AE199" i="22"/>
  <c r="AF199" i="22"/>
  <c r="AG199" i="22"/>
  <c r="AH199" i="22"/>
  <c r="AI199" i="22"/>
  <c r="AJ199" i="22"/>
  <c r="AE200" i="22"/>
  <c r="AF200" i="22"/>
  <c r="AG200" i="22"/>
  <c r="AH200" i="22"/>
  <c r="AI200" i="22"/>
  <c r="AJ200" i="22"/>
  <c r="AE201" i="22"/>
  <c r="AF201" i="22"/>
  <c r="AG201" i="22"/>
  <c r="AH201" i="22"/>
  <c r="AI201" i="22"/>
  <c r="AJ201" i="22"/>
  <c r="AE202" i="22"/>
  <c r="AF202" i="22"/>
  <c r="AG202" i="22"/>
  <c r="AH202" i="22"/>
  <c r="AI202" i="22"/>
  <c r="AJ202" i="22"/>
  <c r="AE203" i="22"/>
  <c r="AF203" i="22"/>
  <c r="AG203" i="22"/>
  <c r="AH203" i="22"/>
  <c r="AI203" i="22"/>
  <c r="AJ203" i="22"/>
  <c r="AE204" i="22"/>
  <c r="AF204" i="22"/>
  <c r="AG204" i="22"/>
  <c r="AH204" i="22"/>
  <c r="AI204" i="22"/>
  <c r="AJ204" i="22"/>
  <c r="AE205" i="22"/>
  <c r="AF205" i="22"/>
  <c r="AG205" i="22"/>
  <c r="AH205" i="22"/>
  <c r="AI205" i="22"/>
  <c r="AJ205" i="22"/>
  <c r="AE206" i="22"/>
  <c r="AF206" i="22"/>
  <c r="AG206" i="22"/>
  <c r="AH206" i="22"/>
  <c r="AI206" i="22"/>
  <c r="AJ206" i="22"/>
  <c r="AE207" i="22"/>
  <c r="AF207" i="22"/>
  <c r="AG207" i="22"/>
  <c r="AH207" i="22"/>
  <c r="AI207" i="22"/>
  <c r="AJ207" i="22"/>
  <c r="J179" i="24"/>
  <c r="K179" i="24"/>
  <c r="L179" i="24"/>
  <c r="M179" i="24"/>
  <c r="N179" i="24"/>
  <c r="O179" i="24"/>
  <c r="P179" i="24"/>
  <c r="Q179" i="24"/>
  <c r="R179" i="24"/>
  <c r="S179" i="24"/>
  <c r="T179" i="24"/>
  <c r="U179" i="24"/>
  <c r="V179" i="24"/>
  <c r="W179" i="24"/>
  <c r="X179" i="24"/>
  <c r="J180" i="24"/>
  <c r="K180" i="24"/>
  <c r="L180" i="24"/>
  <c r="M180" i="24"/>
  <c r="N180" i="24"/>
  <c r="O180" i="24"/>
  <c r="P180" i="24"/>
  <c r="Q180" i="24"/>
  <c r="R180" i="24"/>
  <c r="S180" i="24"/>
  <c r="T180" i="24"/>
  <c r="U180" i="24"/>
  <c r="V180" i="24"/>
  <c r="W180" i="24"/>
  <c r="X180" i="24"/>
  <c r="J181" i="24"/>
  <c r="K181" i="24"/>
  <c r="L181" i="24"/>
  <c r="M181" i="24"/>
  <c r="N181" i="24"/>
  <c r="O181" i="24"/>
  <c r="P181" i="24"/>
  <c r="Q181" i="24"/>
  <c r="R181" i="24"/>
  <c r="S181" i="24"/>
  <c r="T181" i="24"/>
  <c r="U181" i="24"/>
  <c r="V181" i="24"/>
  <c r="W181" i="24"/>
  <c r="X181" i="24"/>
  <c r="J182" i="24"/>
  <c r="K182" i="24"/>
  <c r="L182" i="24"/>
  <c r="M182" i="24"/>
  <c r="N182" i="24"/>
  <c r="O182" i="24"/>
  <c r="P182" i="24"/>
  <c r="Q182" i="24"/>
  <c r="R182" i="24"/>
  <c r="S182" i="24"/>
  <c r="T182" i="24"/>
  <c r="U182" i="24"/>
  <c r="V182" i="24"/>
  <c r="W182" i="24"/>
  <c r="X182" i="24"/>
  <c r="J183" i="24"/>
  <c r="K183" i="24"/>
  <c r="L183" i="24"/>
  <c r="M183" i="24"/>
  <c r="N183" i="24"/>
  <c r="O183" i="24"/>
  <c r="P183" i="24"/>
  <c r="Q183" i="24"/>
  <c r="R183" i="24"/>
  <c r="S183" i="24"/>
  <c r="T183" i="24"/>
  <c r="U183" i="24"/>
  <c r="V183" i="24"/>
  <c r="W183" i="24"/>
  <c r="X183" i="24"/>
  <c r="J184" i="24"/>
  <c r="K184" i="24"/>
  <c r="L184" i="24"/>
  <c r="M184" i="24"/>
  <c r="N184" i="24"/>
  <c r="O184" i="24"/>
  <c r="P184" i="24"/>
  <c r="Q184" i="24"/>
  <c r="R184" i="24"/>
  <c r="S184" i="24"/>
  <c r="T184" i="24"/>
  <c r="U184" i="24"/>
  <c r="V184" i="24"/>
  <c r="W184" i="24"/>
  <c r="X184" i="24"/>
  <c r="J185" i="24"/>
  <c r="K185" i="24"/>
  <c r="L185" i="24"/>
  <c r="M185" i="24"/>
  <c r="N185" i="24"/>
  <c r="O185" i="24"/>
  <c r="P185" i="24"/>
  <c r="Q185" i="24"/>
  <c r="R185" i="24"/>
  <c r="S185" i="24"/>
  <c r="T185" i="24"/>
  <c r="U185" i="24"/>
  <c r="V185" i="24"/>
  <c r="W185" i="24"/>
  <c r="X185" i="24"/>
  <c r="J186" i="24"/>
  <c r="K186" i="24"/>
  <c r="L186" i="24"/>
  <c r="M186" i="24"/>
  <c r="N186" i="24"/>
  <c r="O186" i="24"/>
  <c r="P186" i="24"/>
  <c r="Q186" i="24"/>
  <c r="R186" i="24"/>
  <c r="S186" i="24"/>
  <c r="T186" i="24"/>
  <c r="U186" i="24"/>
  <c r="V186" i="24"/>
  <c r="W186" i="24"/>
  <c r="X186" i="24"/>
  <c r="J187" i="24"/>
  <c r="K187" i="24"/>
  <c r="L187" i="24"/>
  <c r="M187" i="24"/>
  <c r="N187" i="24"/>
  <c r="O187" i="24"/>
  <c r="P187" i="24"/>
  <c r="Q187" i="24"/>
  <c r="R187" i="24"/>
  <c r="S187" i="24"/>
  <c r="T187" i="24"/>
  <c r="U187" i="24"/>
  <c r="V187" i="24"/>
  <c r="W187" i="24"/>
  <c r="X187" i="24"/>
  <c r="J188" i="24"/>
  <c r="K188" i="24"/>
  <c r="L188" i="24"/>
  <c r="M188" i="24"/>
  <c r="N188" i="24"/>
  <c r="O188" i="24"/>
  <c r="P188" i="24"/>
  <c r="Q188" i="24"/>
  <c r="R188" i="24"/>
  <c r="S188" i="24"/>
  <c r="T188" i="24"/>
  <c r="U188" i="24"/>
  <c r="V188" i="24"/>
  <c r="W188" i="24"/>
  <c r="X188" i="24"/>
  <c r="J189" i="24"/>
  <c r="K189" i="24"/>
  <c r="L189" i="24"/>
  <c r="M189" i="24"/>
  <c r="N189" i="24"/>
  <c r="O189" i="24"/>
  <c r="P189" i="24"/>
  <c r="Q189" i="24"/>
  <c r="R189" i="24"/>
  <c r="S189" i="24"/>
  <c r="T189" i="24"/>
  <c r="U189" i="24"/>
  <c r="V189" i="24"/>
  <c r="W189" i="24"/>
  <c r="X189" i="24"/>
  <c r="J190" i="24"/>
  <c r="K190" i="24"/>
  <c r="L190" i="24"/>
  <c r="M190" i="24"/>
  <c r="N190" i="24"/>
  <c r="O190" i="24"/>
  <c r="P190" i="24"/>
  <c r="Q190" i="24"/>
  <c r="R190" i="24"/>
  <c r="S190" i="24"/>
  <c r="T190" i="24"/>
  <c r="U190" i="24"/>
  <c r="V190" i="24"/>
  <c r="W190" i="24"/>
  <c r="X190" i="24"/>
  <c r="J191" i="24"/>
  <c r="K191" i="24"/>
  <c r="L191" i="24"/>
  <c r="M191" i="24"/>
  <c r="N191" i="24"/>
  <c r="O191" i="24"/>
  <c r="P191" i="24"/>
  <c r="Q191" i="24"/>
  <c r="R191" i="24"/>
  <c r="S191" i="24"/>
  <c r="T191" i="24"/>
  <c r="U191" i="24"/>
  <c r="V191" i="24"/>
  <c r="W191" i="24"/>
  <c r="X191" i="24"/>
  <c r="J192" i="24"/>
  <c r="K192" i="24"/>
  <c r="L192" i="24"/>
  <c r="M192" i="24"/>
  <c r="N192" i="24"/>
  <c r="O192" i="24"/>
  <c r="P192" i="24"/>
  <c r="Q192" i="24"/>
  <c r="R192" i="24"/>
  <c r="S192" i="24"/>
  <c r="T192" i="24"/>
  <c r="U192" i="24"/>
  <c r="V192" i="24"/>
  <c r="W192" i="24"/>
  <c r="X192" i="24"/>
  <c r="J193" i="24"/>
  <c r="K193" i="24"/>
  <c r="L193" i="24"/>
  <c r="M193" i="24"/>
  <c r="N193" i="24"/>
  <c r="O193" i="24"/>
  <c r="P193" i="24"/>
  <c r="Q193" i="24"/>
  <c r="R193" i="24"/>
  <c r="S193" i="24"/>
  <c r="T193" i="24"/>
  <c r="U193" i="24"/>
  <c r="V193" i="24"/>
  <c r="W193" i="24"/>
  <c r="X193" i="24"/>
  <c r="J194" i="24"/>
  <c r="K194" i="24"/>
  <c r="L194" i="24"/>
  <c r="M194" i="24"/>
  <c r="N194" i="24"/>
  <c r="O194" i="24"/>
  <c r="P194" i="24"/>
  <c r="Q194" i="24"/>
  <c r="R194" i="24"/>
  <c r="S194" i="24"/>
  <c r="T194" i="24"/>
  <c r="U194" i="24"/>
  <c r="V194" i="24"/>
  <c r="W194" i="24"/>
  <c r="X194" i="24"/>
  <c r="J195" i="24"/>
  <c r="K195" i="24"/>
  <c r="L195" i="24"/>
  <c r="M195" i="24"/>
  <c r="N195" i="24"/>
  <c r="O195" i="24"/>
  <c r="P195" i="24"/>
  <c r="Q195" i="24"/>
  <c r="R195" i="24"/>
  <c r="S195" i="24"/>
  <c r="T195" i="24"/>
  <c r="U195" i="24"/>
  <c r="V195" i="24"/>
  <c r="W195" i="24"/>
  <c r="X195" i="24"/>
  <c r="J196" i="24"/>
  <c r="K196" i="24"/>
  <c r="L196" i="24"/>
  <c r="M196" i="24"/>
  <c r="N196" i="24"/>
  <c r="O196" i="24"/>
  <c r="P196" i="24"/>
  <c r="Q196" i="24"/>
  <c r="R196" i="24"/>
  <c r="S196" i="24"/>
  <c r="T196" i="24"/>
  <c r="U196" i="24"/>
  <c r="V196" i="24"/>
  <c r="W196" i="24"/>
  <c r="X196" i="24"/>
  <c r="J197" i="24"/>
  <c r="K197" i="24"/>
  <c r="L197" i="24"/>
  <c r="M197" i="24"/>
  <c r="N197" i="24"/>
  <c r="O197" i="24"/>
  <c r="P197" i="24"/>
  <c r="Q197" i="24"/>
  <c r="R197" i="24"/>
  <c r="S197" i="24"/>
  <c r="T197" i="24"/>
  <c r="U197" i="24"/>
  <c r="V197" i="24"/>
  <c r="W197" i="24"/>
  <c r="X197" i="24"/>
  <c r="J198" i="24"/>
  <c r="K198" i="24"/>
  <c r="L198" i="24"/>
  <c r="M198" i="24"/>
  <c r="N198" i="24"/>
  <c r="O198" i="24"/>
  <c r="P198" i="24"/>
  <c r="Q198" i="24"/>
  <c r="R198" i="24"/>
  <c r="S198" i="24"/>
  <c r="T198" i="24"/>
  <c r="U198" i="24"/>
  <c r="V198" i="24"/>
  <c r="W198" i="24"/>
  <c r="X198" i="24"/>
  <c r="J199" i="24"/>
  <c r="K199" i="24"/>
  <c r="L199" i="24"/>
  <c r="M199" i="24"/>
  <c r="N199" i="24"/>
  <c r="O199" i="24"/>
  <c r="P199" i="24"/>
  <c r="Q199" i="24"/>
  <c r="R199" i="24"/>
  <c r="S199" i="24"/>
  <c r="T199" i="24"/>
  <c r="U199" i="24"/>
  <c r="V199" i="24"/>
  <c r="W199" i="24"/>
  <c r="X199" i="24"/>
  <c r="J200" i="24"/>
  <c r="K200" i="24"/>
  <c r="L200" i="24"/>
  <c r="M200" i="24"/>
  <c r="N200" i="24"/>
  <c r="O200" i="24"/>
  <c r="P200" i="24"/>
  <c r="Q200" i="24"/>
  <c r="R200" i="24"/>
  <c r="S200" i="24"/>
  <c r="T200" i="24"/>
  <c r="U200" i="24"/>
  <c r="V200" i="24"/>
  <c r="W200" i="24"/>
  <c r="X200" i="24"/>
  <c r="J201" i="24"/>
  <c r="K201" i="24"/>
  <c r="L201" i="24"/>
  <c r="M201" i="24"/>
  <c r="N201" i="24"/>
  <c r="O201" i="24"/>
  <c r="P201" i="24"/>
  <c r="Q201" i="24"/>
  <c r="R201" i="24"/>
  <c r="S201" i="24"/>
  <c r="T201" i="24"/>
  <c r="U201" i="24"/>
  <c r="V201" i="24"/>
  <c r="W201" i="24"/>
  <c r="X201" i="24"/>
  <c r="J202" i="24"/>
  <c r="K202" i="24"/>
  <c r="L202" i="24"/>
  <c r="M202" i="24"/>
  <c r="N202" i="24"/>
  <c r="O202" i="24"/>
  <c r="P202" i="24"/>
  <c r="Q202" i="24"/>
  <c r="R202" i="24"/>
  <c r="S202" i="24"/>
  <c r="T202" i="24"/>
  <c r="U202" i="24"/>
  <c r="V202" i="24"/>
  <c r="W202" i="24"/>
  <c r="X202" i="24"/>
  <c r="J203" i="24"/>
  <c r="K203" i="24"/>
  <c r="L203" i="24"/>
  <c r="M203" i="24"/>
  <c r="N203" i="24"/>
  <c r="O203" i="24"/>
  <c r="P203" i="24"/>
  <c r="Q203" i="24"/>
  <c r="R203" i="24"/>
  <c r="S203" i="24"/>
  <c r="T203" i="24"/>
  <c r="U203" i="24"/>
  <c r="V203" i="24"/>
  <c r="W203" i="24"/>
  <c r="X203" i="24"/>
  <c r="J204" i="24"/>
  <c r="K204" i="24"/>
  <c r="L204" i="24"/>
  <c r="M204" i="24"/>
  <c r="N204" i="24"/>
  <c r="O204" i="24"/>
  <c r="P204" i="24"/>
  <c r="Q204" i="24"/>
  <c r="R204" i="24"/>
  <c r="S204" i="24"/>
  <c r="T204" i="24"/>
  <c r="U204" i="24"/>
  <c r="V204" i="24"/>
  <c r="W204" i="24"/>
  <c r="X204" i="24"/>
  <c r="J205" i="24"/>
  <c r="K205" i="24"/>
  <c r="L205" i="24"/>
  <c r="M205" i="24"/>
  <c r="N205" i="24"/>
  <c r="O205" i="24"/>
  <c r="P205" i="24"/>
  <c r="Q205" i="24"/>
  <c r="R205" i="24"/>
  <c r="S205" i="24"/>
  <c r="T205" i="24"/>
  <c r="U205" i="24"/>
  <c r="V205" i="24"/>
  <c r="W205" i="24"/>
  <c r="X205" i="24"/>
  <c r="J206" i="24"/>
  <c r="K206" i="24"/>
  <c r="L206" i="24"/>
  <c r="M206" i="24"/>
  <c r="N206" i="24"/>
  <c r="O206" i="24"/>
  <c r="P206" i="24"/>
  <c r="Q206" i="24"/>
  <c r="R206" i="24"/>
  <c r="S206" i="24"/>
  <c r="T206" i="24"/>
  <c r="U206" i="24"/>
  <c r="V206" i="24"/>
  <c r="W206" i="24"/>
  <c r="X206" i="24"/>
  <c r="J207" i="24"/>
  <c r="K207" i="24"/>
  <c r="L207" i="24"/>
  <c r="M207" i="24"/>
  <c r="N207" i="24"/>
  <c r="O207" i="24"/>
  <c r="P207" i="24"/>
  <c r="Q207" i="24"/>
  <c r="R207" i="24"/>
  <c r="S207" i="24"/>
  <c r="T207" i="24"/>
  <c r="U207" i="24"/>
  <c r="V207" i="24"/>
  <c r="W207" i="24"/>
  <c r="X207" i="24"/>
  <c r="J179" i="25"/>
  <c r="K179" i="25"/>
  <c r="L179" i="25"/>
  <c r="M179" i="25"/>
  <c r="N179" i="25"/>
  <c r="O179" i="25"/>
  <c r="P179" i="25"/>
  <c r="Q179" i="25"/>
  <c r="R179" i="25"/>
  <c r="S179" i="25"/>
  <c r="T179" i="25"/>
  <c r="U179" i="25"/>
  <c r="V179" i="25"/>
  <c r="W179" i="25"/>
  <c r="X179" i="25"/>
  <c r="J180" i="25"/>
  <c r="K180" i="25"/>
  <c r="L180" i="25"/>
  <c r="M180" i="25"/>
  <c r="N180" i="25"/>
  <c r="O180" i="25"/>
  <c r="P180" i="25"/>
  <c r="Q180" i="25"/>
  <c r="R180" i="25"/>
  <c r="S180" i="25"/>
  <c r="T180" i="25"/>
  <c r="U180" i="25"/>
  <c r="V180" i="25"/>
  <c r="W180" i="25"/>
  <c r="X180" i="25"/>
  <c r="J181" i="25"/>
  <c r="K181" i="25"/>
  <c r="L181" i="25"/>
  <c r="M181" i="25"/>
  <c r="N181" i="25"/>
  <c r="O181" i="25"/>
  <c r="P181" i="25"/>
  <c r="Q181" i="25"/>
  <c r="R181" i="25"/>
  <c r="S181" i="25"/>
  <c r="T181" i="25"/>
  <c r="U181" i="25"/>
  <c r="V181" i="25"/>
  <c r="W181" i="25"/>
  <c r="X181" i="25"/>
  <c r="J182" i="25"/>
  <c r="K182" i="25"/>
  <c r="L182" i="25"/>
  <c r="M182" i="25"/>
  <c r="N182" i="25"/>
  <c r="O182" i="25"/>
  <c r="P182" i="25"/>
  <c r="Q182" i="25"/>
  <c r="R182" i="25"/>
  <c r="S182" i="25"/>
  <c r="T182" i="25"/>
  <c r="U182" i="25"/>
  <c r="V182" i="25"/>
  <c r="W182" i="25"/>
  <c r="X182" i="25"/>
  <c r="J183" i="25"/>
  <c r="K183" i="25"/>
  <c r="L183" i="25"/>
  <c r="M183" i="25"/>
  <c r="N183" i="25"/>
  <c r="O183" i="25"/>
  <c r="P183" i="25"/>
  <c r="Q183" i="25"/>
  <c r="R183" i="25"/>
  <c r="S183" i="25"/>
  <c r="T183" i="25"/>
  <c r="U183" i="25"/>
  <c r="V183" i="25"/>
  <c r="W183" i="25"/>
  <c r="X183" i="25"/>
  <c r="J184" i="25"/>
  <c r="K184" i="25"/>
  <c r="L184" i="25"/>
  <c r="M184" i="25"/>
  <c r="N184" i="25"/>
  <c r="O184" i="25"/>
  <c r="P184" i="25"/>
  <c r="Q184" i="25"/>
  <c r="R184" i="25"/>
  <c r="S184" i="25"/>
  <c r="T184" i="25"/>
  <c r="U184" i="25"/>
  <c r="V184" i="25"/>
  <c r="W184" i="25"/>
  <c r="X184" i="25"/>
  <c r="J185" i="25"/>
  <c r="K185" i="25"/>
  <c r="L185" i="25"/>
  <c r="M185" i="25"/>
  <c r="N185" i="25"/>
  <c r="O185" i="25"/>
  <c r="P185" i="25"/>
  <c r="Q185" i="25"/>
  <c r="R185" i="25"/>
  <c r="S185" i="25"/>
  <c r="T185" i="25"/>
  <c r="U185" i="25"/>
  <c r="V185" i="25"/>
  <c r="W185" i="25"/>
  <c r="X185" i="25"/>
  <c r="J186" i="25"/>
  <c r="K186" i="25"/>
  <c r="L186" i="25"/>
  <c r="M186" i="25"/>
  <c r="N186" i="25"/>
  <c r="O186" i="25"/>
  <c r="P186" i="25"/>
  <c r="Q186" i="25"/>
  <c r="R186" i="25"/>
  <c r="S186" i="25"/>
  <c r="T186" i="25"/>
  <c r="U186" i="25"/>
  <c r="V186" i="25"/>
  <c r="W186" i="25"/>
  <c r="X186" i="25"/>
  <c r="J187" i="25"/>
  <c r="K187" i="25"/>
  <c r="L187" i="25"/>
  <c r="M187" i="25"/>
  <c r="N187" i="25"/>
  <c r="O187" i="25"/>
  <c r="P187" i="25"/>
  <c r="Q187" i="25"/>
  <c r="R187" i="25"/>
  <c r="S187" i="25"/>
  <c r="T187" i="25"/>
  <c r="U187" i="25"/>
  <c r="V187" i="25"/>
  <c r="W187" i="25"/>
  <c r="X187" i="25"/>
  <c r="J188" i="25"/>
  <c r="K188" i="25"/>
  <c r="L188" i="25"/>
  <c r="M188" i="25"/>
  <c r="N188" i="25"/>
  <c r="O188" i="25"/>
  <c r="P188" i="25"/>
  <c r="Q188" i="25"/>
  <c r="R188" i="25"/>
  <c r="S188" i="25"/>
  <c r="T188" i="25"/>
  <c r="U188" i="25"/>
  <c r="V188" i="25"/>
  <c r="W188" i="25"/>
  <c r="X188" i="25"/>
  <c r="J189" i="25"/>
  <c r="K189" i="25"/>
  <c r="L189" i="25"/>
  <c r="M189" i="25"/>
  <c r="N189" i="25"/>
  <c r="O189" i="25"/>
  <c r="P189" i="25"/>
  <c r="Q189" i="25"/>
  <c r="R189" i="25"/>
  <c r="S189" i="25"/>
  <c r="T189" i="25"/>
  <c r="U189" i="25"/>
  <c r="V189" i="25"/>
  <c r="W189" i="25"/>
  <c r="X189" i="25"/>
  <c r="J190" i="25"/>
  <c r="K190" i="25"/>
  <c r="L190" i="25"/>
  <c r="M190" i="25"/>
  <c r="N190" i="25"/>
  <c r="O190" i="25"/>
  <c r="P190" i="25"/>
  <c r="Q190" i="25"/>
  <c r="R190" i="25"/>
  <c r="S190" i="25"/>
  <c r="T190" i="25"/>
  <c r="U190" i="25"/>
  <c r="V190" i="25"/>
  <c r="W190" i="25"/>
  <c r="X190" i="25"/>
  <c r="J191" i="25"/>
  <c r="K191" i="25"/>
  <c r="L191" i="25"/>
  <c r="M191" i="25"/>
  <c r="N191" i="25"/>
  <c r="O191" i="25"/>
  <c r="P191" i="25"/>
  <c r="Q191" i="25"/>
  <c r="R191" i="25"/>
  <c r="S191" i="25"/>
  <c r="T191" i="25"/>
  <c r="U191" i="25"/>
  <c r="V191" i="25"/>
  <c r="W191" i="25"/>
  <c r="X191" i="25"/>
  <c r="J192" i="25"/>
  <c r="K192" i="25"/>
  <c r="L192" i="25"/>
  <c r="M192" i="25"/>
  <c r="N192" i="25"/>
  <c r="O192" i="25"/>
  <c r="P192" i="25"/>
  <c r="Q192" i="25"/>
  <c r="R192" i="25"/>
  <c r="S192" i="25"/>
  <c r="T192" i="25"/>
  <c r="U192" i="25"/>
  <c r="V192" i="25"/>
  <c r="W192" i="25"/>
  <c r="X192" i="25"/>
  <c r="J193" i="25"/>
  <c r="K193" i="25"/>
  <c r="L193" i="25"/>
  <c r="M193" i="25"/>
  <c r="N193" i="25"/>
  <c r="O193" i="25"/>
  <c r="P193" i="25"/>
  <c r="Q193" i="25"/>
  <c r="R193" i="25"/>
  <c r="S193" i="25"/>
  <c r="T193" i="25"/>
  <c r="U193" i="25"/>
  <c r="V193" i="25"/>
  <c r="W193" i="25"/>
  <c r="X193" i="25"/>
  <c r="J194" i="25"/>
  <c r="K194" i="25"/>
  <c r="L194" i="25"/>
  <c r="M194" i="25"/>
  <c r="N194" i="25"/>
  <c r="O194" i="25"/>
  <c r="P194" i="25"/>
  <c r="Q194" i="25"/>
  <c r="R194" i="25"/>
  <c r="S194" i="25"/>
  <c r="T194" i="25"/>
  <c r="U194" i="25"/>
  <c r="V194" i="25"/>
  <c r="W194" i="25"/>
  <c r="X194" i="25"/>
  <c r="J195" i="25"/>
  <c r="K195" i="25"/>
  <c r="L195" i="25"/>
  <c r="M195" i="25"/>
  <c r="N195" i="25"/>
  <c r="O195" i="25"/>
  <c r="P195" i="25"/>
  <c r="Q195" i="25"/>
  <c r="R195" i="25"/>
  <c r="S195" i="25"/>
  <c r="T195" i="25"/>
  <c r="U195" i="25"/>
  <c r="V195" i="25"/>
  <c r="W195" i="25"/>
  <c r="X195" i="25"/>
  <c r="J196" i="25"/>
  <c r="K196" i="25"/>
  <c r="L196" i="25"/>
  <c r="M196" i="25"/>
  <c r="N196" i="25"/>
  <c r="O196" i="25"/>
  <c r="P196" i="25"/>
  <c r="Q196" i="25"/>
  <c r="R196" i="25"/>
  <c r="S196" i="25"/>
  <c r="T196" i="25"/>
  <c r="U196" i="25"/>
  <c r="V196" i="25"/>
  <c r="W196" i="25"/>
  <c r="X196" i="25"/>
  <c r="J197" i="25"/>
  <c r="K197" i="25"/>
  <c r="L197" i="25"/>
  <c r="M197" i="25"/>
  <c r="N197" i="25"/>
  <c r="O197" i="25"/>
  <c r="P197" i="25"/>
  <c r="Q197" i="25"/>
  <c r="R197" i="25"/>
  <c r="S197" i="25"/>
  <c r="T197" i="25"/>
  <c r="U197" i="25"/>
  <c r="V197" i="25"/>
  <c r="W197" i="25"/>
  <c r="X197" i="25"/>
  <c r="J198" i="25"/>
  <c r="K198" i="25"/>
  <c r="L198" i="25"/>
  <c r="M198" i="25"/>
  <c r="N198" i="25"/>
  <c r="O198" i="25"/>
  <c r="P198" i="25"/>
  <c r="Q198" i="25"/>
  <c r="R198" i="25"/>
  <c r="S198" i="25"/>
  <c r="T198" i="25"/>
  <c r="U198" i="25"/>
  <c r="V198" i="25"/>
  <c r="W198" i="25"/>
  <c r="X198" i="25"/>
  <c r="J199" i="25"/>
  <c r="K199" i="25"/>
  <c r="L199" i="25"/>
  <c r="M199" i="25"/>
  <c r="N199" i="25"/>
  <c r="O199" i="25"/>
  <c r="P199" i="25"/>
  <c r="Q199" i="25"/>
  <c r="R199" i="25"/>
  <c r="S199" i="25"/>
  <c r="T199" i="25"/>
  <c r="U199" i="25"/>
  <c r="V199" i="25"/>
  <c r="W199" i="25"/>
  <c r="X199" i="25"/>
  <c r="J200" i="25"/>
  <c r="K200" i="25"/>
  <c r="L200" i="25"/>
  <c r="M200" i="25"/>
  <c r="N200" i="25"/>
  <c r="O200" i="25"/>
  <c r="P200" i="25"/>
  <c r="Q200" i="25"/>
  <c r="R200" i="25"/>
  <c r="S200" i="25"/>
  <c r="T200" i="25"/>
  <c r="U200" i="25"/>
  <c r="V200" i="25"/>
  <c r="W200" i="25"/>
  <c r="X200" i="25"/>
  <c r="J201" i="25"/>
  <c r="K201" i="25"/>
  <c r="L201" i="25"/>
  <c r="M201" i="25"/>
  <c r="N201" i="25"/>
  <c r="O201" i="25"/>
  <c r="P201" i="25"/>
  <c r="Q201" i="25"/>
  <c r="R201" i="25"/>
  <c r="S201" i="25"/>
  <c r="T201" i="25"/>
  <c r="U201" i="25"/>
  <c r="V201" i="25"/>
  <c r="W201" i="25"/>
  <c r="X201" i="25"/>
  <c r="J202" i="25"/>
  <c r="K202" i="25"/>
  <c r="L202" i="25"/>
  <c r="M202" i="25"/>
  <c r="N202" i="25"/>
  <c r="O202" i="25"/>
  <c r="P202" i="25"/>
  <c r="Q202" i="25"/>
  <c r="R202" i="25"/>
  <c r="S202" i="25"/>
  <c r="T202" i="25"/>
  <c r="U202" i="25"/>
  <c r="V202" i="25"/>
  <c r="W202" i="25"/>
  <c r="X202" i="25"/>
  <c r="J203" i="25"/>
  <c r="K203" i="25"/>
  <c r="L203" i="25"/>
  <c r="M203" i="25"/>
  <c r="N203" i="25"/>
  <c r="O203" i="25"/>
  <c r="P203" i="25"/>
  <c r="Q203" i="25"/>
  <c r="R203" i="25"/>
  <c r="S203" i="25"/>
  <c r="T203" i="25"/>
  <c r="U203" i="25"/>
  <c r="V203" i="25"/>
  <c r="W203" i="25"/>
  <c r="X203" i="25"/>
  <c r="J204" i="25"/>
  <c r="K204" i="25"/>
  <c r="L204" i="25"/>
  <c r="M204" i="25"/>
  <c r="N204" i="25"/>
  <c r="O204" i="25"/>
  <c r="P204" i="25"/>
  <c r="Q204" i="25"/>
  <c r="R204" i="25"/>
  <c r="S204" i="25"/>
  <c r="T204" i="25"/>
  <c r="U204" i="25"/>
  <c r="V204" i="25"/>
  <c r="W204" i="25"/>
  <c r="X204" i="25"/>
  <c r="J205" i="25"/>
  <c r="K205" i="25"/>
  <c r="L205" i="25"/>
  <c r="M205" i="25"/>
  <c r="N205" i="25"/>
  <c r="O205" i="25"/>
  <c r="P205" i="25"/>
  <c r="Q205" i="25"/>
  <c r="R205" i="25"/>
  <c r="S205" i="25"/>
  <c r="T205" i="25"/>
  <c r="U205" i="25"/>
  <c r="V205" i="25"/>
  <c r="W205" i="25"/>
  <c r="X205" i="25"/>
  <c r="J206" i="25"/>
  <c r="K206" i="25"/>
  <c r="L206" i="25"/>
  <c r="M206" i="25"/>
  <c r="N206" i="25"/>
  <c r="O206" i="25"/>
  <c r="P206" i="25"/>
  <c r="Q206" i="25"/>
  <c r="R206" i="25"/>
  <c r="S206" i="25"/>
  <c r="T206" i="25"/>
  <c r="U206" i="25"/>
  <c r="V206" i="25"/>
  <c r="W206" i="25"/>
  <c r="X206" i="25"/>
  <c r="J207" i="25"/>
  <c r="K207" i="25"/>
  <c r="L207" i="25"/>
  <c r="M207" i="25"/>
  <c r="N207" i="25"/>
  <c r="O207" i="25"/>
  <c r="P207" i="25"/>
  <c r="Q207" i="25"/>
  <c r="R207" i="25"/>
  <c r="S207" i="25"/>
  <c r="T207" i="25"/>
  <c r="U207" i="25"/>
  <c r="V207" i="25"/>
  <c r="W207" i="25"/>
  <c r="X207" i="25"/>
  <c r="J179" i="22"/>
  <c r="K179" i="22"/>
  <c r="L179" i="22"/>
  <c r="M179" i="22"/>
  <c r="N179" i="22"/>
  <c r="O179" i="22"/>
  <c r="P179" i="22"/>
  <c r="Q179" i="22"/>
  <c r="R179" i="22"/>
  <c r="S179" i="22"/>
  <c r="T179" i="22"/>
  <c r="U179" i="22"/>
  <c r="V179" i="22"/>
  <c r="W179" i="22"/>
  <c r="X179" i="22"/>
  <c r="J180" i="22"/>
  <c r="K180" i="22"/>
  <c r="L180" i="22"/>
  <c r="M180" i="22"/>
  <c r="N180" i="22"/>
  <c r="O180" i="22"/>
  <c r="P180" i="22"/>
  <c r="Q180" i="22"/>
  <c r="R180" i="22"/>
  <c r="S180" i="22"/>
  <c r="T180" i="22"/>
  <c r="U180" i="22"/>
  <c r="V180" i="22"/>
  <c r="W180" i="22"/>
  <c r="X180" i="22"/>
  <c r="J181" i="22"/>
  <c r="K181" i="22"/>
  <c r="L181" i="22"/>
  <c r="M181" i="22"/>
  <c r="N181" i="22"/>
  <c r="O181" i="22"/>
  <c r="P181" i="22"/>
  <c r="Q181" i="22"/>
  <c r="R181" i="22"/>
  <c r="S181" i="22"/>
  <c r="T181" i="22"/>
  <c r="U181" i="22"/>
  <c r="V181" i="22"/>
  <c r="W181" i="22"/>
  <c r="X181" i="22"/>
  <c r="J182" i="22"/>
  <c r="K182" i="22"/>
  <c r="L182" i="22"/>
  <c r="M182" i="22"/>
  <c r="N182" i="22"/>
  <c r="O182" i="22"/>
  <c r="P182" i="22"/>
  <c r="Q182" i="22"/>
  <c r="R182" i="22"/>
  <c r="S182" i="22"/>
  <c r="T182" i="22"/>
  <c r="U182" i="22"/>
  <c r="V182" i="22"/>
  <c r="W182" i="22"/>
  <c r="X182" i="22"/>
  <c r="J183" i="22"/>
  <c r="K183" i="22"/>
  <c r="L183" i="22"/>
  <c r="M183" i="22"/>
  <c r="N183" i="22"/>
  <c r="O183" i="22"/>
  <c r="P183" i="22"/>
  <c r="Q183" i="22"/>
  <c r="R183" i="22"/>
  <c r="S183" i="22"/>
  <c r="T183" i="22"/>
  <c r="U183" i="22"/>
  <c r="V183" i="22"/>
  <c r="W183" i="22"/>
  <c r="X183" i="22"/>
  <c r="J184" i="22"/>
  <c r="K184" i="22"/>
  <c r="L184" i="22"/>
  <c r="M184" i="22"/>
  <c r="N184" i="22"/>
  <c r="O184" i="22"/>
  <c r="P184" i="22"/>
  <c r="Q184" i="22"/>
  <c r="R184" i="22"/>
  <c r="S184" i="22"/>
  <c r="T184" i="22"/>
  <c r="U184" i="22"/>
  <c r="V184" i="22"/>
  <c r="W184" i="22"/>
  <c r="X184" i="22"/>
  <c r="J185" i="22"/>
  <c r="K185" i="22"/>
  <c r="L185" i="22"/>
  <c r="M185" i="22"/>
  <c r="N185" i="22"/>
  <c r="O185" i="22"/>
  <c r="P185" i="22"/>
  <c r="Q185" i="22"/>
  <c r="R185" i="22"/>
  <c r="S185" i="22"/>
  <c r="T185" i="22"/>
  <c r="U185" i="22"/>
  <c r="V185" i="22"/>
  <c r="W185" i="22"/>
  <c r="X185" i="22"/>
  <c r="J186" i="22"/>
  <c r="K186" i="22"/>
  <c r="L186" i="22"/>
  <c r="M186" i="22"/>
  <c r="N186" i="22"/>
  <c r="O186" i="22"/>
  <c r="P186" i="22"/>
  <c r="Q186" i="22"/>
  <c r="R186" i="22"/>
  <c r="S186" i="22"/>
  <c r="T186" i="22"/>
  <c r="U186" i="22"/>
  <c r="V186" i="22"/>
  <c r="W186" i="22"/>
  <c r="X186" i="22"/>
  <c r="J187" i="22"/>
  <c r="K187" i="22"/>
  <c r="L187" i="22"/>
  <c r="M187" i="22"/>
  <c r="N187" i="22"/>
  <c r="O187" i="22"/>
  <c r="P187" i="22"/>
  <c r="Q187" i="22"/>
  <c r="R187" i="22"/>
  <c r="S187" i="22"/>
  <c r="T187" i="22"/>
  <c r="U187" i="22"/>
  <c r="V187" i="22"/>
  <c r="W187" i="22"/>
  <c r="X187" i="22"/>
  <c r="J188" i="22"/>
  <c r="K188" i="22"/>
  <c r="L188" i="22"/>
  <c r="M188" i="22"/>
  <c r="N188" i="22"/>
  <c r="O188" i="22"/>
  <c r="P188" i="22"/>
  <c r="Q188" i="22"/>
  <c r="R188" i="22"/>
  <c r="S188" i="22"/>
  <c r="T188" i="22"/>
  <c r="U188" i="22"/>
  <c r="V188" i="22"/>
  <c r="W188" i="22"/>
  <c r="X188" i="22"/>
  <c r="J189" i="22"/>
  <c r="K189" i="22"/>
  <c r="L189" i="22"/>
  <c r="M189" i="22"/>
  <c r="N189" i="22"/>
  <c r="O189" i="22"/>
  <c r="P189" i="22"/>
  <c r="Q189" i="22"/>
  <c r="R189" i="22"/>
  <c r="S189" i="22"/>
  <c r="T189" i="22"/>
  <c r="U189" i="22"/>
  <c r="V189" i="22"/>
  <c r="W189" i="22"/>
  <c r="X189" i="22"/>
  <c r="J190" i="22"/>
  <c r="K190" i="22"/>
  <c r="L190" i="22"/>
  <c r="M190" i="22"/>
  <c r="N190" i="22"/>
  <c r="O190" i="22"/>
  <c r="P190" i="22"/>
  <c r="Q190" i="22"/>
  <c r="R190" i="22"/>
  <c r="S190" i="22"/>
  <c r="T190" i="22"/>
  <c r="U190" i="22"/>
  <c r="V190" i="22"/>
  <c r="W190" i="22"/>
  <c r="X190" i="22"/>
  <c r="J191" i="22"/>
  <c r="K191" i="22"/>
  <c r="L191" i="22"/>
  <c r="M191" i="22"/>
  <c r="N191" i="22"/>
  <c r="O191" i="22"/>
  <c r="P191" i="22"/>
  <c r="Q191" i="22"/>
  <c r="R191" i="22"/>
  <c r="S191" i="22"/>
  <c r="T191" i="22"/>
  <c r="U191" i="22"/>
  <c r="V191" i="22"/>
  <c r="W191" i="22"/>
  <c r="X191" i="22"/>
  <c r="J192" i="22"/>
  <c r="K192" i="22"/>
  <c r="L192" i="22"/>
  <c r="M192" i="22"/>
  <c r="N192" i="22"/>
  <c r="O192" i="22"/>
  <c r="P192" i="22"/>
  <c r="Q192" i="22"/>
  <c r="R192" i="22"/>
  <c r="S192" i="22"/>
  <c r="T192" i="22"/>
  <c r="U192" i="22"/>
  <c r="V192" i="22"/>
  <c r="W192" i="22"/>
  <c r="X192" i="22"/>
  <c r="J193" i="22"/>
  <c r="K193" i="22"/>
  <c r="L193" i="22"/>
  <c r="M193" i="22"/>
  <c r="N193" i="22"/>
  <c r="O193" i="22"/>
  <c r="P193" i="22"/>
  <c r="Q193" i="22"/>
  <c r="R193" i="22"/>
  <c r="S193" i="22"/>
  <c r="T193" i="22"/>
  <c r="U193" i="22"/>
  <c r="V193" i="22"/>
  <c r="W193" i="22"/>
  <c r="X193" i="22"/>
  <c r="J194" i="22"/>
  <c r="K194" i="22"/>
  <c r="L194" i="22"/>
  <c r="M194" i="22"/>
  <c r="N194" i="22"/>
  <c r="O194" i="22"/>
  <c r="P194" i="22"/>
  <c r="Q194" i="22"/>
  <c r="R194" i="22"/>
  <c r="S194" i="22"/>
  <c r="T194" i="22"/>
  <c r="U194" i="22"/>
  <c r="V194" i="22"/>
  <c r="W194" i="22"/>
  <c r="X194" i="22"/>
  <c r="J195" i="22"/>
  <c r="K195" i="22"/>
  <c r="L195" i="22"/>
  <c r="M195" i="22"/>
  <c r="N195" i="22"/>
  <c r="O195" i="22"/>
  <c r="P195" i="22"/>
  <c r="Q195" i="22"/>
  <c r="R195" i="22"/>
  <c r="S195" i="22"/>
  <c r="T195" i="22"/>
  <c r="U195" i="22"/>
  <c r="V195" i="22"/>
  <c r="W195" i="22"/>
  <c r="X195" i="22"/>
  <c r="J196" i="22"/>
  <c r="K196" i="22"/>
  <c r="L196" i="22"/>
  <c r="M196" i="22"/>
  <c r="N196" i="22"/>
  <c r="O196" i="22"/>
  <c r="P196" i="22"/>
  <c r="Q196" i="22"/>
  <c r="R196" i="22"/>
  <c r="S196" i="22"/>
  <c r="T196" i="22"/>
  <c r="U196" i="22"/>
  <c r="V196" i="22"/>
  <c r="W196" i="22"/>
  <c r="X196" i="22"/>
  <c r="J197" i="22"/>
  <c r="K197" i="22"/>
  <c r="L197" i="22"/>
  <c r="M197" i="22"/>
  <c r="N197" i="22"/>
  <c r="O197" i="22"/>
  <c r="P197" i="22"/>
  <c r="Q197" i="22"/>
  <c r="R197" i="22"/>
  <c r="S197" i="22"/>
  <c r="T197" i="22"/>
  <c r="U197" i="22"/>
  <c r="V197" i="22"/>
  <c r="W197" i="22"/>
  <c r="X197" i="22"/>
  <c r="J198" i="22"/>
  <c r="K198" i="22"/>
  <c r="L198" i="22"/>
  <c r="M198" i="22"/>
  <c r="N198" i="22"/>
  <c r="O198" i="22"/>
  <c r="P198" i="22"/>
  <c r="Q198" i="22"/>
  <c r="R198" i="22"/>
  <c r="S198" i="22"/>
  <c r="T198" i="22"/>
  <c r="U198" i="22"/>
  <c r="V198" i="22"/>
  <c r="W198" i="22"/>
  <c r="X198" i="22"/>
  <c r="J199" i="22"/>
  <c r="K199" i="22"/>
  <c r="L199" i="22"/>
  <c r="M199" i="22"/>
  <c r="N199" i="22"/>
  <c r="O199" i="22"/>
  <c r="P199" i="22"/>
  <c r="Q199" i="22"/>
  <c r="R199" i="22"/>
  <c r="S199" i="22"/>
  <c r="T199" i="22"/>
  <c r="U199" i="22"/>
  <c r="V199" i="22"/>
  <c r="W199" i="22"/>
  <c r="X199" i="22"/>
  <c r="J200" i="22"/>
  <c r="K200" i="22"/>
  <c r="L200" i="22"/>
  <c r="M200" i="22"/>
  <c r="N200" i="22"/>
  <c r="O200" i="22"/>
  <c r="P200" i="22"/>
  <c r="Q200" i="22"/>
  <c r="R200" i="22"/>
  <c r="S200" i="22"/>
  <c r="T200" i="22"/>
  <c r="U200" i="22"/>
  <c r="V200" i="22"/>
  <c r="W200" i="22"/>
  <c r="X200" i="22"/>
  <c r="J201" i="22"/>
  <c r="K201" i="22"/>
  <c r="L201" i="22"/>
  <c r="M201" i="22"/>
  <c r="N201" i="22"/>
  <c r="O201" i="22"/>
  <c r="P201" i="22"/>
  <c r="Q201" i="22"/>
  <c r="R201" i="22"/>
  <c r="S201" i="22"/>
  <c r="T201" i="22"/>
  <c r="U201" i="22"/>
  <c r="V201" i="22"/>
  <c r="W201" i="22"/>
  <c r="X201" i="22"/>
  <c r="J202" i="22"/>
  <c r="K202" i="22"/>
  <c r="L202" i="22"/>
  <c r="M202" i="22"/>
  <c r="N202" i="22"/>
  <c r="O202" i="22"/>
  <c r="P202" i="22"/>
  <c r="Q202" i="22"/>
  <c r="R202" i="22"/>
  <c r="S202" i="22"/>
  <c r="T202" i="22"/>
  <c r="U202" i="22"/>
  <c r="V202" i="22"/>
  <c r="W202" i="22"/>
  <c r="X202" i="22"/>
  <c r="J203" i="22"/>
  <c r="K203" i="22"/>
  <c r="L203" i="22"/>
  <c r="M203" i="22"/>
  <c r="N203" i="22"/>
  <c r="O203" i="22"/>
  <c r="P203" i="22"/>
  <c r="Q203" i="22"/>
  <c r="R203" i="22"/>
  <c r="S203" i="22"/>
  <c r="T203" i="22"/>
  <c r="U203" i="22"/>
  <c r="V203" i="22"/>
  <c r="W203" i="22"/>
  <c r="X203" i="22"/>
  <c r="J204" i="22"/>
  <c r="K204" i="22"/>
  <c r="L204" i="22"/>
  <c r="M204" i="22"/>
  <c r="N204" i="22"/>
  <c r="O204" i="22"/>
  <c r="P204" i="22"/>
  <c r="Q204" i="22"/>
  <c r="R204" i="22"/>
  <c r="S204" i="22"/>
  <c r="T204" i="22"/>
  <c r="U204" i="22"/>
  <c r="V204" i="22"/>
  <c r="W204" i="22"/>
  <c r="X204" i="22"/>
  <c r="J205" i="22"/>
  <c r="K205" i="22"/>
  <c r="L205" i="22"/>
  <c r="M205" i="22"/>
  <c r="N205" i="22"/>
  <c r="O205" i="22"/>
  <c r="P205" i="22"/>
  <c r="Q205" i="22"/>
  <c r="R205" i="22"/>
  <c r="S205" i="22"/>
  <c r="T205" i="22"/>
  <c r="U205" i="22"/>
  <c r="V205" i="22"/>
  <c r="W205" i="22"/>
  <c r="X205" i="22"/>
  <c r="J206" i="22"/>
  <c r="K206" i="22"/>
  <c r="L206" i="22"/>
  <c r="M206" i="22"/>
  <c r="N206" i="22"/>
  <c r="O206" i="22"/>
  <c r="P206" i="22"/>
  <c r="Q206" i="22"/>
  <c r="R206" i="22"/>
  <c r="S206" i="22"/>
  <c r="T206" i="22"/>
  <c r="U206" i="22"/>
  <c r="V206" i="22"/>
  <c r="W206" i="22"/>
  <c r="X206" i="22"/>
  <c r="J207" i="22"/>
  <c r="K207" i="22"/>
  <c r="L207" i="22"/>
  <c r="M207" i="22"/>
  <c r="N207" i="22"/>
  <c r="O207" i="22"/>
  <c r="P207" i="22"/>
  <c r="Q207" i="22"/>
  <c r="R207" i="22"/>
  <c r="S207" i="22"/>
  <c r="T207" i="22"/>
  <c r="U207" i="22"/>
  <c r="V207" i="22"/>
  <c r="W207" i="22"/>
  <c r="X207" i="22"/>
  <c r="AE181" i="15"/>
  <c r="AF181" i="15"/>
  <c r="AG181" i="15"/>
  <c r="AH181" i="15"/>
  <c r="AI181" i="15"/>
  <c r="AJ181" i="15"/>
  <c r="AL181" i="15"/>
  <c r="AM181" i="15"/>
  <c r="AE182" i="15"/>
  <c r="AF182" i="15"/>
  <c r="AG182" i="15"/>
  <c r="AH182" i="15"/>
  <c r="AI182" i="15"/>
  <c r="AJ182" i="15"/>
  <c r="AL182" i="15"/>
  <c r="AM182" i="15"/>
  <c r="AE183" i="15"/>
  <c r="AF183" i="15"/>
  <c r="AG183" i="15"/>
  <c r="AH183" i="15"/>
  <c r="AI183" i="15"/>
  <c r="AJ183" i="15"/>
  <c r="AL183" i="15"/>
  <c r="AM183" i="15"/>
  <c r="AE184" i="15"/>
  <c r="AF184" i="15"/>
  <c r="AG184" i="15"/>
  <c r="AH184" i="15"/>
  <c r="AI184" i="15"/>
  <c r="AJ184" i="15"/>
  <c r="AL184" i="15"/>
  <c r="AM184" i="15"/>
  <c r="AE185" i="15"/>
  <c r="AF185" i="15"/>
  <c r="AG185" i="15"/>
  <c r="AH185" i="15"/>
  <c r="AI185" i="15"/>
  <c r="AJ185" i="15"/>
  <c r="AL185" i="15"/>
  <c r="AM185" i="15"/>
  <c r="AE186" i="15"/>
  <c r="AF186" i="15"/>
  <c r="AG186" i="15"/>
  <c r="AH186" i="15"/>
  <c r="AI186" i="15"/>
  <c r="AJ186" i="15"/>
  <c r="AL186" i="15"/>
  <c r="AM186" i="15"/>
  <c r="I186" i="19"/>
  <c r="I185" i="19"/>
  <c r="I184" i="19"/>
  <c r="I183" i="19"/>
  <c r="I182" i="19"/>
  <c r="I181" i="19"/>
  <c r="I186" i="15"/>
  <c r="I185" i="15"/>
  <c r="I184" i="15"/>
  <c r="I183" i="15"/>
  <c r="I182" i="15"/>
  <c r="I181" i="15"/>
  <c r="AO103" i="22"/>
  <c r="AO103" i="25"/>
  <c r="AO103" i="24"/>
  <c r="AP103" i="22"/>
  <c r="AP103" i="25"/>
  <c r="AP103" i="24"/>
  <c r="AQ103" i="22"/>
  <c r="AQ103" i="25"/>
  <c r="AQ103" i="24"/>
  <c r="AR103" i="22"/>
  <c r="AR103" i="25"/>
  <c r="AR103" i="24"/>
  <c r="AS103" i="22"/>
  <c r="AS103" i="25"/>
  <c r="AS103" i="24"/>
  <c r="AT103" i="22"/>
  <c r="AT103" i="25"/>
  <c r="AT103" i="24"/>
  <c r="AU103" i="22"/>
  <c r="AU103" i="25"/>
  <c r="AU103" i="24"/>
  <c r="AV103" i="22"/>
  <c r="AV103" i="25"/>
  <c r="AV103" i="24"/>
  <c r="AW103" i="22"/>
  <c r="AW103" i="25"/>
  <c r="AW103" i="24"/>
  <c r="AX103" i="22"/>
  <c r="AX103" i="25"/>
  <c r="AX103" i="24"/>
  <c r="AY103" i="22"/>
  <c r="AY103" i="25"/>
  <c r="AY103" i="24"/>
  <c r="AZ103" i="22"/>
  <c r="AZ103" i="25"/>
  <c r="AZ103" i="24"/>
  <c r="BA103" i="22"/>
  <c r="BA103" i="25"/>
  <c r="BA103" i="24"/>
  <c r="AO104" i="22"/>
  <c r="AO104" i="25"/>
  <c r="AO104" i="24"/>
  <c r="AP104" i="22"/>
  <c r="AP104" i="25"/>
  <c r="AP104" i="24"/>
  <c r="AQ104" i="22"/>
  <c r="AQ104" i="25"/>
  <c r="AQ104" i="24"/>
  <c r="AR104" i="22"/>
  <c r="AR104" i="25"/>
  <c r="AR104" i="24"/>
  <c r="AS104" i="22"/>
  <c r="AS104" i="25"/>
  <c r="AS104" i="24"/>
  <c r="AT104" i="22"/>
  <c r="AT104" i="25"/>
  <c r="AT104" i="24"/>
  <c r="AU104" i="22"/>
  <c r="AU104" i="25"/>
  <c r="AU104" i="24"/>
  <c r="AV104" i="22"/>
  <c r="AV104" i="25"/>
  <c r="AV104" i="24"/>
  <c r="AW104" i="22"/>
  <c r="AW104" i="25"/>
  <c r="AW104" i="24"/>
  <c r="AX104" i="22"/>
  <c r="AX104" i="25"/>
  <c r="AX104" i="24"/>
  <c r="AY104" i="22"/>
  <c r="AY104" i="25"/>
  <c r="AY104" i="24"/>
  <c r="AZ104" i="22"/>
  <c r="AZ104" i="25"/>
  <c r="AZ104" i="24"/>
  <c r="BA104" i="22"/>
  <c r="BA104" i="25"/>
  <c r="BA104" i="24"/>
  <c r="AO105" i="22"/>
  <c r="AO105" i="25"/>
  <c r="AO105" i="24"/>
  <c r="AP105" i="22"/>
  <c r="AP105" i="25"/>
  <c r="AP105" i="24"/>
  <c r="AQ105" i="22"/>
  <c r="AQ105" i="25"/>
  <c r="AQ105" i="24"/>
  <c r="AR105" i="22"/>
  <c r="AR105" i="25"/>
  <c r="AR105" i="24"/>
  <c r="AS105" i="22"/>
  <c r="AS105" i="25"/>
  <c r="AS105" i="24"/>
  <c r="AT105" i="22"/>
  <c r="AT105" i="25"/>
  <c r="AT105" i="24"/>
  <c r="AU105" i="22"/>
  <c r="AU105" i="25"/>
  <c r="AU105" i="24"/>
  <c r="AV105" i="22"/>
  <c r="AV105" i="25"/>
  <c r="AV105" i="24"/>
  <c r="AW105" i="22"/>
  <c r="AW105" i="25"/>
  <c r="AW105" i="24"/>
  <c r="AX105" i="22"/>
  <c r="AX105" i="25"/>
  <c r="AX105" i="24"/>
  <c r="AY105" i="22"/>
  <c r="AY105" i="25"/>
  <c r="AY105" i="24"/>
  <c r="AZ105" i="22"/>
  <c r="AZ105" i="25"/>
  <c r="AZ105" i="24"/>
  <c r="BA105" i="22"/>
  <c r="BA105" i="25"/>
  <c r="BA105" i="24"/>
  <c r="AO106" i="22"/>
  <c r="AO106" i="25"/>
  <c r="AO106" i="24"/>
  <c r="AP106" i="22"/>
  <c r="AP106" i="25"/>
  <c r="AP106" i="24"/>
  <c r="AQ106" i="22"/>
  <c r="AQ106" i="25"/>
  <c r="AQ106" i="24"/>
  <c r="AR106" i="22"/>
  <c r="AR106" i="25"/>
  <c r="AR106" i="24"/>
  <c r="AS106" i="22"/>
  <c r="AS106" i="25"/>
  <c r="AS106" i="24"/>
  <c r="AT106" i="22"/>
  <c r="AT106" i="25"/>
  <c r="AT106" i="24"/>
  <c r="AU106" i="22"/>
  <c r="AU106" i="25"/>
  <c r="AU106" i="24"/>
  <c r="AV106" i="22"/>
  <c r="AV106" i="25"/>
  <c r="AV106" i="24"/>
  <c r="AW106" i="22"/>
  <c r="AW106" i="25"/>
  <c r="AW106" i="24"/>
  <c r="AX106" i="22"/>
  <c r="AX106" i="25"/>
  <c r="AX106" i="24"/>
  <c r="AY106" i="22"/>
  <c r="AY106" i="25"/>
  <c r="AY106" i="24"/>
  <c r="AZ106" i="22"/>
  <c r="AZ106" i="25"/>
  <c r="AZ106" i="24"/>
  <c r="BA106" i="22"/>
  <c r="BA106" i="25"/>
  <c r="BA106" i="24"/>
  <c r="AO107" i="22"/>
  <c r="AO107" i="25"/>
  <c r="AO107" i="24"/>
  <c r="AP107" i="22"/>
  <c r="AP107" i="25"/>
  <c r="AP107" i="24"/>
  <c r="AQ107" i="22"/>
  <c r="AQ107" i="25"/>
  <c r="AQ107" i="24"/>
  <c r="AR107" i="22"/>
  <c r="AR107" i="25"/>
  <c r="AR107" i="24"/>
  <c r="AS107" i="22"/>
  <c r="AS107" i="25"/>
  <c r="AS107" i="24"/>
  <c r="AT107" i="22"/>
  <c r="AT107" i="25"/>
  <c r="AT107" i="24"/>
  <c r="AU107" i="22"/>
  <c r="AU107" i="25"/>
  <c r="AU107" i="24"/>
  <c r="AV107" i="22"/>
  <c r="AV107" i="25"/>
  <c r="AV107" i="24"/>
  <c r="AW107" i="22"/>
  <c r="AW107" i="25"/>
  <c r="AW107" i="24"/>
  <c r="AX107" i="22"/>
  <c r="AX107" i="25"/>
  <c r="AX107" i="24"/>
  <c r="AY107" i="22"/>
  <c r="AY107" i="25"/>
  <c r="AY107" i="24"/>
  <c r="AZ107" i="22"/>
  <c r="AZ107" i="25"/>
  <c r="AZ107" i="24"/>
  <c r="BA107" i="22"/>
  <c r="BA107" i="25"/>
  <c r="BA107" i="24"/>
  <c r="AO108" i="22"/>
  <c r="AO108" i="25"/>
  <c r="AO108" i="24"/>
  <c r="AP108" i="22"/>
  <c r="AP108" i="25"/>
  <c r="AP108" i="24"/>
  <c r="AQ108" i="22"/>
  <c r="AQ108" i="25"/>
  <c r="AQ108" i="24"/>
  <c r="AR108" i="22"/>
  <c r="AR108" i="25"/>
  <c r="AR108" i="24"/>
  <c r="AS108" i="22"/>
  <c r="AS108" i="25"/>
  <c r="AS108" i="24"/>
  <c r="AT108" i="22"/>
  <c r="AT108" i="25"/>
  <c r="AT108" i="24"/>
  <c r="AU108" i="22"/>
  <c r="AU108" i="25"/>
  <c r="AU108" i="24"/>
  <c r="AV108" i="22"/>
  <c r="AV108" i="25"/>
  <c r="AV108" i="24"/>
  <c r="AW108" i="22"/>
  <c r="AW108" i="25"/>
  <c r="AW108" i="24"/>
  <c r="AX108" i="22"/>
  <c r="AX108" i="25"/>
  <c r="AX108" i="24"/>
  <c r="AY108" i="22"/>
  <c r="AY108" i="25"/>
  <c r="AY108" i="24"/>
  <c r="AZ108" i="22"/>
  <c r="AZ108" i="25"/>
  <c r="AZ108" i="24"/>
  <c r="BA108" i="22"/>
  <c r="BA108" i="25"/>
  <c r="BA108" i="24"/>
  <c r="AO109" i="22"/>
  <c r="AO109" i="25"/>
  <c r="AO109" i="24"/>
  <c r="AP109" i="22"/>
  <c r="AP109" i="25"/>
  <c r="AP109" i="24"/>
  <c r="AQ109" i="22"/>
  <c r="AQ109" i="25"/>
  <c r="AQ109" i="24"/>
  <c r="AR109" i="22"/>
  <c r="AR109" i="25"/>
  <c r="AR109" i="24"/>
  <c r="AS109" i="22"/>
  <c r="AS109" i="25"/>
  <c r="AS109" i="24"/>
  <c r="AT109" i="22"/>
  <c r="AT109" i="25"/>
  <c r="AT109" i="24"/>
  <c r="AU109" i="22"/>
  <c r="AU109" i="25"/>
  <c r="AU109" i="24"/>
  <c r="AV109" i="22"/>
  <c r="AV109" i="25"/>
  <c r="AV109" i="24"/>
  <c r="AW109" i="22"/>
  <c r="AW109" i="25"/>
  <c r="AW109" i="24"/>
  <c r="AX109" i="22"/>
  <c r="AX109" i="25"/>
  <c r="AX109" i="24"/>
  <c r="AY109" i="22"/>
  <c r="AY109" i="25"/>
  <c r="AY109" i="24"/>
  <c r="AZ109" i="22"/>
  <c r="AZ109" i="25"/>
  <c r="AZ109" i="24"/>
  <c r="BA109" i="22"/>
  <c r="BA109" i="25"/>
  <c r="BA109" i="24"/>
  <c r="AO110" i="22"/>
  <c r="AO110" i="25"/>
  <c r="AO110" i="24"/>
  <c r="AP110" i="22"/>
  <c r="AP110" i="25"/>
  <c r="AP110" i="24"/>
  <c r="AQ110" i="22"/>
  <c r="AQ110" i="25"/>
  <c r="AQ110" i="24"/>
  <c r="AR110" i="22"/>
  <c r="AR110" i="25"/>
  <c r="AR110" i="24"/>
  <c r="AS110" i="22"/>
  <c r="AS110" i="25"/>
  <c r="AS110" i="24"/>
  <c r="AT110" i="22"/>
  <c r="AT110" i="25"/>
  <c r="AT110" i="24"/>
  <c r="AU110" i="22"/>
  <c r="AU110" i="25"/>
  <c r="AU110" i="24"/>
  <c r="AV110" i="22"/>
  <c r="AV110" i="25"/>
  <c r="AV110" i="24"/>
  <c r="AW110" i="22"/>
  <c r="AW110" i="25"/>
  <c r="AW110" i="24"/>
  <c r="AX110" i="22"/>
  <c r="AX110" i="25"/>
  <c r="AX110" i="24"/>
  <c r="AY110" i="22"/>
  <c r="AY110" i="25"/>
  <c r="AY110" i="24"/>
  <c r="AZ110" i="22"/>
  <c r="AZ110" i="25"/>
  <c r="AZ110" i="24"/>
  <c r="BA110" i="22"/>
  <c r="BA110" i="25"/>
  <c r="BA110" i="24"/>
  <c r="AO111" i="22"/>
  <c r="AO111" i="25"/>
  <c r="AO111" i="24"/>
  <c r="AP111" i="22"/>
  <c r="AP111" i="25"/>
  <c r="AP111" i="24"/>
  <c r="AQ111" i="22"/>
  <c r="AQ111" i="25"/>
  <c r="AQ111" i="24"/>
  <c r="AR111" i="22"/>
  <c r="AR111" i="25"/>
  <c r="AR111" i="24"/>
  <c r="AS111" i="22"/>
  <c r="AS111" i="25"/>
  <c r="AS111" i="24"/>
  <c r="AT111" i="22"/>
  <c r="AT111" i="25"/>
  <c r="AT111" i="24"/>
  <c r="AU111" i="22"/>
  <c r="AU111" i="25"/>
  <c r="AU111" i="24"/>
  <c r="AV111" i="22"/>
  <c r="AV111" i="25"/>
  <c r="AV111" i="24"/>
  <c r="AW111" i="22"/>
  <c r="AW111" i="25"/>
  <c r="AW111" i="24"/>
  <c r="AX111" i="22"/>
  <c r="AX111" i="25"/>
  <c r="AX111" i="24"/>
  <c r="AY111" i="22"/>
  <c r="AY111" i="25"/>
  <c r="AY111" i="24"/>
  <c r="AZ111" i="22"/>
  <c r="AZ111" i="25"/>
  <c r="AZ111" i="24"/>
  <c r="BA111" i="22"/>
  <c r="BA111" i="25"/>
  <c r="BA111" i="24"/>
  <c r="AO112" i="22"/>
  <c r="AO112" i="25"/>
  <c r="AO112" i="24"/>
  <c r="AP112" i="22"/>
  <c r="AP112" i="25"/>
  <c r="AP112" i="24"/>
  <c r="AQ112" i="22"/>
  <c r="AQ112" i="25"/>
  <c r="AQ112" i="24"/>
  <c r="AR112" i="22"/>
  <c r="AR112" i="25"/>
  <c r="AR112" i="24"/>
  <c r="AS112" i="22"/>
  <c r="AS112" i="25"/>
  <c r="AS112" i="24"/>
  <c r="AT112" i="22"/>
  <c r="AT112" i="25"/>
  <c r="AT112" i="24"/>
  <c r="AU112" i="22"/>
  <c r="AU112" i="25"/>
  <c r="AU112" i="24"/>
  <c r="AV112" i="22"/>
  <c r="AV112" i="25"/>
  <c r="AV112" i="24"/>
  <c r="AW112" i="22"/>
  <c r="AW112" i="25"/>
  <c r="AW112" i="24"/>
  <c r="AX112" i="22"/>
  <c r="AX112" i="25"/>
  <c r="AX112" i="24"/>
  <c r="AY112" i="22"/>
  <c r="AY112" i="25"/>
  <c r="AY112" i="24"/>
  <c r="AZ112" i="22"/>
  <c r="AZ112" i="25"/>
  <c r="AZ112" i="24"/>
  <c r="BA112" i="22"/>
  <c r="BA112" i="25"/>
  <c r="BA112" i="24"/>
  <c r="AO113" i="22"/>
  <c r="AO113" i="25"/>
  <c r="AO113" i="24"/>
  <c r="AP113" i="22"/>
  <c r="AP113" i="25"/>
  <c r="AP113" i="24"/>
  <c r="AQ113" i="22"/>
  <c r="AQ113" i="25"/>
  <c r="AQ113" i="24"/>
  <c r="AR113" i="22"/>
  <c r="AR113" i="25"/>
  <c r="AR113" i="24"/>
  <c r="AS113" i="22"/>
  <c r="AS113" i="25"/>
  <c r="AS113" i="24"/>
  <c r="AT113" i="22"/>
  <c r="AT113" i="25"/>
  <c r="AT113" i="24"/>
  <c r="AU113" i="22"/>
  <c r="AU113" i="25"/>
  <c r="AU113" i="24"/>
  <c r="AV113" i="22"/>
  <c r="AV113" i="25"/>
  <c r="AV113" i="24"/>
  <c r="AW113" i="22"/>
  <c r="AW113" i="25"/>
  <c r="AW113" i="24"/>
  <c r="AX113" i="22"/>
  <c r="AX113" i="25"/>
  <c r="AX113" i="24"/>
  <c r="AY113" i="22"/>
  <c r="AY113" i="25"/>
  <c r="AY113" i="24"/>
  <c r="AZ113" i="22"/>
  <c r="AZ113" i="25"/>
  <c r="AZ113" i="24"/>
  <c r="BA113" i="22"/>
  <c r="BA113" i="25"/>
  <c r="BA113" i="24"/>
  <c r="AO114" i="22"/>
  <c r="AO114" i="25"/>
  <c r="AO114" i="24"/>
  <c r="AP114" i="22"/>
  <c r="AP114" i="25"/>
  <c r="AP114" i="24"/>
  <c r="AQ114" i="22"/>
  <c r="AQ114" i="25"/>
  <c r="AQ114" i="24"/>
  <c r="AR114" i="22"/>
  <c r="AR114" i="25"/>
  <c r="AR114" i="24"/>
  <c r="AS114" i="22"/>
  <c r="AS114" i="25"/>
  <c r="AS114" i="24"/>
  <c r="AT114" i="22"/>
  <c r="AT114" i="25"/>
  <c r="AT114" i="24"/>
  <c r="AU114" i="22"/>
  <c r="AU114" i="25"/>
  <c r="AU114" i="24"/>
  <c r="AV114" i="22"/>
  <c r="AV114" i="25"/>
  <c r="AV114" i="24"/>
  <c r="AW114" i="22"/>
  <c r="AW114" i="25"/>
  <c r="AW114" i="24"/>
  <c r="AX114" i="22"/>
  <c r="AX114" i="25"/>
  <c r="AX114" i="24"/>
  <c r="AY114" i="22"/>
  <c r="AY114" i="25"/>
  <c r="AY114" i="24"/>
  <c r="AZ114" i="22"/>
  <c r="AZ114" i="25"/>
  <c r="AZ114" i="24"/>
  <c r="BA114" i="22"/>
  <c r="BA114" i="25"/>
  <c r="BA114" i="24"/>
  <c r="AO153" i="22"/>
  <c r="AO153" i="25"/>
  <c r="AO153" i="24"/>
  <c r="AP153" i="22"/>
  <c r="AP153" i="25"/>
  <c r="AP153" i="24"/>
  <c r="AQ153" i="22"/>
  <c r="AQ153" i="25"/>
  <c r="AQ153" i="24"/>
  <c r="AR153" i="22"/>
  <c r="AR153" i="25"/>
  <c r="AR153" i="24"/>
  <c r="AS153" i="22"/>
  <c r="AS153" i="25"/>
  <c r="AS153" i="24"/>
  <c r="AT153" i="22"/>
  <c r="AT153" i="25"/>
  <c r="AT153" i="24"/>
  <c r="AU153" i="22"/>
  <c r="AU153" i="25"/>
  <c r="AU153" i="24"/>
  <c r="AV153" i="22"/>
  <c r="AV153" i="25"/>
  <c r="AV153" i="24"/>
  <c r="AW153" i="22"/>
  <c r="AW153" i="25"/>
  <c r="AW153" i="24"/>
  <c r="AX153" i="22"/>
  <c r="AX153" i="25"/>
  <c r="AX153" i="24"/>
  <c r="AY153" i="22"/>
  <c r="AY153" i="25"/>
  <c r="AY153" i="24"/>
  <c r="AZ153" i="22"/>
  <c r="AZ153" i="25"/>
  <c r="AZ153" i="24"/>
  <c r="BA153" i="22"/>
  <c r="BA153" i="25"/>
  <c r="BA153" i="24"/>
  <c r="AO154" i="22"/>
  <c r="AO154" i="25"/>
  <c r="AO154" i="24"/>
  <c r="AP154" i="22"/>
  <c r="AP154" i="25"/>
  <c r="AP154" i="24"/>
  <c r="AQ154" i="22"/>
  <c r="AQ154" i="25"/>
  <c r="AQ154" i="24"/>
  <c r="AR154" i="22"/>
  <c r="AR154" i="25"/>
  <c r="AR154" i="24"/>
  <c r="AS154" i="22"/>
  <c r="AS154" i="25"/>
  <c r="AS154" i="24"/>
  <c r="AT154" i="22"/>
  <c r="AT154" i="25"/>
  <c r="AT154" i="24"/>
  <c r="AU154" i="22"/>
  <c r="AU154" i="25"/>
  <c r="AU154" i="24"/>
  <c r="AV154" i="22"/>
  <c r="AV154" i="25"/>
  <c r="AV154" i="24"/>
  <c r="AW154" i="22"/>
  <c r="AW154" i="25"/>
  <c r="AW154" i="24"/>
  <c r="AX154" i="22"/>
  <c r="AX154" i="25"/>
  <c r="AX154" i="24"/>
  <c r="AY154" i="22"/>
  <c r="AY154" i="25"/>
  <c r="AY154" i="24"/>
  <c r="AZ154" i="22"/>
  <c r="AZ154" i="25"/>
  <c r="AZ154" i="24"/>
  <c r="BA154" i="22"/>
  <c r="BA154" i="25"/>
  <c r="BA154" i="24"/>
  <c r="AO155" i="22"/>
  <c r="AO155" i="25"/>
  <c r="AO155" i="24"/>
  <c r="AP155" i="22"/>
  <c r="AP155" i="25"/>
  <c r="AP155" i="24"/>
  <c r="AQ155" i="22"/>
  <c r="AQ155" i="25"/>
  <c r="AQ155" i="24"/>
  <c r="AR155" i="22"/>
  <c r="AR155" i="25"/>
  <c r="AR155" i="24"/>
  <c r="AS155" i="22"/>
  <c r="AS155" i="25"/>
  <c r="AS155" i="24"/>
  <c r="AT155" i="22"/>
  <c r="AT155" i="25"/>
  <c r="AT155" i="24"/>
  <c r="AU155" i="22"/>
  <c r="AU155" i="25"/>
  <c r="AU155" i="24"/>
  <c r="AV155" i="22"/>
  <c r="AV155" i="25"/>
  <c r="AV155" i="24"/>
  <c r="AW155" i="22"/>
  <c r="AW155" i="25"/>
  <c r="AW155" i="24"/>
  <c r="AX155" i="22"/>
  <c r="AX155" i="25"/>
  <c r="AX155" i="24"/>
  <c r="AY155" i="22"/>
  <c r="AY155" i="25"/>
  <c r="AY155" i="24"/>
  <c r="AZ155" i="22"/>
  <c r="AZ155" i="25"/>
  <c r="AZ155" i="24"/>
  <c r="BA155" i="22"/>
  <c r="BA155" i="25"/>
  <c r="BA155" i="24"/>
  <c r="AO156" i="22"/>
  <c r="AO156" i="25"/>
  <c r="AO156" i="24"/>
  <c r="AP156" i="22"/>
  <c r="AP156" i="25"/>
  <c r="AP156" i="24"/>
  <c r="AQ156" i="22"/>
  <c r="AQ156" i="25"/>
  <c r="AQ156" i="24"/>
  <c r="AR156" i="22"/>
  <c r="AR156" i="25"/>
  <c r="AR156" i="24"/>
  <c r="AS156" i="22"/>
  <c r="AS156" i="25"/>
  <c r="AS156" i="24"/>
  <c r="AT156" i="22"/>
  <c r="AT156" i="25"/>
  <c r="AT156" i="24"/>
  <c r="AU156" i="22"/>
  <c r="AU156" i="25"/>
  <c r="AU156" i="24"/>
  <c r="AV156" i="22"/>
  <c r="AV156" i="25"/>
  <c r="AV156" i="24"/>
  <c r="AW156" i="22"/>
  <c r="AW156" i="25"/>
  <c r="AW156" i="24"/>
  <c r="AX156" i="22"/>
  <c r="AX156" i="25"/>
  <c r="AX156" i="24"/>
  <c r="AY156" i="22"/>
  <c r="AY156" i="25"/>
  <c r="AY156" i="24"/>
  <c r="AZ156" i="22"/>
  <c r="AZ156" i="25"/>
  <c r="AZ156" i="24"/>
  <c r="BA156" i="22"/>
  <c r="BA156" i="25"/>
  <c r="BA156" i="24"/>
  <c r="AO157" i="22"/>
  <c r="AO157" i="25"/>
  <c r="AO157" i="24"/>
  <c r="AP157" i="22"/>
  <c r="AP157" i="25"/>
  <c r="AP157" i="24"/>
  <c r="AQ157" i="22"/>
  <c r="AQ157" i="25"/>
  <c r="AQ157" i="24"/>
  <c r="AR157" i="22"/>
  <c r="AR157" i="25"/>
  <c r="AR157" i="24"/>
  <c r="AS157" i="22"/>
  <c r="AS157" i="25"/>
  <c r="AS157" i="24"/>
  <c r="AT157" i="22"/>
  <c r="AT157" i="25"/>
  <c r="AT157" i="24"/>
  <c r="AU157" i="22"/>
  <c r="AU157" i="25"/>
  <c r="AU157" i="24"/>
  <c r="AV157" i="22"/>
  <c r="AV157" i="25"/>
  <c r="AV157" i="24"/>
  <c r="AW157" i="22"/>
  <c r="AW157" i="25"/>
  <c r="AW157" i="24"/>
  <c r="AX157" i="22"/>
  <c r="AX157" i="25"/>
  <c r="AX157" i="24"/>
  <c r="AY157" i="22"/>
  <c r="AY157" i="25"/>
  <c r="AY157" i="24"/>
  <c r="AZ157" i="22"/>
  <c r="AZ157" i="25"/>
  <c r="AZ157" i="24"/>
  <c r="BA157" i="22"/>
  <c r="BA157" i="25"/>
  <c r="BA157" i="24"/>
  <c r="AO158" i="22"/>
  <c r="AO158" i="25"/>
  <c r="AO158" i="24"/>
  <c r="AP158" i="22"/>
  <c r="AP158" i="25"/>
  <c r="AP158" i="24"/>
  <c r="AQ158" i="22"/>
  <c r="AQ158" i="25"/>
  <c r="AQ158" i="24"/>
  <c r="AR158" i="22"/>
  <c r="AR158" i="25"/>
  <c r="AR158" i="24"/>
  <c r="AS158" i="22"/>
  <c r="AS158" i="25"/>
  <c r="AS158" i="24"/>
  <c r="AT158" i="22"/>
  <c r="AT158" i="25"/>
  <c r="AT158" i="24"/>
  <c r="AU158" i="22"/>
  <c r="AU158" i="25"/>
  <c r="AU158" i="24"/>
  <c r="AV158" i="22"/>
  <c r="AV158" i="25"/>
  <c r="AV158" i="24"/>
  <c r="AW158" i="22"/>
  <c r="AW158" i="25"/>
  <c r="AW158" i="24"/>
  <c r="AX158" i="22"/>
  <c r="AX158" i="25"/>
  <c r="AX158" i="24"/>
  <c r="AY158" i="22"/>
  <c r="AY158" i="25"/>
  <c r="AY158" i="24"/>
  <c r="AZ158" i="22"/>
  <c r="AZ158" i="25"/>
  <c r="AZ158" i="24"/>
  <c r="BA158" i="22"/>
  <c r="BA158" i="25"/>
  <c r="BA158" i="24"/>
  <c r="AO159" i="24"/>
  <c r="AP159" i="24"/>
  <c r="AQ159" i="24"/>
  <c r="AR159" i="24"/>
  <c r="AS159" i="24"/>
  <c r="AT159" i="24"/>
  <c r="AU159" i="24"/>
  <c r="AV159" i="24"/>
  <c r="AW159" i="24"/>
  <c r="AX159" i="24"/>
  <c r="AY159" i="24"/>
  <c r="AZ159" i="24"/>
  <c r="BA159" i="24"/>
  <c r="AO160" i="24"/>
  <c r="AP160" i="24"/>
  <c r="AQ160" i="24"/>
  <c r="AR160" i="24"/>
  <c r="AS160" i="24"/>
  <c r="AT160" i="24"/>
  <c r="AU160" i="24"/>
  <c r="AV160" i="24"/>
  <c r="AW160" i="24"/>
  <c r="AX160" i="24"/>
  <c r="AY160" i="24"/>
  <c r="AZ160" i="24"/>
  <c r="BA160" i="24"/>
  <c r="AO161" i="24"/>
  <c r="AP161" i="24"/>
  <c r="AQ161" i="24"/>
  <c r="AR161" i="24"/>
  <c r="AS161" i="24"/>
  <c r="AT161" i="24"/>
  <c r="AU161" i="24"/>
  <c r="AV161" i="24"/>
  <c r="AW161" i="24"/>
  <c r="AX161" i="24"/>
  <c r="AY161" i="24"/>
  <c r="AZ161" i="24"/>
  <c r="BA161" i="24"/>
  <c r="AO162" i="24"/>
  <c r="AP162" i="24"/>
  <c r="AQ162" i="24"/>
  <c r="AR162" i="24"/>
  <c r="AS162" i="24"/>
  <c r="AT162" i="24"/>
  <c r="AU162" i="24"/>
  <c r="AV162" i="24"/>
  <c r="AW162" i="24"/>
  <c r="AX162" i="24"/>
  <c r="AY162" i="24"/>
  <c r="AZ162" i="24"/>
  <c r="BA162" i="24"/>
  <c r="AO163" i="22"/>
  <c r="AO163" i="25"/>
  <c r="AO163" i="24"/>
  <c r="AP163" i="22"/>
  <c r="AP163" i="25"/>
  <c r="AP163" i="24"/>
  <c r="AQ163" i="22"/>
  <c r="AQ163" i="25"/>
  <c r="AQ163" i="24"/>
  <c r="AR163" i="22"/>
  <c r="AR163" i="25"/>
  <c r="AR163" i="24"/>
  <c r="AS163" i="22"/>
  <c r="AS163" i="25"/>
  <c r="AS163" i="24"/>
  <c r="AT163" i="22"/>
  <c r="AT163" i="25"/>
  <c r="AT163" i="24"/>
  <c r="AU163" i="22"/>
  <c r="AU163" i="25"/>
  <c r="AU163" i="24"/>
  <c r="AV163" i="22"/>
  <c r="AV163" i="25"/>
  <c r="AV163" i="24"/>
  <c r="AW163" i="22"/>
  <c r="AW163" i="25"/>
  <c r="AW163" i="24"/>
  <c r="AX163" i="22"/>
  <c r="AX163" i="25"/>
  <c r="AX163" i="24"/>
  <c r="AY163" i="22"/>
  <c r="AY163" i="25"/>
  <c r="AY163" i="24"/>
  <c r="AZ163" i="22"/>
  <c r="AZ163" i="25"/>
  <c r="AZ163" i="24"/>
  <c r="BA163" i="22"/>
  <c r="BA163" i="25"/>
  <c r="BA163" i="24"/>
  <c r="AO164" i="22"/>
  <c r="AO164" i="25"/>
  <c r="AO164" i="24"/>
  <c r="AP164" i="22"/>
  <c r="AP164" i="25"/>
  <c r="AP164" i="24"/>
  <c r="AQ164" i="22"/>
  <c r="AQ164" i="25"/>
  <c r="AQ164" i="24"/>
  <c r="AR164" i="22"/>
  <c r="AR164" i="25"/>
  <c r="AR164" i="24"/>
  <c r="AS164" i="22"/>
  <c r="AS164" i="25"/>
  <c r="AS164" i="24"/>
  <c r="AT164" i="22"/>
  <c r="AT164" i="25"/>
  <c r="AT164" i="24"/>
  <c r="AU164" i="22"/>
  <c r="AU164" i="25"/>
  <c r="AU164" i="24"/>
  <c r="AV164" i="22"/>
  <c r="AV164" i="25"/>
  <c r="AV164" i="24"/>
  <c r="AW164" i="22"/>
  <c r="AW164" i="25"/>
  <c r="AW164" i="24"/>
  <c r="AX164" i="22"/>
  <c r="AX164" i="25"/>
  <c r="AX164" i="24"/>
  <c r="AY164" i="22"/>
  <c r="AY164" i="25"/>
  <c r="AY164" i="24"/>
  <c r="AZ164" i="22"/>
  <c r="AZ164" i="25"/>
  <c r="AZ164" i="24"/>
  <c r="BA164" i="22"/>
  <c r="BA164" i="25"/>
  <c r="BA164" i="24"/>
  <c r="AO165" i="22"/>
  <c r="AO165" i="25"/>
  <c r="AO165" i="24"/>
  <c r="AP165" i="22"/>
  <c r="AP165" i="25"/>
  <c r="AP165" i="24"/>
  <c r="AQ165" i="22"/>
  <c r="AQ165" i="25"/>
  <c r="AQ165" i="24"/>
  <c r="AR165" i="22"/>
  <c r="AR165" i="25"/>
  <c r="AR165" i="24"/>
  <c r="AS165" i="22"/>
  <c r="AS165" i="25"/>
  <c r="AS165" i="24"/>
  <c r="AT165" i="22"/>
  <c r="AT165" i="25"/>
  <c r="AT165" i="24"/>
  <c r="AU165" i="22"/>
  <c r="AU165" i="25"/>
  <c r="AU165" i="24"/>
  <c r="AV165" i="22"/>
  <c r="AV165" i="25"/>
  <c r="AV165" i="24"/>
  <c r="AW165" i="22"/>
  <c r="AW165" i="25"/>
  <c r="AW165" i="24"/>
  <c r="AX165" i="22"/>
  <c r="AX165" i="25"/>
  <c r="AX165" i="24"/>
  <c r="AY165" i="22"/>
  <c r="AY165" i="25"/>
  <c r="AY165" i="24"/>
  <c r="AZ165" i="22"/>
  <c r="AZ165" i="25"/>
  <c r="AZ165" i="24"/>
  <c r="BA165" i="22"/>
  <c r="BA165" i="25"/>
  <c r="BA165" i="24"/>
  <c r="AS166" i="22"/>
  <c r="AS166" i="25"/>
  <c r="AS166" i="24"/>
  <c r="AT166" i="22"/>
  <c r="AT166" i="25"/>
  <c r="AT166" i="24"/>
  <c r="AU166" i="22"/>
  <c r="AU166" i="25"/>
  <c r="AU166" i="24"/>
  <c r="AV166" i="22"/>
  <c r="AV166" i="25"/>
  <c r="AV166" i="24"/>
  <c r="AW166" i="22"/>
  <c r="AW166" i="25"/>
  <c r="AW166" i="24"/>
  <c r="AX166" i="22"/>
  <c r="AX166" i="25"/>
  <c r="AX166" i="24"/>
  <c r="AY166" i="22"/>
  <c r="AY166" i="25"/>
  <c r="AY166" i="24"/>
  <c r="AZ166" i="22"/>
  <c r="AZ166" i="25"/>
  <c r="AZ166" i="24"/>
  <c r="BA166" i="22"/>
  <c r="BA166" i="25"/>
  <c r="BA166" i="24"/>
  <c r="AS167" i="22"/>
  <c r="AS167" i="25"/>
  <c r="AS167" i="24"/>
  <c r="AT167" i="22"/>
  <c r="AT167" i="25"/>
  <c r="AT167" i="24"/>
  <c r="AU167" i="22"/>
  <c r="AU167" i="25"/>
  <c r="AU167" i="24"/>
  <c r="AV167" i="22"/>
  <c r="AV167" i="25"/>
  <c r="AV167" i="24"/>
  <c r="AW167" i="22"/>
  <c r="AW167" i="25"/>
  <c r="AW167" i="24"/>
  <c r="AX167" i="22"/>
  <c r="AX167" i="25"/>
  <c r="AX167" i="24"/>
  <c r="AY167" i="22"/>
  <c r="AY167" i="25"/>
  <c r="AY167" i="24"/>
  <c r="AZ167" i="22"/>
  <c r="AZ167" i="25"/>
  <c r="AZ167" i="24"/>
  <c r="BA167" i="22"/>
  <c r="BA167" i="25"/>
  <c r="BA167" i="24"/>
  <c r="AS168" i="22"/>
  <c r="AS168" i="25"/>
  <c r="AS168" i="24"/>
  <c r="AT168" i="22"/>
  <c r="AT168" i="25"/>
  <c r="AT168" i="24"/>
  <c r="AU168" i="22"/>
  <c r="AU168" i="25"/>
  <c r="AU168" i="24"/>
  <c r="AV168" i="22"/>
  <c r="AV168" i="25"/>
  <c r="AV168" i="24"/>
  <c r="AW168" i="22"/>
  <c r="AW168" i="25"/>
  <c r="AW168" i="24"/>
  <c r="AX168" i="22"/>
  <c r="AX168" i="25"/>
  <c r="AX168" i="24"/>
  <c r="AY168" i="22"/>
  <c r="AY168" i="25"/>
  <c r="AY168" i="24"/>
  <c r="AZ168" i="22"/>
  <c r="AZ168" i="25"/>
  <c r="AZ168" i="24"/>
  <c r="BA168" i="22"/>
  <c r="BA168" i="25"/>
  <c r="BA168" i="24"/>
  <c r="AO169" i="22"/>
  <c r="AO169" i="25"/>
  <c r="AO169" i="24"/>
  <c r="AP169" i="22"/>
  <c r="AP169" i="25"/>
  <c r="AP169" i="24"/>
  <c r="AQ169" i="22"/>
  <c r="AQ169" i="25"/>
  <c r="AQ169" i="24"/>
  <c r="AR169" i="22"/>
  <c r="AR169" i="25"/>
  <c r="AR169" i="24"/>
  <c r="AS169" i="22"/>
  <c r="AS169" i="25"/>
  <c r="AS169" i="24"/>
  <c r="AT169" i="22"/>
  <c r="AT169" i="25"/>
  <c r="AT169" i="24"/>
  <c r="AU169" i="22"/>
  <c r="AU169" i="25"/>
  <c r="AU169" i="24"/>
  <c r="AV169" i="22"/>
  <c r="AV169" i="25"/>
  <c r="AV169" i="24"/>
  <c r="AW169" i="22"/>
  <c r="AW169" i="25"/>
  <c r="AW169" i="24"/>
  <c r="AX169" i="22"/>
  <c r="AX169" i="25"/>
  <c r="AX169" i="24"/>
  <c r="AY169" i="22"/>
  <c r="AY169" i="25"/>
  <c r="AY169" i="24"/>
  <c r="AZ169" i="22"/>
  <c r="AZ169" i="25"/>
  <c r="AZ169" i="24"/>
  <c r="BA169" i="22"/>
  <c r="BA169" i="25"/>
  <c r="BA169" i="24"/>
  <c r="AO170" i="22"/>
  <c r="AO170" i="25"/>
  <c r="AO170" i="24"/>
  <c r="AP170" i="22"/>
  <c r="AP170" i="25"/>
  <c r="AP170" i="24"/>
  <c r="AQ170" i="22"/>
  <c r="AQ170" i="25"/>
  <c r="AQ170" i="24"/>
  <c r="AR170" i="22"/>
  <c r="AR170" i="25"/>
  <c r="AR170" i="24"/>
  <c r="AS170" i="22"/>
  <c r="AS170" i="25"/>
  <c r="AS170" i="24"/>
  <c r="AT170" i="22"/>
  <c r="AT170" i="25"/>
  <c r="AT170" i="24"/>
  <c r="AU170" i="22"/>
  <c r="AU170" i="25"/>
  <c r="AU170" i="24"/>
  <c r="AV170" i="22"/>
  <c r="AV170" i="25"/>
  <c r="AV170" i="24"/>
  <c r="AW170" i="22"/>
  <c r="AW170" i="25"/>
  <c r="AW170" i="24"/>
  <c r="AX170" i="22"/>
  <c r="AX170" i="25"/>
  <c r="AX170" i="24"/>
  <c r="AY170" i="22"/>
  <c r="AY170" i="25"/>
  <c r="AY170" i="24"/>
  <c r="AZ170" i="22"/>
  <c r="AZ170" i="25"/>
  <c r="AZ170" i="24"/>
  <c r="BA170" i="22"/>
  <c r="BA170" i="25"/>
  <c r="BA170" i="24"/>
  <c r="AO171" i="22"/>
  <c r="AO171" i="25"/>
  <c r="AO171" i="24"/>
  <c r="AP171" i="22"/>
  <c r="AP171" i="25"/>
  <c r="AP171" i="24"/>
  <c r="AQ171" i="22"/>
  <c r="AQ171" i="25"/>
  <c r="AQ171" i="24"/>
  <c r="AR171" i="22"/>
  <c r="AR171" i="25"/>
  <c r="AR171" i="24"/>
  <c r="AS171" i="22"/>
  <c r="AS171" i="25"/>
  <c r="AS171" i="24"/>
  <c r="AT171" i="22"/>
  <c r="AT171" i="25"/>
  <c r="AT171" i="24"/>
  <c r="AU171" i="22"/>
  <c r="AU171" i="25"/>
  <c r="AU171" i="24"/>
  <c r="AV171" i="22"/>
  <c r="AV171" i="25"/>
  <c r="AV171" i="24"/>
  <c r="AW171" i="22"/>
  <c r="AW171" i="25"/>
  <c r="AW171" i="24"/>
  <c r="AX171" i="22"/>
  <c r="AX171" i="25"/>
  <c r="AX171" i="24"/>
  <c r="AY171" i="22"/>
  <c r="AY171" i="25"/>
  <c r="AY171" i="24"/>
  <c r="AZ171" i="22"/>
  <c r="AZ171" i="25"/>
  <c r="AZ171" i="24"/>
  <c r="BA171" i="22"/>
  <c r="BA171" i="25"/>
  <c r="BA171" i="24"/>
  <c r="AO172" i="24"/>
  <c r="AP172" i="24"/>
  <c r="AQ172" i="24"/>
  <c r="AR172" i="24"/>
  <c r="AS172" i="24"/>
  <c r="AT172" i="24"/>
  <c r="AU172" i="24"/>
  <c r="AV172" i="24"/>
  <c r="AW172" i="24"/>
  <c r="AX172" i="24"/>
  <c r="AY172" i="24"/>
  <c r="AZ172" i="24"/>
  <c r="BA172" i="24"/>
  <c r="AO173" i="24"/>
  <c r="AP173" i="24"/>
  <c r="AQ173" i="24"/>
  <c r="AR173" i="24"/>
  <c r="AS173" i="24"/>
  <c r="AT173" i="24"/>
  <c r="AU173" i="24"/>
  <c r="AV173" i="24"/>
  <c r="AW173" i="24"/>
  <c r="AX173" i="24"/>
  <c r="AY173" i="24"/>
  <c r="AZ173" i="24"/>
  <c r="BA173" i="24"/>
  <c r="AO174" i="24"/>
  <c r="AP174" i="24"/>
  <c r="AQ174" i="24"/>
  <c r="AR174" i="24"/>
  <c r="AS174" i="24"/>
  <c r="AT174" i="24"/>
  <c r="AU174" i="24"/>
  <c r="AV174" i="24"/>
  <c r="AW174" i="24"/>
  <c r="AX174" i="24"/>
  <c r="AY174" i="24"/>
  <c r="AZ174" i="24"/>
  <c r="BA174" i="24"/>
  <c r="AO175" i="24"/>
  <c r="AP175" i="24"/>
  <c r="AQ175" i="24"/>
  <c r="AR175" i="24"/>
  <c r="AS175" i="24"/>
  <c r="AT175" i="24"/>
  <c r="AU175" i="24"/>
  <c r="AV175" i="24"/>
  <c r="AW175" i="24"/>
  <c r="AX175" i="24"/>
  <c r="AY175" i="24"/>
  <c r="AZ175" i="24"/>
  <c r="BA175" i="24"/>
  <c r="AO176" i="22"/>
  <c r="AO176" i="25"/>
  <c r="AO176" i="24"/>
  <c r="AP176" i="22"/>
  <c r="AP176" i="25"/>
  <c r="AP176" i="24"/>
  <c r="AQ176" i="22"/>
  <c r="AQ176" i="25"/>
  <c r="AQ176" i="24"/>
  <c r="AR176" i="22"/>
  <c r="AR176" i="25"/>
  <c r="AR176" i="24"/>
  <c r="AS176" i="22"/>
  <c r="AS176" i="25"/>
  <c r="AS176" i="24"/>
  <c r="AT176" i="22"/>
  <c r="AT176" i="25"/>
  <c r="AT176" i="24"/>
  <c r="AU176" i="22"/>
  <c r="AU176" i="25"/>
  <c r="AU176" i="24"/>
  <c r="AV176" i="22"/>
  <c r="AV176" i="25"/>
  <c r="AV176" i="24"/>
  <c r="AW176" i="22"/>
  <c r="AW176" i="25"/>
  <c r="AW176" i="24"/>
  <c r="AX176" i="22"/>
  <c r="AX176" i="25"/>
  <c r="AX176" i="24"/>
  <c r="AY176" i="22"/>
  <c r="AY176" i="25"/>
  <c r="AY176" i="24"/>
  <c r="AZ176" i="22"/>
  <c r="AZ176" i="25"/>
  <c r="AZ176" i="24"/>
  <c r="BA176" i="22"/>
  <c r="BA176" i="25"/>
  <c r="BA176" i="24"/>
  <c r="AO177" i="22"/>
  <c r="AO177" i="25"/>
  <c r="AO177" i="24"/>
  <c r="AP177" i="22"/>
  <c r="AP177" i="25"/>
  <c r="AP177" i="24"/>
  <c r="AQ177" i="22"/>
  <c r="AQ177" i="25"/>
  <c r="AQ177" i="24"/>
  <c r="AR177" i="22"/>
  <c r="AR177" i="25"/>
  <c r="AR177" i="24"/>
  <c r="AS177" i="22"/>
  <c r="AS177" i="25"/>
  <c r="AS177" i="24"/>
  <c r="AT177" i="22"/>
  <c r="AT177" i="25"/>
  <c r="AT177" i="24"/>
  <c r="AU177" i="22"/>
  <c r="AU177" i="25"/>
  <c r="AU177" i="24"/>
  <c r="AV177" i="22"/>
  <c r="AV177" i="25"/>
  <c r="AV177" i="24"/>
  <c r="AW177" i="22"/>
  <c r="AW177" i="25"/>
  <c r="AW177" i="24"/>
  <c r="AX177" i="22"/>
  <c r="AX177" i="25"/>
  <c r="AX177" i="24"/>
  <c r="AY177" i="22"/>
  <c r="AY177" i="25"/>
  <c r="AY177" i="24"/>
  <c r="AZ177" i="22"/>
  <c r="AZ177" i="25"/>
  <c r="AZ177" i="24"/>
  <c r="BA177" i="22"/>
  <c r="BA177" i="25"/>
  <c r="BA177" i="24"/>
  <c r="AO178" i="22"/>
  <c r="AO178" i="25"/>
  <c r="AO178" i="24"/>
  <c r="AP178" i="22"/>
  <c r="AP178" i="25"/>
  <c r="AP178" i="24"/>
  <c r="AQ178" i="22"/>
  <c r="AQ178" i="25"/>
  <c r="AQ178" i="24"/>
  <c r="AR178" i="22"/>
  <c r="AR178" i="25"/>
  <c r="AR178" i="24"/>
  <c r="AS178" i="22"/>
  <c r="AS178" i="25"/>
  <c r="AS178" i="24"/>
  <c r="AT178" i="22"/>
  <c r="AT178" i="25"/>
  <c r="AT178" i="24"/>
  <c r="AU178" i="22"/>
  <c r="AU178" i="25"/>
  <c r="AU178" i="24"/>
  <c r="AV178" i="22"/>
  <c r="AV178" i="25"/>
  <c r="AV178" i="24"/>
  <c r="AW178" i="22"/>
  <c r="AW178" i="25"/>
  <c r="AW178" i="24"/>
  <c r="AX178" i="22"/>
  <c r="AX178" i="25"/>
  <c r="AX178" i="24"/>
  <c r="AY178" i="22"/>
  <c r="AY178" i="25"/>
  <c r="AY178" i="24"/>
  <c r="AZ178" i="22"/>
  <c r="AZ178" i="25"/>
  <c r="AZ178" i="24"/>
  <c r="BA178" i="22"/>
  <c r="BA178" i="25"/>
  <c r="BA178" i="24"/>
  <c r="AO159" i="25"/>
  <c r="AP159" i="25"/>
  <c r="AQ159" i="25"/>
  <c r="AR159" i="25"/>
  <c r="AS159" i="25"/>
  <c r="AT159" i="25"/>
  <c r="AU159" i="25"/>
  <c r="AV159" i="25"/>
  <c r="AW159" i="25"/>
  <c r="AX159" i="25"/>
  <c r="AY159" i="25"/>
  <c r="AZ159" i="25"/>
  <c r="BA159" i="25"/>
  <c r="AO160" i="25"/>
  <c r="AP160" i="25"/>
  <c r="AQ160" i="25"/>
  <c r="AR160" i="25"/>
  <c r="AS160" i="25"/>
  <c r="AT160" i="25"/>
  <c r="AU160" i="25"/>
  <c r="AV160" i="25"/>
  <c r="AW160" i="25"/>
  <c r="AX160" i="25"/>
  <c r="AY160" i="25"/>
  <c r="AZ160" i="25"/>
  <c r="BA160" i="25"/>
  <c r="AO161" i="25"/>
  <c r="AP161" i="25"/>
  <c r="AQ161" i="25"/>
  <c r="AR161" i="25"/>
  <c r="AS161" i="25"/>
  <c r="AT161" i="25"/>
  <c r="AU161" i="25"/>
  <c r="AV161" i="25"/>
  <c r="AW161" i="25"/>
  <c r="AX161" i="25"/>
  <c r="AY161" i="25"/>
  <c r="AZ161" i="25"/>
  <c r="BA161" i="25"/>
  <c r="AO162" i="25"/>
  <c r="AP162" i="25"/>
  <c r="AQ162" i="25"/>
  <c r="AR162" i="25"/>
  <c r="AS162" i="25"/>
  <c r="AT162" i="25"/>
  <c r="AU162" i="25"/>
  <c r="AV162" i="25"/>
  <c r="AW162" i="25"/>
  <c r="AX162" i="25"/>
  <c r="AY162" i="25"/>
  <c r="AZ162" i="25"/>
  <c r="BA162" i="25"/>
  <c r="AO172" i="25"/>
  <c r="AP172" i="25"/>
  <c r="AQ172" i="25"/>
  <c r="AR172" i="25"/>
  <c r="AS172" i="25"/>
  <c r="AT172" i="25"/>
  <c r="AU172" i="25"/>
  <c r="AV172" i="25"/>
  <c r="AW172" i="25"/>
  <c r="AX172" i="25"/>
  <c r="AY172" i="25"/>
  <c r="AZ172" i="25"/>
  <c r="BA172" i="25"/>
  <c r="AO173" i="25"/>
  <c r="AP173" i="25"/>
  <c r="AQ173" i="25"/>
  <c r="AR173" i="25"/>
  <c r="AS173" i="25"/>
  <c r="AT173" i="25"/>
  <c r="AU173" i="25"/>
  <c r="AV173" i="25"/>
  <c r="AW173" i="25"/>
  <c r="AX173" i="25"/>
  <c r="AY173" i="25"/>
  <c r="AZ173" i="25"/>
  <c r="BA173" i="25"/>
  <c r="AO174" i="25"/>
  <c r="AP174" i="25"/>
  <c r="AQ174" i="25"/>
  <c r="AR174" i="25"/>
  <c r="AS174" i="25"/>
  <c r="AT174" i="25"/>
  <c r="AU174" i="25"/>
  <c r="AV174" i="25"/>
  <c r="AW174" i="25"/>
  <c r="AX174" i="25"/>
  <c r="AY174" i="25"/>
  <c r="AZ174" i="25"/>
  <c r="BA174" i="25"/>
  <c r="AO175" i="25"/>
  <c r="AP175" i="25"/>
  <c r="AQ175" i="25"/>
  <c r="AR175" i="25"/>
  <c r="AS175" i="25"/>
  <c r="AT175" i="25"/>
  <c r="AU175" i="25"/>
  <c r="AV175" i="25"/>
  <c r="AW175" i="25"/>
  <c r="AX175" i="25"/>
  <c r="AY175" i="25"/>
  <c r="AZ175" i="25"/>
  <c r="BA175" i="25"/>
  <c r="AO159" i="22"/>
  <c r="AP159" i="22"/>
  <c r="AQ159" i="22"/>
  <c r="AR159" i="22"/>
  <c r="AS159" i="22"/>
  <c r="AT159" i="22"/>
  <c r="AU159" i="22"/>
  <c r="AV159" i="22"/>
  <c r="AW159" i="22"/>
  <c r="AX159" i="22"/>
  <c r="AY159" i="22"/>
  <c r="AZ159" i="22"/>
  <c r="BA159" i="22"/>
  <c r="AO160" i="22"/>
  <c r="AP160" i="22"/>
  <c r="AQ160" i="22"/>
  <c r="AR160" i="22"/>
  <c r="AS160" i="22"/>
  <c r="AT160" i="22"/>
  <c r="AU160" i="22"/>
  <c r="AV160" i="22"/>
  <c r="AW160" i="22"/>
  <c r="AX160" i="22"/>
  <c r="AY160" i="22"/>
  <c r="AZ160" i="22"/>
  <c r="BA160" i="22"/>
  <c r="AO161" i="22"/>
  <c r="AP161" i="22"/>
  <c r="AQ161" i="22"/>
  <c r="AR161" i="22"/>
  <c r="AS161" i="22"/>
  <c r="AT161" i="22"/>
  <c r="AU161" i="22"/>
  <c r="AV161" i="22"/>
  <c r="AW161" i="22"/>
  <c r="AX161" i="22"/>
  <c r="AY161" i="22"/>
  <c r="AZ161" i="22"/>
  <c r="BA161" i="22"/>
  <c r="AO162" i="22"/>
  <c r="AP162" i="22"/>
  <c r="AQ162" i="22"/>
  <c r="AR162" i="22"/>
  <c r="AS162" i="22"/>
  <c r="AT162" i="22"/>
  <c r="AU162" i="22"/>
  <c r="AV162" i="22"/>
  <c r="AW162" i="22"/>
  <c r="AX162" i="22"/>
  <c r="AY162" i="22"/>
  <c r="AZ162" i="22"/>
  <c r="BA162" i="22"/>
  <c r="AO172" i="22"/>
  <c r="AP172" i="22"/>
  <c r="AQ172" i="22"/>
  <c r="AR172" i="22"/>
  <c r="AS172" i="22"/>
  <c r="AT172" i="22"/>
  <c r="AU172" i="22"/>
  <c r="AV172" i="22"/>
  <c r="AW172" i="22"/>
  <c r="AX172" i="22"/>
  <c r="AY172" i="22"/>
  <c r="AZ172" i="22"/>
  <c r="BA172" i="22"/>
  <c r="AO173" i="22"/>
  <c r="AP173" i="22"/>
  <c r="AQ173" i="22"/>
  <c r="AR173" i="22"/>
  <c r="AS173" i="22"/>
  <c r="AT173" i="22"/>
  <c r="AU173" i="22"/>
  <c r="AV173" i="22"/>
  <c r="AW173" i="22"/>
  <c r="AX173" i="22"/>
  <c r="AY173" i="22"/>
  <c r="AZ173" i="22"/>
  <c r="BA173" i="22"/>
  <c r="AO174" i="22"/>
  <c r="AP174" i="22"/>
  <c r="AQ174" i="22"/>
  <c r="AR174" i="22"/>
  <c r="AS174" i="22"/>
  <c r="AT174" i="22"/>
  <c r="AU174" i="22"/>
  <c r="AV174" i="22"/>
  <c r="AW174" i="22"/>
  <c r="AX174" i="22"/>
  <c r="AY174" i="22"/>
  <c r="AZ174" i="22"/>
  <c r="BA174" i="22"/>
  <c r="AO175" i="22"/>
  <c r="AP175" i="22"/>
  <c r="AQ175" i="22"/>
  <c r="AR175" i="22"/>
  <c r="AS175" i="22"/>
  <c r="AT175" i="22"/>
  <c r="AU175" i="22"/>
  <c r="AV175" i="22"/>
  <c r="AW175" i="22"/>
  <c r="AX175" i="22"/>
  <c r="AY175" i="22"/>
  <c r="AZ175" i="22"/>
  <c r="BA175" i="22"/>
  <c r="AO97" i="24"/>
  <c r="AP97" i="24"/>
  <c r="AQ97" i="24"/>
  <c r="AR97" i="24"/>
  <c r="AS97" i="24"/>
  <c r="AT97" i="24"/>
  <c r="AU97" i="24"/>
  <c r="AV97" i="24"/>
  <c r="AW97" i="24"/>
  <c r="AX97" i="24"/>
  <c r="AY97" i="24"/>
  <c r="AZ97" i="24"/>
  <c r="BA97" i="24"/>
  <c r="AO98" i="24"/>
  <c r="AP98" i="24"/>
  <c r="AQ98" i="24"/>
  <c r="AR98" i="24"/>
  <c r="AS98" i="24"/>
  <c r="AT98" i="24"/>
  <c r="AU98" i="24"/>
  <c r="AV98" i="24"/>
  <c r="AW98" i="24"/>
  <c r="AX98" i="24"/>
  <c r="AY98" i="24"/>
  <c r="AZ98" i="24"/>
  <c r="BA98" i="24"/>
  <c r="AO99" i="24"/>
  <c r="AP99" i="24"/>
  <c r="AQ99" i="24"/>
  <c r="AR99" i="24"/>
  <c r="AS99" i="24"/>
  <c r="AT99" i="24"/>
  <c r="AU99" i="24"/>
  <c r="AV99" i="24"/>
  <c r="AW99" i="24"/>
  <c r="AX99" i="24"/>
  <c r="AY99" i="24"/>
  <c r="AZ99" i="24"/>
  <c r="BA99" i="24"/>
  <c r="AO100" i="24"/>
  <c r="AP100" i="24"/>
  <c r="AQ100" i="24"/>
  <c r="AR100" i="24"/>
  <c r="AS100" i="24"/>
  <c r="AT100" i="24"/>
  <c r="AU100" i="24"/>
  <c r="AV100" i="24"/>
  <c r="AW100" i="24"/>
  <c r="AX100" i="24"/>
  <c r="AY100" i="24"/>
  <c r="AZ100" i="24"/>
  <c r="BA100" i="24"/>
  <c r="AO101" i="24"/>
  <c r="AP101" i="24"/>
  <c r="AQ101" i="24"/>
  <c r="AR101" i="24"/>
  <c r="AS101" i="24"/>
  <c r="AT101" i="24"/>
  <c r="AU101" i="24"/>
  <c r="AV101" i="24"/>
  <c r="AW101" i="24"/>
  <c r="AX101" i="24"/>
  <c r="AY101" i="24"/>
  <c r="AZ101" i="24"/>
  <c r="BA101" i="24"/>
  <c r="AO102" i="24"/>
  <c r="AP102" i="24"/>
  <c r="AQ102" i="24"/>
  <c r="AR102" i="24"/>
  <c r="AS102" i="24"/>
  <c r="AT102" i="24"/>
  <c r="AU102" i="24"/>
  <c r="AV102" i="24"/>
  <c r="AW102" i="24"/>
  <c r="AX102" i="24"/>
  <c r="AY102" i="24"/>
  <c r="AZ102" i="24"/>
  <c r="BA102" i="24"/>
  <c r="AP96" i="24"/>
  <c r="AQ96" i="24"/>
  <c r="AR96" i="24"/>
  <c r="AS96" i="24"/>
  <c r="AT96" i="24"/>
  <c r="AU96" i="24"/>
  <c r="AV96" i="24"/>
  <c r="AW96" i="24"/>
  <c r="AX96" i="24"/>
  <c r="AY96" i="24"/>
  <c r="AZ96" i="24"/>
  <c r="BA96" i="24"/>
  <c r="AO96" i="24"/>
  <c r="AO97" i="25"/>
  <c r="AP97" i="25"/>
  <c r="AQ97" i="25"/>
  <c r="AR97" i="25"/>
  <c r="AS97" i="25"/>
  <c r="AT97" i="25"/>
  <c r="AU97" i="25"/>
  <c r="AV97" i="25"/>
  <c r="AW97" i="25"/>
  <c r="AX97" i="25"/>
  <c r="AY97" i="25"/>
  <c r="AZ97" i="25"/>
  <c r="BA97" i="25"/>
  <c r="AO98" i="25"/>
  <c r="AP98" i="25"/>
  <c r="AQ98" i="25"/>
  <c r="AR98" i="25"/>
  <c r="AS98" i="25"/>
  <c r="AT98" i="25"/>
  <c r="AU98" i="25"/>
  <c r="AV98" i="25"/>
  <c r="AW98" i="25"/>
  <c r="AX98" i="25"/>
  <c r="AY98" i="25"/>
  <c r="AZ98" i="25"/>
  <c r="BA98" i="25"/>
  <c r="AO99" i="25"/>
  <c r="AP99" i="25"/>
  <c r="AQ99" i="25"/>
  <c r="AR99" i="25"/>
  <c r="AS99" i="25"/>
  <c r="AT99" i="25"/>
  <c r="AU99" i="25"/>
  <c r="AV99" i="25"/>
  <c r="AW99" i="25"/>
  <c r="AX99" i="25"/>
  <c r="AY99" i="25"/>
  <c r="AZ99" i="25"/>
  <c r="BA99" i="25"/>
  <c r="AO100" i="25"/>
  <c r="AP100" i="25"/>
  <c r="AQ100" i="25"/>
  <c r="AR100" i="25"/>
  <c r="AS100" i="25"/>
  <c r="AT100" i="25"/>
  <c r="AU100" i="25"/>
  <c r="AV100" i="25"/>
  <c r="AW100" i="25"/>
  <c r="AX100" i="25"/>
  <c r="AY100" i="25"/>
  <c r="AZ100" i="25"/>
  <c r="BA100" i="25"/>
  <c r="AO101" i="25"/>
  <c r="AP101" i="25"/>
  <c r="AQ101" i="25"/>
  <c r="AR101" i="25"/>
  <c r="AS101" i="25"/>
  <c r="AT101" i="25"/>
  <c r="AU101" i="25"/>
  <c r="AV101" i="25"/>
  <c r="AW101" i="25"/>
  <c r="AX101" i="25"/>
  <c r="AY101" i="25"/>
  <c r="AZ101" i="25"/>
  <c r="BA101" i="25"/>
  <c r="AO102" i="25"/>
  <c r="AP102" i="25"/>
  <c r="AQ102" i="25"/>
  <c r="AR102" i="25"/>
  <c r="AS102" i="25"/>
  <c r="AT102" i="25"/>
  <c r="AU102" i="25"/>
  <c r="AV102" i="25"/>
  <c r="AW102" i="25"/>
  <c r="AX102" i="25"/>
  <c r="AY102" i="25"/>
  <c r="AZ102" i="25"/>
  <c r="BA102" i="25"/>
  <c r="AP96" i="25"/>
  <c r="AQ96" i="25"/>
  <c r="AR96" i="25"/>
  <c r="AS96" i="25"/>
  <c r="AT96" i="25"/>
  <c r="AU96" i="25"/>
  <c r="AV96" i="25"/>
  <c r="AW96" i="25"/>
  <c r="AX96" i="25"/>
  <c r="AY96" i="25"/>
  <c r="AZ96" i="25"/>
  <c r="BA96" i="25"/>
  <c r="AO96" i="25"/>
  <c r="AO97" i="22"/>
  <c r="AP97" i="22"/>
  <c r="AQ97" i="22"/>
  <c r="AR97" i="22"/>
  <c r="AS97" i="22"/>
  <c r="AT97" i="22"/>
  <c r="AU97" i="22"/>
  <c r="AV97" i="22"/>
  <c r="AW97" i="22"/>
  <c r="AX97" i="22"/>
  <c r="AY97" i="22"/>
  <c r="AZ97" i="22"/>
  <c r="BA97" i="22"/>
  <c r="AO98" i="22"/>
  <c r="AP98" i="22"/>
  <c r="AQ98" i="22"/>
  <c r="AR98" i="22"/>
  <c r="AS98" i="22"/>
  <c r="AT98" i="22"/>
  <c r="AU98" i="22"/>
  <c r="AV98" i="22"/>
  <c r="AW98" i="22"/>
  <c r="AX98" i="22"/>
  <c r="AY98" i="22"/>
  <c r="AZ98" i="22"/>
  <c r="BA98" i="22"/>
  <c r="AO99" i="22"/>
  <c r="AP99" i="22"/>
  <c r="AQ99" i="22"/>
  <c r="AR99" i="22"/>
  <c r="AS99" i="22"/>
  <c r="AT99" i="22"/>
  <c r="AU99" i="22"/>
  <c r="AV99" i="22"/>
  <c r="AW99" i="22"/>
  <c r="AX99" i="22"/>
  <c r="AY99" i="22"/>
  <c r="AZ99" i="22"/>
  <c r="BA99" i="22"/>
  <c r="AO100" i="22"/>
  <c r="AP100" i="22"/>
  <c r="AQ100" i="22"/>
  <c r="AR100" i="22"/>
  <c r="AS100" i="22"/>
  <c r="AT100" i="22"/>
  <c r="AU100" i="22"/>
  <c r="AV100" i="22"/>
  <c r="AW100" i="22"/>
  <c r="AX100" i="22"/>
  <c r="AY100" i="22"/>
  <c r="AZ100" i="22"/>
  <c r="BA100" i="22"/>
  <c r="AO101" i="22"/>
  <c r="AP101" i="22"/>
  <c r="AQ101" i="22"/>
  <c r="AR101" i="22"/>
  <c r="AS101" i="22"/>
  <c r="AT101" i="22"/>
  <c r="AU101" i="22"/>
  <c r="AV101" i="22"/>
  <c r="AW101" i="22"/>
  <c r="AX101" i="22"/>
  <c r="AY101" i="22"/>
  <c r="AZ101" i="22"/>
  <c r="BA101" i="22"/>
  <c r="AO102" i="22"/>
  <c r="AP102" i="22"/>
  <c r="AQ102" i="22"/>
  <c r="AR102" i="22"/>
  <c r="AS102" i="22"/>
  <c r="AT102" i="22"/>
  <c r="AU102" i="22"/>
  <c r="AV102" i="22"/>
  <c r="AW102" i="22"/>
  <c r="AX102" i="22"/>
  <c r="AY102" i="22"/>
  <c r="AZ102" i="22"/>
  <c r="BA102" i="22"/>
  <c r="AX96" i="22"/>
  <c r="AP96" i="22"/>
  <c r="AQ96" i="22"/>
  <c r="AR96" i="22"/>
  <c r="AS96" i="22"/>
  <c r="AT96" i="22"/>
  <c r="AU96" i="22"/>
  <c r="AV96" i="22"/>
  <c r="AW96" i="22"/>
  <c r="AY96" i="22"/>
  <c r="AZ96" i="22"/>
  <c r="BA96" i="22"/>
  <c r="AO96" i="22"/>
  <c r="AE176" i="24"/>
  <c r="AF176" i="24"/>
  <c r="AG176" i="24"/>
  <c r="AH176" i="24"/>
  <c r="AI176" i="24"/>
  <c r="AJ176" i="24"/>
  <c r="AL176" i="24"/>
  <c r="AM176" i="24"/>
  <c r="AE177" i="24"/>
  <c r="AF177" i="24"/>
  <c r="AG177" i="24"/>
  <c r="AH177" i="24"/>
  <c r="AI177" i="24"/>
  <c r="AJ177" i="24"/>
  <c r="AL177" i="24"/>
  <c r="AM177" i="24"/>
  <c r="AE178" i="24"/>
  <c r="AF178" i="24"/>
  <c r="AG178" i="24"/>
  <c r="AH178" i="24"/>
  <c r="AI178" i="24"/>
  <c r="AJ178" i="24"/>
  <c r="AL178" i="24"/>
  <c r="AM178" i="24"/>
  <c r="J176" i="24"/>
  <c r="K176" i="24"/>
  <c r="L176" i="24"/>
  <c r="M176" i="24"/>
  <c r="N176" i="24"/>
  <c r="O176" i="24"/>
  <c r="P176" i="24"/>
  <c r="Q176" i="24"/>
  <c r="R176" i="24"/>
  <c r="S176" i="24"/>
  <c r="T176" i="24"/>
  <c r="U176" i="24"/>
  <c r="V176" i="24"/>
  <c r="W176" i="24"/>
  <c r="X176" i="24"/>
  <c r="J177" i="24"/>
  <c r="K177" i="24"/>
  <c r="L177" i="24"/>
  <c r="M177" i="24"/>
  <c r="N177" i="24"/>
  <c r="O177" i="24"/>
  <c r="P177" i="24"/>
  <c r="Q177" i="24"/>
  <c r="R177" i="24"/>
  <c r="S177" i="24"/>
  <c r="T177" i="24"/>
  <c r="U177" i="24"/>
  <c r="V177" i="24"/>
  <c r="W177" i="24"/>
  <c r="X177" i="24"/>
  <c r="J178" i="24"/>
  <c r="K178" i="24"/>
  <c r="L178" i="24"/>
  <c r="M178" i="24"/>
  <c r="N178" i="24"/>
  <c r="O178" i="24"/>
  <c r="P178" i="24"/>
  <c r="Q178" i="24"/>
  <c r="R178" i="24"/>
  <c r="S178" i="24"/>
  <c r="T178" i="24"/>
  <c r="U178" i="24"/>
  <c r="V178" i="24"/>
  <c r="W178" i="24"/>
  <c r="X178" i="24"/>
  <c r="AE176" i="25"/>
  <c r="AF176" i="25"/>
  <c r="AG176" i="25"/>
  <c r="AH176" i="25"/>
  <c r="AI176" i="25"/>
  <c r="AJ176" i="25"/>
  <c r="AL176" i="25"/>
  <c r="AM176" i="25"/>
  <c r="AE177" i="25"/>
  <c r="AF177" i="25"/>
  <c r="AG177" i="25"/>
  <c r="AH177" i="25"/>
  <c r="AI177" i="25"/>
  <c r="AJ177" i="25"/>
  <c r="AL177" i="25"/>
  <c r="AM177" i="25"/>
  <c r="AE178" i="25"/>
  <c r="AF178" i="25"/>
  <c r="AG178" i="25"/>
  <c r="AH178" i="25"/>
  <c r="AI178" i="25"/>
  <c r="AJ178" i="25"/>
  <c r="AL178" i="25"/>
  <c r="AM178" i="25"/>
  <c r="J176" i="25"/>
  <c r="K176" i="25"/>
  <c r="L176" i="25"/>
  <c r="M176" i="25"/>
  <c r="N176" i="25"/>
  <c r="O176" i="25"/>
  <c r="P176" i="25"/>
  <c r="Q176" i="25"/>
  <c r="R176" i="25"/>
  <c r="S176" i="25"/>
  <c r="T176" i="25"/>
  <c r="U176" i="25"/>
  <c r="V176" i="25"/>
  <c r="W176" i="25"/>
  <c r="X176" i="25"/>
  <c r="J177" i="25"/>
  <c r="K177" i="25"/>
  <c r="L177" i="25"/>
  <c r="M177" i="25"/>
  <c r="N177" i="25"/>
  <c r="O177" i="25"/>
  <c r="P177" i="25"/>
  <c r="Q177" i="25"/>
  <c r="R177" i="25"/>
  <c r="S177" i="25"/>
  <c r="T177" i="25"/>
  <c r="U177" i="25"/>
  <c r="V177" i="25"/>
  <c r="W177" i="25"/>
  <c r="X177" i="25"/>
  <c r="J178" i="25"/>
  <c r="K178" i="25"/>
  <c r="L178" i="25"/>
  <c r="M178" i="25"/>
  <c r="N178" i="25"/>
  <c r="O178" i="25"/>
  <c r="P178" i="25"/>
  <c r="Q178" i="25"/>
  <c r="R178" i="25"/>
  <c r="S178" i="25"/>
  <c r="T178" i="25"/>
  <c r="U178" i="25"/>
  <c r="V178" i="25"/>
  <c r="W178" i="25"/>
  <c r="X178" i="25"/>
  <c r="AE176" i="22"/>
  <c r="AF176" i="22"/>
  <c r="AG176" i="22"/>
  <c r="AH176" i="22"/>
  <c r="AI176" i="22"/>
  <c r="AJ176" i="22"/>
  <c r="AL176" i="22"/>
  <c r="AM176" i="22"/>
  <c r="AE177" i="22"/>
  <c r="AF177" i="22"/>
  <c r="AG177" i="22"/>
  <c r="AH177" i="22"/>
  <c r="AI177" i="22"/>
  <c r="AJ177" i="22"/>
  <c r="AL177" i="22"/>
  <c r="AM177" i="22"/>
  <c r="AE178" i="22"/>
  <c r="AF178" i="22"/>
  <c r="AG178" i="22"/>
  <c r="AH178" i="22"/>
  <c r="AI178" i="22"/>
  <c r="AJ178" i="22"/>
  <c r="AL178" i="22"/>
  <c r="AM178" i="22"/>
  <c r="J176" i="22"/>
  <c r="K176" i="22"/>
  <c r="L176" i="22"/>
  <c r="M176" i="22"/>
  <c r="N176" i="22"/>
  <c r="O176" i="22"/>
  <c r="P176" i="22"/>
  <c r="Q176" i="22"/>
  <c r="R176" i="22"/>
  <c r="S176" i="22"/>
  <c r="T176" i="22"/>
  <c r="U176" i="22"/>
  <c r="V176" i="22"/>
  <c r="W176" i="22"/>
  <c r="X176" i="22"/>
  <c r="J177" i="22"/>
  <c r="K177" i="22"/>
  <c r="L177" i="22"/>
  <c r="M177" i="22"/>
  <c r="N177" i="22"/>
  <c r="O177" i="22"/>
  <c r="P177" i="22"/>
  <c r="Q177" i="22"/>
  <c r="R177" i="22"/>
  <c r="S177" i="22"/>
  <c r="T177" i="22"/>
  <c r="U177" i="22"/>
  <c r="V177" i="22"/>
  <c r="W177" i="22"/>
  <c r="X177" i="22"/>
  <c r="J178" i="22"/>
  <c r="K178" i="22"/>
  <c r="L178" i="22"/>
  <c r="M178" i="22"/>
  <c r="N178" i="22"/>
  <c r="O178" i="22"/>
  <c r="P178" i="22"/>
  <c r="Q178" i="22"/>
  <c r="R178" i="22"/>
  <c r="S178" i="22"/>
  <c r="T178" i="22"/>
  <c r="U178" i="22"/>
  <c r="V178" i="22"/>
  <c r="W178" i="22"/>
  <c r="X178" i="22"/>
  <c r="AE176" i="18"/>
  <c r="AF176" i="18"/>
  <c r="AG176" i="18"/>
  <c r="AH176" i="18"/>
  <c r="AI176" i="18"/>
  <c r="AJ176" i="18"/>
  <c r="AL176" i="18"/>
  <c r="AM176" i="18"/>
  <c r="AE177" i="18"/>
  <c r="AF177" i="18"/>
  <c r="AG177" i="18"/>
  <c r="AH177" i="18"/>
  <c r="AI177" i="18"/>
  <c r="AJ177" i="18"/>
  <c r="AL177" i="18"/>
  <c r="AM177" i="18"/>
  <c r="AE178" i="18"/>
  <c r="AF178" i="18"/>
  <c r="AG178" i="18"/>
  <c r="AH178" i="18"/>
  <c r="AI178" i="18"/>
  <c r="AJ178" i="18"/>
  <c r="AL178" i="18"/>
  <c r="AM178" i="18"/>
  <c r="AE176" i="17"/>
  <c r="AF176" i="17"/>
  <c r="AG176" i="17"/>
  <c r="AH176" i="17"/>
  <c r="AI176" i="17"/>
  <c r="AJ176" i="17"/>
  <c r="AL176" i="17"/>
  <c r="AM176" i="17"/>
  <c r="AE177" i="17"/>
  <c r="AF177" i="17"/>
  <c r="AG177" i="17"/>
  <c r="AH177" i="17"/>
  <c r="AI177" i="17"/>
  <c r="AJ177" i="17"/>
  <c r="AL177" i="17"/>
  <c r="AM177" i="17"/>
  <c r="AE178" i="17"/>
  <c r="AF178" i="17"/>
  <c r="AG178" i="17"/>
  <c r="AH178" i="17"/>
  <c r="AI178" i="17"/>
  <c r="AJ178" i="17"/>
  <c r="AL178" i="17"/>
  <c r="AM178" i="17"/>
  <c r="AE178" i="15"/>
  <c r="AF178" i="15"/>
  <c r="AG178" i="15"/>
  <c r="AH178" i="15"/>
  <c r="AI178" i="15"/>
  <c r="AJ178" i="15"/>
  <c r="AL178" i="15"/>
  <c r="AM178" i="15"/>
  <c r="AE179" i="15"/>
  <c r="AF179" i="15"/>
  <c r="AG179" i="15"/>
  <c r="AH179" i="15"/>
  <c r="AI179" i="15"/>
  <c r="AJ179" i="15"/>
  <c r="AL179" i="15"/>
  <c r="AM179" i="15"/>
  <c r="AE180" i="15"/>
  <c r="AF180" i="15"/>
  <c r="AG180" i="15"/>
  <c r="AH180" i="15"/>
  <c r="AI180" i="15"/>
  <c r="AJ180" i="15"/>
  <c r="AL180" i="15"/>
  <c r="AM180" i="15"/>
  <c r="AI140" i="15"/>
  <c r="AJ140" i="15"/>
  <c r="AM140" i="15"/>
  <c r="AF138" i="15"/>
  <c r="AG138" i="15"/>
  <c r="AL138" i="15"/>
  <c r="AI103" i="15"/>
  <c r="AJ103" i="15"/>
  <c r="AM103" i="15"/>
  <c r="AI109" i="15"/>
  <c r="AJ109" i="15"/>
  <c r="AM109" i="15"/>
  <c r="AI110" i="15"/>
  <c r="AJ110" i="15"/>
  <c r="AM110" i="15"/>
  <c r="AI111" i="15"/>
  <c r="AJ111" i="15"/>
  <c r="AM111" i="15"/>
  <c r="AI112" i="15"/>
  <c r="AJ112" i="15"/>
  <c r="AM112" i="15"/>
  <c r="AI113" i="15"/>
  <c r="AJ113" i="15"/>
  <c r="AM113" i="15"/>
  <c r="AI114" i="15"/>
  <c r="AJ114" i="15"/>
  <c r="AM114" i="15"/>
  <c r="AI115" i="15"/>
  <c r="AJ115" i="15"/>
  <c r="AM115" i="15"/>
  <c r="AI116" i="15"/>
  <c r="AJ116" i="15"/>
  <c r="AM116" i="15"/>
  <c r="AI117" i="15"/>
  <c r="AJ117" i="15"/>
  <c r="AM117" i="15"/>
  <c r="AI118" i="15"/>
  <c r="AJ118" i="15"/>
  <c r="AM118" i="15"/>
  <c r="AI119" i="15"/>
  <c r="AJ119" i="15"/>
  <c r="AM119" i="15"/>
  <c r="AI120" i="15"/>
  <c r="AJ120" i="15"/>
  <c r="AM120" i="15"/>
  <c r="AI121" i="15"/>
  <c r="AJ121" i="15"/>
  <c r="AM121" i="15"/>
  <c r="AI122" i="15"/>
  <c r="AJ122" i="15"/>
  <c r="AM122" i="15"/>
  <c r="AI123" i="15"/>
  <c r="AJ123" i="15"/>
  <c r="AM123" i="15"/>
  <c r="AI124" i="15"/>
  <c r="AJ124" i="15"/>
  <c r="AM124" i="15"/>
  <c r="AI125" i="15"/>
  <c r="AJ125" i="15"/>
  <c r="AM125" i="15"/>
  <c r="AI126" i="15"/>
  <c r="AJ126" i="15"/>
  <c r="AM126" i="15"/>
  <c r="AI127" i="15"/>
  <c r="AJ127" i="15"/>
  <c r="AM127" i="15"/>
  <c r="AI128" i="15"/>
  <c r="AJ128" i="15"/>
  <c r="AM128" i="15"/>
  <c r="AI129" i="15"/>
  <c r="AJ129" i="15"/>
  <c r="AM129" i="15"/>
  <c r="AI130" i="15"/>
  <c r="AJ130" i="15"/>
  <c r="AM130" i="15"/>
  <c r="AI131" i="15"/>
  <c r="AJ131" i="15"/>
  <c r="AM131" i="15"/>
  <c r="AI132" i="15"/>
  <c r="AJ132" i="15"/>
  <c r="AM132" i="15"/>
  <c r="AI133" i="15"/>
  <c r="AJ133" i="15"/>
  <c r="AM133" i="15"/>
  <c r="AI134" i="15"/>
  <c r="AJ134" i="15"/>
  <c r="AM134" i="15"/>
  <c r="AI135" i="15"/>
  <c r="AJ135" i="15"/>
  <c r="AM135" i="15"/>
  <c r="AI136" i="15"/>
  <c r="AJ136" i="15"/>
  <c r="AM136" i="15"/>
  <c r="AI137" i="15"/>
  <c r="AJ137" i="15"/>
  <c r="AM137" i="15"/>
  <c r="AI138" i="15"/>
  <c r="AJ138" i="15"/>
  <c r="AM138" i="15"/>
  <c r="AI139" i="15"/>
  <c r="AJ139" i="15"/>
  <c r="AM139" i="15"/>
  <c r="AI141" i="15"/>
  <c r="AJ141" i="15"/>
  <c r="AM141" i="15"/>
  <c r="AI142" i="15"/>
  <c r="AJ142" i="15"/>
  <c r="AM142" i="15"/>
  <c r="AI143" i="15"/>
  <c r="AJ143" i="15"/>
  <c r="AM143" i="15"/>
  <c r="AI144" i="15"/>
  <c r="AJ144" i="15"/>
  <c r="AM144" i="15"/>
  <c r="AI145" i="15"/>
  <c r="AJ145" i="15"/>
  <c r="AM145" i="15"/>
  <c r="AI146" i="15"/>
  <c r="AJ146" i="15"/>
  <c r="AM146" i="15"/>
  <c r="AI147" i="15"/>
  <c r="AJ147" i="15"/>
  <c r="AM147" i="15"/>
  <c r="AI148" i="15"/>
  <c r="AJ148" i="15"/>
  <c r="AM148" i="15"/>
  <c r="AI149" i="15"/>
  <c r="AJ149" i="15"/>
  <c r="AM149" i="15"/>
  <c r="AI150" i="15"/>
  <c r="AJ150" i="15"/>
  <c r="AM150" i="15"/>
  <c r="AI151" i="15"/>
  <c r="AJ151" i="15"/>
  <c r="AM151" i="15"/>
  <c r="AI152" i="15"/>
  <c r="AJ152" i="15"/>
  <c r="AM152" i="15"/>
  <c r="AI153" i="15"/>
  <c r="AJ153" i="15"/>
  <c r="AM153" i="15"/>
  <c r="AI154" i="15"/>
  <c r="AJ154" i="15"/>
  <c r="AM154" i="15"/>
  <c r="AI155" i="15"/>
  <c r="AJ155" i="15"/>
  <c r="AM155" i="15"/>
  <c r="AI156" i="15"/>
  <c r="AJ156" i="15"/>
  <c r="AM156" i="15"/>
  <c r="AI157" i="15"/>
  <c r="AJ157" i="15"/>
  <c r="AM157" i="15"/>
  <c r="AI158" i="15"/>
  <c r="AJ158" i="15"/>
  <c r="AM158" i="15"/>
  <c r="AI159" i="15"/>
  <c r="AJ159" i="15"/>
  <c r="AM159" i="15"/>
  <c r="AI160" i="15"/>
  <c r="AJ160" i="15"/>
  <c r="AM160" i="15"/>
  <c r="AI161" i="15"/>
  <c r="AJ161" i="15"/>
  <c r="AM161" i="15"/>
  <c r="AI162" i="15"/>
  <c r="AJ162" i="15"/>
  <c r="AM162" i="15"/>
  <c r="AI163" i="15"/>
  <c r="AJ163" i="15"/>
  <c r="AM163" i="15"/>
  <c r="AI164" i="15"/>
  <c r="AJ164" i="15"/>
  <c r="AM164" i="15"/>
  <c r="AI165" i="15"/>
  <c r="AJ165" i="15"/>
  <c r="AM165" i="15"/>
  <c r="AI166" i="15"/>
  <c r="AJ166" i="15"/>
  <c r="AM166" i="15"/>
  <c r="AI167" i="15"/>
  <c r="AJ167" i="15"/>
  <c r="AM167" i="15"/>
  <c r="AI168" i="15"/>
  <c r="AJ168" i="15"/>
  <c r="AM168" i="15"/>
  <c r="AI169" i="15"/>
  <c r="AJ169" i="15"/>
  <c r="AM169" i="15"/>
  <c r="AI170" i="15"/>
  <c r="AJ170" i="15"/>
  <c r="AM170" i="15"/>
  <c r="AI171" i="15"/>
  <c r="AJ171" i="15"/>
  <c r="AM171" i="15"/>
  <c r="AI172" i="15"/>
  <c r="AJ172" i="15"/>
  <c r="AM172" i="15"/>
  <c r="AI173" i="15"/>
  <c r="AJ173" i="15"/>
  <c r="AM173" i="15"/>
  <c r="AI174" i="15"/>
  <c r="AJ174" i="15"/>
  <c r="AM174" i="15"/>
  <c r="AI175" i="15"/>
  <c r="AJ175" i="15"/>
  <c r="AM175" i="15"/>
  <c r="AI176" i="15"/>
  <c r="AJ176" i="15"/>
  <c r="AM176" i="15"/>
  <c r="AI177" i="15"/>
  <c r="AJ177" i="15"/>
  <c r="AM177" i="15"/>
  <c r="AI96" i="15"/>
  <c r="AJ96" i="15"/>
  <c r="AM96" i="15"/>
  <c r="AI97" i="15"/>
  <c r="AJ97" i="15"/>
  <c r="AM97" i="15"/>
  <c r="AI98" i="15"/>
  <c r="AJ98" i="15"/>
  <c r="AM98" i="15"/>
  <c r="AI99" i="15"/>
  <c r="AJ99" i="15"/>
  <c r="AM99" i="15"/>
  <c r="AI100" i="15"/>
  <c r="AJ100" i="15"/>
  <c r="AM100" i="15"/>
  <c r="AI101" i="15"/>
  <c r="AJ101" i="15"/>
  <c r="AM101" i="15"/>
  <c r="AI102" i="15"/>
  <c r="AJ102" i="15"/>
  <c r="AM102" i="15"/>
  <c r="AI104" i="15"/>
  <c r="AJ104" i="15"/>
  <c r="AM104" i="15"/>
  <c r="AI105" i="15"/>
  <c r="AJ105" i="15"/>
  <c r="AM105" i="15"/>
  <c r="AI106" i="15"/>
  <c r="AJ106" i="15"/>
  <c r="AM106" i="15"/>
  <c r="AI107" i="15"/>
  <c r="AJ107" i="15"/>
  <c r="AM107" i="15"/>
  <c r="AI108" i="15"/>
  <c r="AJ108" i="15"/>
  <c r="AM108" i="15"/>
  <c r="AI95" i="15"/>
  <c r="AJ95" i="15"/>
  <c r="AM95" i="15"/>
  <c r="AI51" i="15"/>
  <c r="AJ51" i="15"/>
  <c r="AM51" i="15"/>
  <c r="AI52" i="15"/>
  <c r="AJ52" i="15"/>
  <c r="AM52" i="15"/>
  <c r="AI53" i="15"/>
  <c r="AJ53" i="15"/>
  <c r="AM53" i="15"/>
  <c r="AI54" i="15"/>
  <c r="AJ54" i="15"/>
  <c r="AM54" i="15"/>
  <c r="AI55" i="15"/>
  <c r="AJ55" i="15"/>
  <c r="AM55" i="15"/>
  <c r="AI56" i="15"/>
  <c r="AJ56" i="15"/>
  <c r="AM56" i="15"/>
  <c r="AI57" i="15"/>
  <c r="AJ57" i="15"/>
  <c r="AM57" i="15"/>
  <c r="AI58" i="15"/>
  <c r="AJ58" i="15"/>
  <c r="AM58" i="15"/>
  <c r="AI59" i="15"/>
  <c r="AJ59" i="15"/>
  <c r="AM59" i="15"/>
  <c r="AI60" i="15"/>
  <c r="AJ60" i="15"/>
  <c r="AM60" i="15"/>
  <c r="AI61" i="15"/>
  <c r="AJ61" i="15"/>
  <c r="AM61" i="15"/>
  <c r="AI62" i="15"/>
  <c r="AJ62" i="15"/>
  <c r="AM62" i="15"/>
  <c r="AI63" i="15"/>
  <c r="AJ63" i="15"/>
  <c r="AM63" i="15"/>
  <c r="AI64" i="15"/>
  <c r="AJ64" i="15"/>
  <c r="AM64" i="15"/>
  <c r="AI65" i="15"/>
  <c r="AJ65" i="15"/>
  <c r="AM65" i="15"/>
  <c r="AI66" i="15"/>
  <c r="AJ66" i="15"/>
  <c r="AM66" i="15"/>
  <c r="AI67" i="15"/>
  <c r="AJ67" i="15"/>
  <c r="AM67" i="15"/>
  <c r="AI68" i="15"/>
  <c r="AJ68" i="15"/>
  <c r="AM68" i="15"/>
  <c r="AI69" i="15"/>
  <c r="AJ69" i="15"/>
  <c r="AM69" i="15"/>
  <c r="AI70" i="15"/>
  <c r="AJ70" i="15"/>
  <c r="AM70" i="15"/>
  <c r="AI71" i="15"/>
  <c r="AJ71" i="15"/>
  <c r="AM71" i="15"/>
  <c r="AI72" i="15"/>
  <c r="AJ72" i="15"/>
  <c r="AM72" i="15"/>
  <c r="AI73" i="15"/>
  <c r="AJ73" i="15"/>
  <c r="AM73" i="15"/>
  <c r="AI74" i="15"/>
  <c r="AJ74" i="15"/>
  <c r="AM74" i="15"/>
  <c r="AI75" i="15"/>
  <c r="AJ75" i="15"/>
  <c r="AM75" i="15"/>
  <c r="AI76" i="15"/>
  <c r="AJ76" i="15"/>
  <c r="AM76" i="15"/>
  <c r="AI50" i="15"/>
  <c r="AJ50" i="15"/>
  <c r="AM50" i="15"/>
  <c r="AL50" i="15"/>
  <c r="AL51" i="15"/>
  <c r="AL52" i="15"/>
  <c r="AL53" i="15"/>
  <c r="AL54" i="15"/>
  <c r="AL55" i="15"/>
  <c r="AL56" i="15"/>
  <c r="AL57" i="15"/>
  <c r="AL58" i="15"/>
  <c r="AL59" i="15"/>
  <c r="AL60" i="15"/>
  <c r="AL61" i="15"/>
  <c r="AL62" i="15"/>
  <c r="AL63" i="15"/>
  <c r="AL64" i="15"/>
  <c r="AL65" i="15"/>
  <c r="AL66" i="15"/>
  <c r="AM37" i="15"/>
  <c r="AM38" i="15"/>
  <c r="AM39" i="15"/>
  <c r="AM40" i="15"/>
  <c r="AM41" i="15"/>
  <c r="AM42" i="15"/>
  <c r="AM43" i="15"/>
  <c r="AM44" i="15"/>
  <c r="AM45" i="15"/>
  <c r="AM46" i="15"/>
  <c r="AM47" i="15"/>
  <c r="AM48" i="15"/>
  <c r="AM49" i="15"/>
  <c r="AM36" i="15"/>
  <c r="AL37" i="15"/>
  <c r="AL38" i="15"/>
  <c r="AL39" i="15"/>
  <c r="AL40" i="15"/>
  <c r="AL41" i="15"/>
  <c r="AL42" i="15"/>
  <c r="AL43" i="15"/>
  <c r="AL44" i="15"/>
  <c r="AL45" i="15"/>
  <c r="AL46" i="15"/>
  <c r="AL47" i="15"/>
  <c r="AL48" i="15"/>
  <c r="AL49" i="15"/>
  <c r="AL36" i="15"/>
  <c r="AF22" i="15"/>
  <c r="AG22" i="15"/>
  <c r="AL22" i="15"/>
  <c r="AI3" i="15"/>
  <c r="AJ3" i="15"/>
  <c r="AM3" i="15"/>
  <c r="AI4" i="15"/>
  <c r="AJ4" i="15"/>
  <c r="AM4" i="15"/>
  <c r="AI5" i="15"/>
  <c r="AJ5" i="15"/>
  <c r="AM5" i="15"/>
  <c r="AI6" i="15"/>
  <c r="AJ6" i="15"/>
  <c r="AM6" i="15"/>
  <c r="AI7" i="15"/>
  <c r="AJ7" i="15"/>
  <c r="AM7" i="15"/>
  <c r="AI8" i="15"/>
  <c r="AJ8" i="15"/>
  <c r="AM8" i="15"/>
  <c r="AI9" i="15"/>
  <c r="AJ9" i="15"/>
  <c r="AM9" i="15"/>
  <c r="AI10" i="15"/>
  <c r="AJ10" i="15"/>
  <c r="AM10" i="15"/>
  <c r="AI11" i="15"/>
  <c r="AJ11" i="15"/>
  <c r="AM11" i="15"/>
  <c r="AI12" i="15"/>
  <c r="AJ12" i="15"/>
  <c r="AM12" i="15"/>
  <c r="AI13" i="15"/>
  <c r="AJ13" i="15"/>
  <c r="AM13" i="15"/>
  <c r="AI14" i="15"/>
  <c r="AJ14" i="15"/>
  <c r="AM14" i="15"/>
  <c r="AI15" i="15"/>
  <c r="AJ15" i="15"/>
  <c r="AM15" i="15"/>
  <c r="AI16" i="15"/>
  <c r="AJ16" i="15"/>
  <c r="AM16" i="15"/>
  <c r="AI17" i="15"/>
  <c r="AJ17" i="15"/>
  <c r="AM17" i="15"/>
  <c r="AI18" i="15"/>
  <c r="AJ18" i="15"/>
  <c r="AM18" i="15"/>
  <c r="AI19" i="15"/>
  <c r="AJ19" i="15"/>
  <c r="AM19" i="15"/>
  <c r="AI20" i="15"/>
  <c r="AJ20" i="15"/>
  <c r="AM20" i="15"/>
  <c r="AI21" i="15"/>
  <c r="AJ21" i="15"/>
  <c r="AM21" i="15"/>
  <c r="AI22" i="15"/>
  <c r="AJ22" i="15"/>
  <c r="AM22" i="15"/>
  <c r="AI23" i="15"/>
  <c r="AJ23" i="15"/>
  <c r="AM23" i="15"/>
  <c r="AI24" i="15"/>
  <c r="AJ24" i="15"/>
  <c r="AM24" i="15"/>
  <c r="AI25" i="15"/>
  <c r="AJ25" i="15"/>
  <c r="AM25" i="15"/>
  <c r="AI26" i="15"/>
  <c r="AJ26" i="15"/>
  <c r="AM26" i="15"/>
  <c r="AI27" i="15"/>
  <c r="AJ27" i="15"/>
  <c r="AM27" i="15"/>
  <c r="AI28" i="15"/>
  <c r="AJ28" i="15"/>
  <c r="AM28" i="15"/>
  <c r="AI29" i="15"/>
  <c r="AJ29" i="15"/>
  <c r="AM29" i="15"/>
  <c r="AI30" i="15"/>
  <c r="AJ30" i="15"/>
  <c r="AM30" i="15"/>
  <c r="AI31" i="15"/>
  <c r="AJ31" i="15"/>
  <c r="AM31" i="15"/>
  <c r="AI32" i="15"/>
  <c r="AJ32" i="15"/>
  <c r="AM32" i="15"/>
  <c r="AI33" i="15"/>
  <c r="AJ33" i="15"/>
  <c r="AM33" i="15"/>
  <c r="AI34" i="15"/>
  <c r="AJ34" i="15"/>
  <c r="AM34" i="15"/>
  <c r="AI35" i="15"/>
  <c r="AJ35" i="15"/>
  <c r="AM35" i="15"/>
  <c r="AI2" i="15"/>
  <c r="AJ2" i="15"/>
  <c r="AM2" i="15"/>
  <c r="AF2" i="15"/>
  <c r="AG2" i="15"/>
  <c r="AL2" i="15"/>
  <c r="AM175" i="24"/>
  <c r="AM174" i="24"/>
  <c r="AM173" i="24"/>
  <c r="AM172" i="24"/>
  <c r="AM171" i="24"/>
  <c r="AM170" i="24"/>
  <c r="AM169" i="24"/>
  <c r="AM168" i="24"/>
  <c r="AM167" i="24"/>
  <c r="AM166" i="24"/>
  <c r="AM165" i="24"/>
  <c r="AM164" i="24"/>
  <c r="AM163" i="24"/>
  <c r="AM162" i="24"/>
  <c r="AM161" i="24"/>
  <c r="AM160" i="24"/>
  <c r="AM159" i="24"/>
  <c r="AM158" i="24"/>
  <c r="AM157" i="24"/>
  <c r="AM156" i="24"/>
  <c r="AM155" i="24"/>
  <c r="AM154" i="24"/>
  <c r="AM153" i="24"/>
  <c r="AM152" i="24"/>
  <c r="AM151" i="24"/>
  <c r="AM150" i="24"/>
  <c r="AM149" i="24"/>
  <c r="AM148" i="24"/>
  <c r="AM147" i="24"/>
  <c r="AM146" i="24"/>
  <c r="AM145" i="24"/>
  <c r="AM144" i="24"/>
  <c r="AM143" i="24"/>
  <c r="AM142" i="24"/>
  <c r="AM141" i="24"/>
  <c r="AM140" i="24"/>
  <c r="AM139" i="24"/>
  <c r="AM138" i="24"/>
  <c r="AM137" i="24"/>
  <c r="AM136" i="24"/>
  <c r="AM135" i="24"/>
  <c r="AM134" i="24"/>
  <c r="AM133" i="24"/>
  <c r="AM132" i="24"/>
  <c r="AM131" i="24"/>
  <c r="AM130" i="24"/>
  <c r="AM129" i="24"/>
  <c r="AM128" i="24"/>
  <c r="AM127" i="24"/>
  <c r="AM126" i="24"/>
  <c r="AM125" i="24"/>
  <c r="AM124" i="24"/>
  <c r="AM123" i="24"/>
  <c r="AM122" i="24"/>
  <c r="AM121" i="24"/>
  <c r="AM120" i="24"/>
  <c r="AM119" i="24"/>
  <c r="AM118" i="24"/>
  <c r="AM117" i="24"/>
  <c r="AM116" i="24"/>
  <c r="AM115" i="24"/>
  <c r="AM114" i="24"/>
  <c r="AM113" i="24"/>
  <c r="AM112" i="24"/>
  <c r="AM111" i="24"/>
  <c r="AM110" i="24"/>
  <c r="AM109" i="24"/>
  <c r="AM108" i="24"/>
  <c r="AM107" i="24"/>
  <c r="AM106" i="24"/>
  <c r="AM105" i="24"/>
  <c r="AM104" i="24"/>
  <c r="AM103" i="24"/>
  <c r="AM102" i="24"/>
  <c r="AM101" i="24"/>
  <c r="AM100" i="24"/>
  <c r="AM99" i="24"/>
  <c r="AM98" i="24"/>
  <c r="AM97" i="24"/>
  <c r="AM96" i="24"/>
  <c r="AM95" i="24"/>
  <c r="AM94" i="24"/>
  <c r="AM93" i="24"/>
  <c r="AM92" i="24"/>
  <c r="AM91" i="24"/>
  <c r="AM90" i="24"/>
  <c r="AM89" i="24"/>
  <c r="AM88" i="24"/>
  <c r="AM87" i="24"/>
  <c r="AM86" i="24"/>
  <c r="AM85" i="24"/>
  <c r="AM84" i="24"/>
  <c r="AM83" i="24"/>
  <c r="AM82" i="24"/>
  <c r="AM81" i="24"/>
  <c r="AM80" i="24"/>
  <c r="AM79" i="24"/>
  <c r="AM78" i="24"/>
  <c r="AM77" i="24"/>
  <c r="AM76" i="24"/>
  <c r="AM75" i="24"/>
  <c r="AM74" i="24"/>
  <c r="AM73" i="24"/>
  <c r="AM72" i="24"/>
  <c r="AM71" i="24"/>
  <c r="AM70" i="24"/>
  <c r="AM69" i="24"/>
  <c r="AM68" i="24"/>
  <c r="AM67" i="24"/>
  <c r="AM66" i="24"/>
  <c r="AM65" i="24"/>
  <c r="AM64" i="24"/>
  <c r="AM63" i="24"/>
  <c r="AM62" i="24"/>
  <c r="AM61" i="24"/>
  <c r="AM60" i="24"/>
  <c r="AM59" i="24"/>
  <c r="AM58" i="24"/>
  <c r="AM57" i="24"/>
  <c r="AM56" i="24"/>
  <c r="AM55" i="24"/>
  <c r="AM54" i="24"/>
  <c r="AM53" i="24"/>
  <c r="AM52" i="24"/>
  <c r="AM51" i="24"/>
  <c r="AM50" i="24"/>
  <c r="AM49" i="24"/>
  <c r="AM48" i="24"/>
  <c r="AM47" i="24"/>
  <c r="AM46" i="24"/>
  <c r="AM45" i="24"/>
  <c r="AM44" i="24"/>
  <c r="AM43" i="24"/>
  <c r="AM42" i="24"/>
  <c r="AM41" i="24"/>
  <c r="AM40" i="24"/>
  <c r="AM39" i="24"/>
  <c r="AM38" i="24"/>
  <c r="AM37" i="24"/>
  <c r="AM36" i="24"/>
  <c r="AM35" i="24"/>
  <c r="AM34" i="24"/>
  <c r="AM33" i="24"/>
  <c r="AM32" i="24"/>
  <c r="AM31" i="24"/>
  <c r="AM30" i="24"/>
  <c r="AM29" i="24"/>
  <c r="AM28" i="24"/>
  <c r="AM27" i="24"/>
  <c r="AM26" i="24"/>
  <c r="AM25" i="24"/>
  <c r="AM24" i="24"/>
  <c r="AM23" i="24"/>
  <c r="AM22" i="24"/>
  <c r="AM21" i="24"/>
  <c r="AM20" i="24"/>
  <c r="AM19" i="24"/>
  <c r="AM18" i="24"/>
  <c r="AM17" i="24"/>
  <c r="AM16" i="24"/>
  <c r="AM15" i="24"/>
  <c r="AM14" i="24"/>
  <c r="AM13" i="24"/>
  <c r="AM12" i="24"/>
  <c r="AM11" i="24"/>
  <c r="AM10" i="24"/>
  <c r="AM9" i="24"/>
  <c r="AM8" i="24"/>
  <c r="AM7" i="24"/>
  <c r="AM6" i="24"/>
  <c r="AM5" i="24"/>
  <c r="AM4" i="24"/>
  <c r="AM3" i="24"/>
  <c r="AM2" i="24"/>
  <c r="AM55" i="25"/>
  <c r="AM3" i="25"/>
  <c r="AM4" i="25"/>
  <c r="AM5" i="25"/>
  <c r="AM6" i="25"/>
  <c r="AM7" i="25"/>
  <c r="AM8" i="25"/>
  <c r="AM9" i="25"/>
  <c r="AM10" i="25"/>
  <c r="AM11" i="25"/>
  <c r="AM12" i="25"/>
  <c r="AM13" i="25"/>
  <c r="AM14" i="25"/>
  <c r="AM15" i="25"/>
  <c r="AM16" i="25"/>
  <c r="AM17" i="25"/>
  <c r="AM18" i="25"/>
  <c r="AM19" i="25"/>
  <c r="AM20" i="25"/>
  <c r="AM21" i="25"/>
  <c r="AM22" i="25"/>
  <c r="AM23" i="25"/>
  <c r="AM24" i="25"/>
  <c r="AM25" i="25"/>
  <c r="AM26" i="25"/>
  <c r="AM27" i="25"/>
  <c r="AM28" i="25"/>
  <c r="AM29" i="25"/>
  <c r="AM30" i="25"/>
  <c r="AM31" i="25"/>
  <c r="AM32" i="25"/>
  <c r="AM33" i="25"/>
  <c r="AM34" i="25"/>
  <c r="AM35" i="25"/>
  <c r="AM36" i="25"/>
  <c r="AM37" i="25"/>
  <c r="AM38" i="25"/>
  <c r="AM39" i="25"/>
  <c r="AM40" i="25"/>
  <c r="AM41" i="25"/>
  <c r="AM42" i="25"/>
  <c r="AM43" i="25"/>
  <c r="AM44" i="25"/>
  <c r="AM45" i="25"/>
  <c r="AM46" i="25"/>
  <c r="AM47" i="25"/>
  <c r="AM48" i="25"/>
  <c r="AM49" i="25"/>
  <c r="AM50" i="25"/>
  <c r="AM51" i="25"/>
  <c r="AM52" i="25"/>
  <c r="AM53" i="25"/>
  <c r="AM54" i="25"/>
  <c r="AM56" i="25"/>
  <c r="AM57" i="25"/>
  <c r="AM58" i="25"/>
  <c r="AM59" i="25"/>
  <c r="AM60" i="25"/>
  <c r="AM61" i="25"/>
  <c r="AM62" i="25"/>
  <c r="AM63" i="25"/>
  <c r="AM64" i="25"/>
  <c r="AM65" i="25"/>
  <c r="AM66" i="25"/>
  <c r="AM67" i="25"/>
  <c r="AM68" i="25"/>
  <c r="AM69" i="25"/>
  <c r="AM70" i="25"/>
  <c r="AM71" i="25"/>
  <c r="AM72" i="25"/>
  <c r="AM73" i="25"/>
  <c r="AM74" i="25"/>
  <c r="AM75" i="25"/>
  <c r="AM76" i="25"/>
  <c r="AM77" i="25"/>
  <c r="AM78" i="25"/>
  <c r="AM79" i="25"/>
  <c r="AM80" i="25"/>
  <c r="AM81" i="25"/>
  <c r="AM82" i="25"/>
  <c r="AM83" i="25"/>
  <c r="AM84" i="25"/>
  <c r="AM85" i="25"/>
  <c r="AM86" i="25"/>
  <c r="AM87" i="25"/>
  <c r="AM88" i="25"/>
  <c r="AM89" i="25"/>
  <c r="AM90" i="25"/>
  <c r="AM91" i="25"/>
  <c r="AM92" i="25"/>
  <c r="AM93" i="25"/>
  <c r="AM94" i="25"/>
  <c r="AM95" i="25"/>
  <c r="AM96" i="25"/>
  <c r="AM97" i="25"/>
  <c r="AM98" i="25"/>
  <c r="AM99" i="25"/>
  <c r="AM100" i="25"/>
  <c r="AM101" i="25"/>
  <c r="AM102" i="25"/>
  <c r="AM103" i="25"/>
  <c r="AM104" i="25"/>
  <c r="AM105" i="25"/>
  <c r="AM106" i="25"/>
  <c r="AM107" i="25"/>
  <c r="AM108" i="25"/>
  <c r="AM109" i="25"/>
  <c r="AM110" i="25"/>
  <c r="AM111" i="25"/>
  <c r="AM112" i="25"/>
  <c r="AM113" i="25"/>
  <c r="AM114" i="25"/>
  <c r="AM115" i="25"/>
  <c r="AM116" i="25"/>
  <c r="AM117" i="25"/>
  <c r="AM118" i="25"/>
  <c r="AM119" i="25"/>
  <c r="AM120" i="25"/>
  <c r="AM121" i="25"/>
  <c r="AM122" i="25"/>
  <c r="AM123" i="25"/>
  <c r="AM124" i="25"/>
  <c r="AM125" i="25"/>
  <c r="AM126" i="25"/>
  <c r="AM127" i="25"/>
  <c r="AM128" i="25"/>
  <c r="AM129" i="25"/>
  <c r="AM130" i="25"/>
  <c r="AM131" i="25"/>
  <c r="AM132" i="25"/>
  <c r="AM133" i="25"/>
  <c r="AM134" i="25"/>
  <c r="AM135" i="25"/>
  <c r="AM136" i="25"/>
  <c r="AM137" i="25"/>
  <c r="AM138" i="25"/>
  <c r="AM139" i="25"/>
  <c r="AM140" i="25"/>
  <c r="AM141" i="25"/>
  <c r="AM142" i="25"/>
  <c r="AM143" i="25"/>
  <c r="AM144" i="25"/>
  <c r="AM145" i="25"/>
  <c r="AM146" i="25"/>
  <c r="AM147" i="25"/>
  <c r="AM148" i="25"/>
  <c r="AM149" i="25"/>
  <c r="AM150" i="25"/>
  <c r="AM151" i="25"/>
  <c r="AM152" i="25"/>
  <c r="AM153" i="25"/>
  <c r="AM154" i="25"/>
  <c r="AM155" i="25"/>
  <c r="AM156" i="25"/>
  <c r="AM157" i="25"/>
  <c r="AM158" i="25"/>
  <c r="AM159" i="25"/>
  <c r="AM160" i="25"/>
  <c r="AM161" i="25"/>
  <c r="AM162" i="25"/>
  <c r="AM163" i="25"/>
  <c r="AM164" i="25"/>
  <c r="AM165" i="25"/>
  <c r="AM166" i="25"/>
  <c r="AM167" i="25"/>
  <c r="AM168" i="25"/>
  <c r="AM169" i="25"/>
  <c r="AM170" i="25"/>
  <c r="AM171" i="25"/>
  <c r="AM172" i="25"/>
  <c r="AM173" i="25"/>
  <c r="AM174" i="25"/>
  <c r="AM175" i="25"/>
  <c r="AM2" i="25"/>
  <c r="AE2" i="25"/>
  <c r="AM66" i="22"/>
  <c r="AL3" i="22"/>
  <c r="AM3" i="22"/>
  <c r="AL4" i="22"/>
  <c r="AM4" i="22"/>
  <c r="AL5" i="22"/>
  <c r="AM5" i="22"/>
  <c r="AL6" i="22"/>
  <c r="AM6" i="22"/>
  <c r="AL7" i="22"/>
  <c r="AM7" i="22"/>
  <c r="AL8" i="22"/>
  <c r="AM8" i="22"/>
  <c r="AL9" i="22"/>
  <c r="AM9" i="22"/>
  <c r="AL10" i="22"/>
  <c r="AM10" i="22"/>
  <c r="AL11" i="22"/>
  <c r="AM11" i="22"/>
  <c r="AL12" i="22"/>
  <c r="AM12" i="22"/>
  <c r="AL13" i="22"/>
  <c r="AM13" i="22"/>
  <c r="AL14" i="22"/>
  <c r="AM14" i="22"/>
  <c r="AL15" i="22"/>
  <c r="AM15" i="22"/>
  <c r="AL16" i="22"/>
  <c r="AM16" i="22"/>
  <c r="AL17" i="22"/>
  <c r="AM17" i="22"/>
  <c r="AL18" i="22"/>
  <c r="AM18" i="22"/>
  <c r="AL19" i="22"/>
  <c r="AM19" i="22"/>
  <c r="AL20" i="22"/>
  <c r="AM20" i="22"/>
  <c r="AL21" i="22"/>
  <c r="AM21" i="22"/>
  <c r="AL22" i="22"/>
  <c r="AM22" i="22"/>
  <c r="AL23" i="22"/>
  <c r="AM23" i="22"/>
  <c r="AL24" i="22"/>
  <c r="AM24" i="22"/>
  <c r="AL25" i="22"/>
  <c r="AM25" i="22"/>
  <c r="AL26" i="22"/>
  <c r="AM26" i="22"/>
  <c r="AL27" i="22"/>
  <c r="AM27" i="22"/>
  <c r="AL28" i="22"/>
  <c r="AM28" i="22"/>
  <c r="AL29" i="22"/>
  <c r="AM29" i="22"/>
  <c r="AL30" i="22"/>
  <c r="AM30" i="22"/>
  <c r="AL31" i="22"/>
  <c r="AM31" i="22"/>
  <c r="AL32" i="22"/>
  <c r="AM32" i="22"/>
  <c r="AL33" i="22"/>
  <c r="AM33" i="22"/>
  <c r="AL34" i="22"/>
  <c r="AM34" i="22"/>
  <c r="AL35" i="22"/>
  <c r="AM35" i="22"/>
  <c r="AL36" i="22"/>
  <c r="AM36" i="22"/>
  <c r="AL37" i="22"/>
  <c r="AM37" i="22"/>
  <c r="AL38" i="22"/>
  <c r="AM38" i="22"/>
  <c r="AL39" i="22"/>
  <c r="AM39" i="22"/>
  <c r="AL40" i="22"/>
  <c r="AM40" i="22"/>
  <c r="AL41" i="22"/>
  <c r="AM41" i="22"/>
  <c r="AL42" i="22"/>
  <c r="AM42" i="22"/>
  <c r="AL43" i="22"/>
  <c r="AM43" i="22"/>
  <c r="AL44" i="22"/>
  <c r="AM44" i="22"/>
  <c r="AL45" i="22"/>
  <c r="AM45" i="22"/>
  <c r="AL46" i="22"/>
  <c r="AM46" i="22"/>
  <c r="AL47" i="22"/>
  <c r="AM47" i="22"/>
  <c r="AL48" i="22"/>
  <c r="AM48" i="22"/>
  <c r="AL49" i="22"/>
  <c r="AM49" i="22"/>
  <c r="AL50" i="22"/>
  <c r="AM50" i="22"/>
  <c r="AL51" i="22"/>
  <c r="AM51" i="22"/>
  <c r="AL52" i="22"/>
  <c r="AM52" i="22"/>
  <c r="AL53" i="22"/>
  <c r="AM53" i="22"/>
  <c r="AL54" i="22"/>
  <c r="AM54" i="22"/>
  <c r="AL55" i="22"/>
  <c r="AM55" i="22"/>
  <c r="AL56" i="22"/>
  <c r="AM56" i="22"/>
  <c r="AL57" i="22"/>
  <c r="AM57" i="22"/>
  <c r="AL58" i="22"/>
  <c r="AM58" i="22"/>
  <c r="AL59" i="22"/>
  <c r="AM59" i="22"/>
  <c r="AL60" i="22"/>
  <c r="AM60" i="22"/>
  <c r="AL61" i="22"/>
  <c r="AM61" i="22"/>
  <c r="AL62" i="22"/>
  <c r="AM62" i="22"/>
  <c r="AL63" i="22"/>
  <c r="AM63" i="22"/>
  <c r="AL64" i="22"/>
  <c r="AM64" i="22"/>
  <c r="AL65" i="22"/>
  <c r="AM65" i="22"/>
  <c r="AL66" i="22"/>
  <c r="AL67" i="22"/>
  <c r="AM67" i="22"/>
  <c r="AL68" i="22"/>
  <c r="AM68" i="22"/>
  <c r="AL69" i="22"/>
  <c r="AM69" i="22"/>
  <c r="AL70" i="22"/>
  <c r="AM70" i="22"/>
  <c r="AL71" i="22"/>
  <c r="AM71" i="22"/>
  <c r="AL72" i="22"/>
  <c r="AM72" i="22"/>
  <c r="AM73" i="22"/>
  <c r="AM74" i="22"/>
  <c r="AM75" i="22"/>
  <c r="AM76" i="22"/>
  <c r="AM77" i="22"/>
  <c r="AM78" i="22"/>
  <c r="AM79" i="22"/>
  <c r="AM80" i="22"/>
  <c r="AL81" i="22"/>
  <c r="AM81" i="22"/>
  <c r="AL82" i="22"/>
  <c r="AM82" i="22"/>
  <c r="AL83" i="22"/>
  <c r="AM83" i="22"/>
  <c r="AL84" i="22"/>
  <c r="AM84" i="22"/>
  <c r="AL85" i="22"/>
  <c r="AM85" i="22"/>
  <c r="AL86" i="22"/>
  <c r="AM86" i="22"/>
  <c r="AL87" i="22"/>
  <c r="AM87" i="22"/>
  <c r="AL88" i="22"/>
  <c r="AM88" i="22"/>
  <c r="AL89" i="22"/>
  <c r="AM89" i="22"/>
  <c r="AL90" i="22"/>
  <c r="AM90" i="22"/>
  <c r="AL91" i="22"/>
  <c r="AM91" i="22"/>
  <c r="AL92" i="22"/>
  <c r="AM92" i="22"/>
  <c r="AL93" i="22"/>
  <c r="AM93" i="22"/>
  <c r="AL94" i="22"/>
  <c r="AM94" i="22"/>
  <c r="AL95" i="22"/>
  <c r="AM95" i="22"/>
  <c r="AL96" i="22"/>
  <c r="AM96" i="22"/>
  <c r="AL97" i="22"/>
  <c r="AM97" i="22"/>
  <c r="AL98" i="22"/>
  <c r="AM98" i="22"/>
  <c r="AL99" i="22"/>
  <c r="AM99" i="22"/>
  <c r="AL100" i="22"/>
  <c r="AM100" i="22"/>
  <c r="AL101" i="22"/>
  <c r="AM101" i="22"/>
  <c r="AL102" i="22"/>
  <c r="AM102" i="22"/>
  <c r="AL103" i="22"/>
  <c r="AM103" i="22"/>
  <c r="AL104" i="22"/>
  <c r="AM104" i="22"/>
  <c r="AL105" i="22"/>
  <c r="AM105" i="22"/>
  <c r="AL106" i="22"/>
  <c r="AM106" i="22"/>
  <c r="AL107" i="22"/>
  <c r="AM107" i="22"/>
  <c r="AL108" i="22"/>
  <c r="AM108" i="22"/>
  <c r="AL109" i="22"/>
  <c r="AM109" i="22"/>
  <c r="AL110" i="22"/>
  <c r="AM110" i="22"/>
  <c r="AL111" i="22"/>
  <c r="AM111" i="22"/>
  <c r="AL112" i="22"/>
  <c r="AM112" i="22"/>
  <c r="AL113" i="22"/>
  <c r="AM113" i="22"/>
  <c r="AL114" i="22"/>
  <c r="AM114" i="22"/>
  <c r="AL115" i="22"/>
  <c r="AM115" i="22"/>
  <c r="AL116" i="22"/>
  <c r="AM116" i="22"/>
  <c r="AL117" i="22"/>
  <c r="AM117" i="22"/>
  <c r="AL118" i="22"/>
  <c r="AM118" i="22"/>
  <c r="AL119" i="22"/>
  <c r="AM119" i="22"/>
  <c r="AL120" i="22"/>
  <c r="AM120" i="22"/>
  <c r="AL121" i="22"/>
  <c r="AM121" i="22"/>
  <c r="AL122" i="22"/>
  <c r="AM122" i="22"/>
  <c r="AL123" i="22"/>
  <c r="AM123" i="22"/>
  <c r="AL124" i="22"/>
  <c r="AM124" i="22"/>
  <c r="AL125" i="22"/>
  <c r="AM125" i="22"/>
  <c r="AL126" i="22"/>
  <c r="AM126" i="22"/>
  <c r="AL127" i="22"/>
  <c r="AM127" i="22"/>
  <c r="AL128" i="22"/>
  <c r="AM128" i="22"/>
  <c r="AL129" i="22"/>
  <c r="AM129" i="22"/>
  <c r="AL130" i="22"/>
  <c r="AM130" i="22"/>
  <c r="AL131" i="22"/>
  <c r="AM131" i="22"/>
  <c r="AL132" i="22"/>
  <c r="AM132" i="22"/>
  <c r="AL133" i="22"/>
  <c r="AM133" i="22"/>
  <c r="AL134" i="22"/>
  <c r="AM134" i="22"/>
  <c r="AL135" i="22"/>
  <c r="AM135" i="22"/>
  <c r="AL136" i="22"/>
  <c r="AM136" i="22"/>
  <c r="AL137" i="22"/>
  <c r="AM137" i="22"/>
  <c r="AL138" i="22"/>
  <c r="AM138" i="22"/>
  <c r="AL139" i="22"/>
  <c r="AM139" i="22"/>
  <c r="AL140" i="22"/>
  <c r="AM140" i="22"/>
  <c r="AL141" i="22"/>
  <c r="AM141" i="22"/>
  <c r="AL142" i="22"/>
  <c r="AM142" i="22"/>
  <c r="AL143" i="22"/>
  <c r="AM143" i="22"/>
  <c r="AL144" i="22"/>
  <c r="AM144" i="22"/>
  <c r="AL145" i="22"/>
  <c r="AM145" i="22"/>
  <c r="AL146" i="22"/>
  <c r="AM146" i="22"/>
  <c r="AL147" i="22"/>
  <c r="AM147" i="22"/>
  <c r="AL148" i="22"/>
  <c r="AM148" i="22"/>
  <c r="AL149" i="22"/>
  <c r="AM149" i="22"/>
  <c r="AL150" i="22"/>
  <c r="AM150" i="22"/>
  <c r="AL151" i="22"/>
  <c r="AM151" i="22"/>
  <c r="AL152" i="22"/>
  <c r="AM152" i="22"/>
  <c r="AL153" i="22"/>
  <c r="AM153" i="22"/>
  <c r="AL154" i="22"/>
  <c r="AM154" i="22"/>
  <c r="AL155" i="22"/>
  <c r="AM155" i="22"/>
  <c r="AL156" i="22"/>
  <c r="AM156" i="22"/>
  <c r="AL157" i="22"/>
  <c r="AM157" i="22"/>
  <c r="AL158" i="22"/>
  <c r="AM158" i="22"/>
  <c r="AL159" i="22"/>
  <c r="AM159" i="22"/>
  <c r="AL160" i="22"/>
  <c r="AM160" i="22"/>
  <c r="AL161" i="22"/>
  <c r="AM161" i="22"/>
  <c r="AL162" i="22"/>
  <c r="AM162" i="22"/>
  <c r="AL163" i="22"/>
  <c r="AM163" i="22"/>
  <c r="AL164" i="22"/>
  <c r="AM164" i="22"/>
  <c r="AL165" i="22"/>
  <c r="AM165" i="22"/>
  <c r="AL166" i="22"/>
  <c r="AM166" i="22"/>
  <c r="AL167" i="22"/>
  <c r="AM167" i="22"/>
  <c r="AL168" i="22"/>
  <c r="AM168" i="22"/>
  <c r="AL169" i="22"/>
  <c r="AM169" i="22"/>
  <c r="AL170" i="22"/>
  <c r="AM170" i="22"/>
  <c r="AL171" i="22"/>
  <c r="AM171" i="22"/>
  <c r="AL172" i="22"/>
  <c r="AM172" i="22"/>
  <c r="AL173" i="22"/>
  <c r="AM173" i="22"/>
  <c r="AL174" i="22"/>
  <c r="AM174" i="22"/>
  <c r="AL175" i="22"/>
  <c r="AM175" i="22"/>
  <c r="AM2" i="22"/>
  <c r="AL2" i="22"/>
  <c r="AE3" i="22"/>
  <c r="AF3" i="22"/>
  <c r="AG3" i="22"/>
  <c r="AH3" i="22"/>
  <c r="AI3" i="22"/>
  <c r="AJ3" i="22"/>
  <c r="AE4" i="22"/>
  <c r="AF4" i="22"/>
  <c r="AG4" i="22"/>
  <c r="AH4" i="22"/>
  <c r="AI4" i="22"/>
  <c r="AJ4" i="22"/>
  <c r="AE5" i="22"/>
  <c r="AF5" i="22"/>
  <c r="AG5" i="22"/>
  <c r="AH5" i="22"/>
  <c r="AI5" i="22"/>
  <c r="AJ5" i="22"/>
  <c r="AE6" i="22"/>
  <c r="AF6" i="22"/>
  <c r="AG6" i="22"/>
  <c r="AH6" i="22"/>
  <c r="AI6" i="22"/>
  <c r="AJ6" i="22"/>
  <c r="AE7" i="22"/>
  <c r="AF7" i="22"/>
  <c r="AG7" i="22"/>
  <c r="AH7" i="22"/>
  <c r="AI7" i="22"/>
  <c r="AJ7" i="22"/>
  <c r="AE8" i="22"/>
  <c r="AF8" i="22"/>
  <c r="AG8" i="22"/>
  <c r="AH8" i="22"/>
  <c r="AI8" i="22"/>
  <c r="AJ8" i="22"/>
  <c r="AE9" i="22"/>
  <c r="AF9" i="22"/>
  <c r="AG9" i="22"/>
  <c r="AH9" i="22"/>
  <c r="AI9" i="22"/>
  <c r="AJ9" i="22"/>
  <c r="AE10" i="22"/>
  <c r="AF10" i="22"/>
  <c r="AG10" i="22"/>
  <c r="AH10" i="22"/>
  <c r="AI10" i="22"/>
  <c r="AJ10" i="22"/>
  <c r="AE11" i="22"/>
  <c r="AF11" i="22"/>
  <c r="AG11" i="22"/>
  <c r="AH11" i="22"/>
  <c r="AI11" i="22"/>
  <c r="AJ11" i="22"/>
  <c r="AE12" i="22"/>
  <c r="AF12" i="22"/>
  <c r="AG12" i="22"/>
  <c r="AH12" i="22"/>
  <c r="AI12" i="22"/>
  <c r="AJ12" i="22"/>
  <c r="AE13" i="22"/>
  <c r="AF13" i="22"/>
  <c r="AG13" i="22"/>
  <c r="AH13" i="22"/>
  <c r="AI13" i="22"/>
  <c r="AJ13" i="22"/>
  <c r="AE14" i="22"/>
  <c r="AF14" i="22"/>
  <c r="AG14" i="22"/>
  <c r="AH14" i="22"/>
  <c r="AI14" i="22"/>
  <c r="AJ14" i="22"/>
  <c r="AE15" i="22"/>
  <c r="AF15" i="22"/>
  <c r="AG15" i="22"/>
  <c r="AH15" i="22"/>
  <c r="AI15" i="22"/>
  <c r="AJ15" i="22"/>
  <c r="AE16" i="22"/>
  <c r="AF16" i="22"/>
  <c r="AG16" i="22"/>
  <c r="AH16" i="22"/>
  <c r="AI16" i="22"/>
  <c r="AJ16" i="22"/>
  <c r="AE17" i="22"/>
  <c r="AF17" i="22"/>
  <c r="AG17" i="22"/>
  <c r="AH17" i="22"/>
  <c r="AI17" i="22"/>
  <c r="AJ17" i="22"/>
  <c r="AE18" i="22"/>
  <c r="AF18" i="22"/>
  <c r="AG18" i="22"/>
  <c r="AH18" i="22"/>
  <c r="AI18" i="22"/>
  <c r="AJ18" i="22"/>
  <c r="AE19" i="22"/>
  <c r="AF19" i="22"/>
  <c r="AG19" i="22"/>
  <c r="AH19" i="22"/>
  <c r="AI19" i="22"/>
  <c r="AJ19" i="22"/>
  <c r="AE20" i="22"/>
  <c r="AF20" i="22"/>
  <c r="AG20" i="22"/>
  <c r="AH20" i="22"/>
  <c r="AI20" i="22"/>
  <c r="AJ20" i="22"/>
  <c r="AE21" i="22"/>
  <c r="AF21" i="22"/>
  <c r="AG21" i="22"/>
  <c r="AH21" i="22"/>
  <c r="AI21" i="22"/>
  <c r="AJ21" i="22"/>
  <c r="AE22" i="22"/>
  <c r="AF22" i="22"/>
  <c r="AG22" i="22"/>
  <c r="AH22" i="22"/>
  <c r="AI22" i="22"/>
  <c r="AJ22" i="22"/>
  <c r="AE23" i="22"/>
  <c r="AF23" i="22"/>
  <c r="AG23" i="22"/>
  <c r="AH23" i="22"/>
  <c r="AI23" i="22"/>
  <c r="AJ23" i="22"/>
  <c r="AE24" i="22"/>
  <c r="AF24" i="22"/>
  <c r="AG24" i="22"/>
  <c r="AH24" i="22"/>
  <c r="AI24" i="22"/>
  <c r="AJ24" i="22"/>
  <c r="AE25" i="22"/>
  <c r="AF25" i="22"/>
  <c r="AG25" i="22"/>
  <c r="AH25" i="22"/>
  <c r="AI25" i="22"/>
  <c r="AJ25" i="22"/>
  <c r="AE26" i="22"/>
  <c r="AF26" i="22"/>
  <c r="AG26" i="22"/>
  <c r="AH26" i="22"/>
  <c r="AI26" i="22"/>
  <c r="AJ26" i="22"/>
  <c r="AE27" i="22"/>
  <c r="AF27" i="22"/>
  <c r="AG27" i="22"/>
  <c r="AH27" i="22"/>
  <c r="AI27" i="22"/>
  <c r="AJ27" i="22"/>
  <c r="AE28" i="22"/>
  <c r="AF28" i="22"/>
  <c r="AG28" i="22"/>
  <c r="AH28" i="22"/>
  <c r="AI28" i="22"/>
  <c r="AJ28" i="22"/>
  <c r="AE29" i="22"/>
  <c r="AF29" i="22"/>
  <c r="AG29" i="22"/>
  <c r="AH29" i="22"/>
  <c r="AI29" i="22"/>
  <c r="AJ29" i="22"/>
  <c r="AE30" i="22"/>
  <c r="AF30" i="22"/>
  <c r="AG30" i="22"/>
  <c r="AH30" i="22"/>
  <c r="AI30" i="22"/>
  <c r="AJ30" i="22"/>
  <c r="AE31" i="22"/>
  <c r="AF31" i="22"/>
  <c r="AG31" i="22"/>
  <c r="AH31" i="22"/>
  <c r="AI31" i="22"/>
  <c r="AJ31" i="22"/>
  <c r="AE32" i="22"/>
  <c r="AF32" i="22"/>
  <c r="AG32" i="22"/>
  <c r="AH32" i="22"/>
  <c r="AI32" i="22"/>
  <c r="AJ32" i="22"/>
  <c r="AE33" i="22"/>
  <c r="AF33" i="22"/>
  <c r="AG33" i="22"/>
  <c r="AH33" i="22"/>
  <c r="AI33" i="22"/>
  <c r="AJ33" i="22"/>
  <c r="AE34" i="22"/>
  <c r="AF34" i="22"/>
  <c r="AG34" i="22"/>
  <c r="AH34" i="22"/>
  <c r="AI34" i="22"/>
  <c r="AJ34" i="22"/>
  <c r="AE35" i="22"/>
  <c r="AF35" i="22"/>
  <c r="AG35" i="22"/>
  <c r="AH35" i="22"/>
  <c r="AI35" i="22"/>
  <c r="AJ35" i="22"/>
  <c r="AE36" i="22"/>
  <c r="AF36" i="22"/>
  <c r="AG36" i="22"/>
  <c r="AH36" i="22"/>
  <c r="AI36" i="22"/>
  <c r="AJ36" i="22"/>
  <c r="AE37" i="22"/>
  <c r="AF37" i="22"/>
  <c r="AG37" i="22"/>
  <c r="AH37" i="22"/>
  <c r="AI37" i="22"/>
  <c r="AJ37" i="22"/>
  <c r="AE38" i="22"/>
  <c r="AH38" i="22"/>
  <c r="AE39" i="22"/>
  <c r="AH39" i="22"/>
  <c r="AE40" i="22"/>
  <c r="AH40" i="22"/>
  <c r="AE41" i="22"/>
  <c r="AH41" i="22"/>
  <c r="AE42" i="22"/>
  <c r="AH42" i="22"/>
  <c r="AE43" i="22"/>
  <c r="AH43" i="22"/>
  <c r="AE44" i="22"/>
  <c r="AH44" i="22"/>
  <c r="AE45" i="22"/>
  <c r="AH45" i="22"/>
  <c r="AE46" i="22"/>
  <c r="AH46" i="22"/>
  <c r="AE47" i="22"/>
  <c r="AH47" i="22"/>
  <c r="AE48" i="22"/>
  <c r="AH48" i="22"/>
  <c r="AE49" i="22"/>
  <c r="AH49" i="22"/>
  <c r="AE50" i="22"/>
  <c r="AH50" i="22"/>
  <c r="AE51" i="22"/>
  <c r="AH51" i="22"/>
  <c r="AE52" i="22"/>
  <c r="AH52" i="22"/>
  <c r="AE53" i="22"/>
  <c r="AH53" i="22"/>
  <c r="AE54" i="22"/>
  <c r="AH54" i="22"/>
  <c r="AE55" i="22"/>
  <c r="AH55" i="22"/>
  <c r="AE56" i="22"/>
  <c r="AH56" i="22"/>
  <c r="AE57" i="22"/>
  <c r="AH57" i="22"/>
  <c r="AE58" i="22"/>
  <c r="AH58" i="22"/>
  <c r="AE59" i="22"/>
  <c r="AH59" i="22"/>
  <c r="AE60" i="22"/>
  <c r="AH60" i="22"/>
  <c r="AE61" i="22"/>
  <c r="AH61" i="22"/>
  <c r="AE62" i="22"/>
  <c r="AH62" i="22"/>
  <c r="AE63" i="22"/>
  <c r="AH63" i="22"/>
  <c r="AE64" i="22"/>
  <c r="AH64" i="22"/>
  <c r="AE65" i="22"/>
  <c r="AH65" i="22"/>
  <c r="AE66" i="22"/>
  <c r="AH66" i="22"/>
  <c r="AI66" i="22"/>
  <c r="AJ66" i="22"/>
  <c r="AE67" i="22"/>
  <c r="AH67" i="22"/>
  <c r="AE68" i="22"/>
  <c r="AH68" i="22"/>
  <c r="AE69" i="22"/>
  <c r="AH69" i="22"/>
  <c r="AE70" i="22"/>
  <c r="AH70" i="22"/>
  <c r="AE71" i="22"/>
  <c r="AH71" i="22"/>
  <c r="AE72" i="22"/>
  <c r="AH72" i="22"/>
  <c r="AH73" i="22"/>
  <c r="AI73" i="22"/>
  <c r="AJ73" i="22"/>
  <c r="AH74" i="22"/>
  <c r="AI74" i="22"/>
  <c r="AJ74" i="22"/>
  <c r="AH75" i="22"/>
  <c r="AI75" i="22"/>
  <c r="AJ75" i="22"/>
  <c r="AH76" i="22"/>
  <c r="AI76" i="22"/>
  <c r="AJ76" i="22"/>
  <c r="AH77" i="22"/>
  <c r="AI77" i="22"/>
  <c r="AJ77" i="22"/>
  <c r="AH78" i="22"/>
  <c r="AI78" i="22"/>
  <c r="AJ78" i="22"/>
  <c r="AH79" i="22"/>
  <c r="AI79" i="22"/>
  <c r="AJ79" i="22"/>
  <c r="AH80" i="22"/>
  <c r="AI80" i="22"/>
  <c r="AJ80" i="22"/>
  <c r="AE81" i="22"/>
  <c r="AF81" i="22"/>
  <c r="AG81" i="22"/>
  <c r="AH81" i="22"/>
  <c r="AI81" i="22"/>
  <c r="AJ81" i="22"/>
  <c r="AE82" i="22"/>
  <c r="AF82" i="22"/>
  <c r="AG82" i="22"/>
  <c r="AH82" i="22"/>
  <c r="AI82" i="22"/>
  <c r="AJ82" i="22"/>
  <c r="AE83" i="22"/>
  <c r="AF83" i="22"/>
  <c r="AG83" i="22"/>
  <c r="AH83" i="22"/>
  <c r="AI83" i="22"/>
  <c r="AJ83" i="22"/>
  <c r="AE84" i="22"/>
  <c r="AF84" i="22"/>
  <c r="AG84" i="22"/>
  <c r="AH84" i="22"/>
  <c r="AI84" i="22"/>
  <c r="AJ84" i="22"/>
  <c r="AE85" i="22"/>
  <c r="AF85" i="22"/>
  <c r="AG85" i="22"/>
  <c r="AH85" i="22"/>
  <c r="AI85" i="22"/>
  <c r="AJ85" i="22"/>
  <c r="AE86" i="22"/>
  <c r="AF86" i="22"/>
  <c r="AG86" i="22"/>
  <c r="AH86" i="22"/>
  <c r="AI86" i="22"/>
  <c r="AJ86" i="22"/>
  <c r="AE87" i="22"/>
  <c r="AF87" i="22"/>
  <c r="AG87" i="22"/>
  <c r="AH87" i="22"/>
  <c r="AI87" i="22"/>
  <c r="AJ87" i="22"/>
  <c r="AE88" i="22"/>
  <c r="AF88" i="22"/>
  <c r="AG88" i="22"/>
  <c r="AH88" i="22"/>
  <c r="AI88" i="22"/>
  <c r="AJ88" i="22"/>
  <c r="AE89" i="22"/>
  <c r="AF89" i="22"/>
  <c r="AG89" i="22"/>
  <c r="AH89" i="22"/>
  <c r="AI89" i="22"/>
  <c r="AJ89" i="22"/>
  <c r="AE90" i="22"/>
  <c r="AF90" i="22"/>
  <c r="AG90" i="22"/>
  <c r="AH90" i="22"/>
  <c r="AI90" i="22"/>
  <c r="AJ90" i="22"/>
  <c r="AE91" i="22"/>
  <c r="AF91" i="22"/>
  <c r="AG91" i="22"/>
  <c r="AH91" i="22"/>
  <c r="AI91" i="22"/>
  <c r="AJ91" i="22"/>
  <c r="AE92" i="22"/>
  <c r="AF92" i="22"/>
  <c r="AG92" i="22"/>
  <c r="AH92" i="22"/>
  <c r="AI92" i="22"/>
  <c r="AJ92" i="22"/>
  <c r="AE93" i="22"/>
  <c r="AF93" i="22"/>
  <c r="AG93" i="22"/>
  <c r="AH93" i="22"/>
  <c r="AI93" i="22"/>
  <c r="AJ93" i="22"/>
  <c r="AE94" i="22"/>
  <c r="AF94" i="22"/>
  <c r="AG94" i="22"/>
  <c r="AH94" i="22"/>
  <c r="AI94" i="22"/>
  <c r="AJ94" i="22"/>
  <c r="AE95" i="22"/>
  <c r="AF95" i="22"/>
  <c r="AG95" i="22"/>
  <c r="AH95" i="22"/>
  <c r="AI95" i="22"/>
  <c r="AJ95" i="22"/>
  <c r="AE96" i="22"/>
  <c r="AF96" i="22"/>
  <c r="AG96" i="22"/>
  <c r="AH96" i="22"/>
  <c r="AI96" i="22"/>
  <c r="AJ96" i="22"/>
  <c r="AE97" i="22"/>
  <c r="AF97" i="22"/>
  <c r="AG97" i="22"/>
  <c r="AH97" i="22"/>
  <c r="AI97" i="22"/>
  <c r="AJ97" i="22"/>
  <c r="AE98" i="22"/>
  <c r="AF98" i="22"/>
  <c r="AG98" i="22"/>
  <c r="AH98" i="22"/>
  <c r="AI98" i="22"/>
  <c r="AJ98" i="22"/>
  <c r="AE99" i="22"/>
  <c r="AF99" i="22"/>
  <c r="AG99" i="22"/>
  <c r="AH99" i="22"/>
  <c r="AI99" i="22"/>
  <c r="AJ99" i="22"/>
  <c r="AE100" i="22"/>
  <c r="AF100" i="22"/>
  <c r="AG100" i="22"/>
  <c r="AH100" i="22"/>
  <c r="AI100" i="22"/>
  <c r="AJ100" i="22"/>
  <c r="AE101" i="22"/>
  <c r="AF101" i="22"/>
  <c r="AG101" i="22"/>
  <c r="AH101" i="22"/>
  <c r="AI101" i="22"/>
  <c r="AJ101" i="22"/>
  <c r="AE102" i="22"/>
  <c r="AF102" i="22"/>
  <c r="AG102" i="22"/>
  <c r="AH102" i="22"/>
  <c r="AI102" i="22"/>
  <c r="AJ102" i="22"/>
  <c r="AE103" i="22"/>
  <c r="AF103" i="22"/>
  <c r="AG103" i="22"/>
  <c r="AH103" i="22"/>
  <c r="AI103" i="22"/>
  <c r="AJ103" i="22"/>
  <c r="AE104" i="22"/>
  <c r="AF104" i="22"/>
  <c r="AG104" i="22"/>
  <c r="AH104" i="22"/>
  <c r="AI104" i="22"/>
  <c r="AJ104" i="22"/>
  <c r="AE105" i="22"/>
  <c r="AF105" i="22"/>
  <c r="AG105" i="22"/>
  <c r="AH105" i="22"/>
  <c r="AI105" i="22"/>
  <c r="AJ105" i="22"/>
  <c r="AE106" i="22"/>
  <c r="AF106" i="22"/>
  <c r="AG106" i="22"/>
  <c r="AH106" i="22"/>
  <c r="AI106" i="22"/>
  <c r="AJ106" i="22"/>
  <c r="AE107" i="22"/>
  <c r="AF107" i="22"/>
  <c r="AG107" i="22"/>
  <c r="AH107" i="22"/>
  <c r="AI107" i="22"/>
  <c r="AJ107" i="22"/>
  <c r="AE108" i="22"/>
  <c r="AF108" i="22"/>
  <c r="AG108" i="22"/>
  <c r="AH108" i="22"/>
  <c r="AI108" i="22"/>
  <c r="AJ108" i="22"/>
  <c r="AE109" i="22"/>
  <c r="AF109" i="22"/>
  <c r="AG109" i="22"/>
  <c r="AH109" i="22"/>
  <c r="AI109" i="22"/>
  <c r="AJ109" i="22"/>
  <c r="AE110" i="22"/>
  <c r="AF110" i="22"/>
  <c r="AG110" i="22"/>
  <c r="AH110" i="22"/>
  <c r="AI110" i="22"/>
  <c r="AJ110" i="22"/>
  <c r="AE111" i="22"/>
  <c r="AF111" i="22"/>
  <c r="AG111" i="22"/>
  <c r="AH111" i="22"/>
  <c r="AI111" i="22"/>
  <c r="AJ111" i="22"/>
  <c r="AE112" i="22"/>
  <c r="AF112" i="22"/>
  <c r="AG112" i="22"/>
  <c r="AH112" i="22"/>
  <c r="AI112" i="22"/>
  <c r="AJ112" i="22"/>
  <c r="AE113" i="22"/>
  <c r="AF113" i="22"/>
  <c r="AG113" i="22"/>
  <c r="AH113" i="22"/>
  <c r="AI113" i="22"/>
  <c r="AJ113" i="22"/>
  <c r="AE114" i="22"/>
  <c r="AF114" i="22"/>
  <c r="AG114" i="22"/>
  <c r="AH114" i="22"/>
  <c r="AI114" i="22"/>
  <c r="AJ114" i="22"/>
  <c r="AE115" i="22"/>
  <c r="AF115" i="22"/>
  <c r="AG115" i="22"/>
  <c r="AH115" i="22"/>
  <c r="AI115" i="22"/>
  <c r="AJ115" i="22"/>
  <c r="AE116" i="22"/>
  <c r="AF116" i="22"/>
  <c r="AG116" i="22"/>
  <c r="AH116" i="22"/>
  <c r="AI116" i="22"/>
  <c r="AJ116" i="22"/>
  <c r="AE117" i="22"/>
  <c r="AF117" i="22"/>
  <c r="AG117" i="22"/>
  <c r="AH117" i="22"/>
  <c r="AI117" i="22"/>
  <c r="AJ117" i="22"/>
  <c r="AE118" i="22"/>
  <c r="AF118" i="22"/>
  <c r="AG118" i="22"/>
  <c r="AH118" i="22"/>
  <c r="AI118" i="22"/>
  <c r="AJ118" i="22"/>
  <c r="AE119" i="22"/>
  <c r="AF119" i="22"/>
  <c r="AG119" i="22"/>
  <c r="AH119" i="22"/>
  <c r="AI119" i="22"/>
  <c r="AJ119" i="22"/>
  <c r="AE120" i="22"/>
  <c r="AF120" i="22"/>
  <c r="AG120" i="22"/>
  <c r="AH120" i="22"/>
  <c r="AI120" i="22"/>
  <c r="AJ120" i="22"/>
  <c r="AE121" i="22"/>
  <c r="AF121" i="22"/>
  <c r="AG121" i="22"/>
  <c r="AH121" i="22"/>
  <c r="AI121" i="22"/>
  <c r="AJ121" i="22"/>
  <c r="AE122" i="22"/>
  <c r="AF122" i="22"/>
  <c r="AG122" i="22"/>
  <c r="AH122" i="22"/>
  <c r="AI122" i="22"/>
  <c r="AJ122" i="22"/>
  <c r="AE123" i="22"/>
  <c r="AF123" i="22"/>
  <c r="AG123" i="22"/>
  <c r="AH123" i="22"/>
  <c r="AI123" i="22"/>
  <c r="AJ123" i="22"/>
  <c r="AE124" i="22"/>
  <c r="AF124" i="22"/>
  <c r="AG124" i="22"/>
  <c r="AH124" i="22"/>
  <c r="AI124" i="22"/>
  <c r="AJ124" i="22"/>
  <c r="AE125" i="22"/>
  <c r="AF125" i="22"/>
  <c r="AG125" i="22"/>
  <c r="AH125" i="22"/>
  <c r="AI125" i="22"/>
  <c r="AJ125" i="22"/>
  <c r="AE126" i="22"/>
  <c r="AF126" i="22"/>
  <c r="AG126" i="22"/>
  <c r="AH126" i="22"/>
  <c r="AI126" i="22"/>
  <c r="AJ126" i="22"/>
  <c r="AE127" i="22"/>
  <c r="AF127" i="22"/>
  <c r="AG127" i="22"/>
  <c r="AH127" i="22"/>
  <c r="AI127" i="22"/>
  <c r="AJ127" i="22"/>
  <c r="AE128" i="22"/>
  <c r="AF128" i="22"/>
  <c r="AG128" i="22"/>
  <c r="AH128" i="22"/>
  <c r="AI128" i="22"/>
  <c r="AJ128" i="22"/>
  <c r="AE129" i="22"/>
  <c r="AF129" i="22"/>
  <c r="AG129" i="22"/>
  <c r="AH129" i="22"/>
  <c r="AI129" i="22"/>
  <c r="AJ129" i="22"/>
  <c r="AE130" i="22"/>
  <c r="AF130" i="22"/>
  <c r="AG130" i="22"/>
  <c r="AH130" i="22"/>
  <c r="AI130" i="22"/>
  <c r="AJ130" i="22"/>
  <c r="AE131" i="22"/>
  <c r="AF131" i="22"/>
  <c r="AG131" i="22"/>
  <c r="AH131" i="22"/>
  <c r="AI131" i="22"/>
  <c r="AJ131" i="22"/>
  <c r="AE132" i="22"/>
  <c r="AF132" i="22"/>
  <c r="AG132" i="22"/>
  <c r="AH132" i="22"/>
  <c r="AI132" i="22"/>
  <c r="AJ132" i="22"/>
  <c r="AE133" i="22"/>
  <c r="AF133" i="22"/>
  <c r="AG133" i="22"/>
  <c r="AH133" i="22"/>
  <c r="AI133" i="22"/>
  <c r="AJ133" i="22"/>
  <c r="AE134" i="22"/>
  <c r="AF134" i="22"/>
  <c r="AG134" i="22"/>
  <c r="AH134" i="22"/>
  <c r="AI134" i="22"/>
  <c r="AJ134" i="22"/>
  <c r="AE135" i="22"/>
  <c r="AF135" i="22"/>
  <c r="AG135" i="22"/>
  <c r="AH135" i="22"/>
  <c r="AI135" i="22"/>
  <c r="AJ135" i="22"/>
  <c r="AE136" i="22"/>
  <c r="AF136" i="22"/>
  <c r="AG136" i="22"/>
  <c r="AH136" i="22"/>
  <c r="AI136" i="22"/>
  <c r="AJ136" i="22"/>
  <c r="AE137" i="22"/>
  <c r="AF137" i="22"/>
  <c r="AG137" i="22"/>
  <c r="AH137" i="22"/>
  <c r="AI137" i="22"/>
  <c r="AJ137" i="22"/>
  <c r="AE138" i="22"/>
  <c r="AF138" i="22"/>
  <c r="AG138" i="22"/>
  <c r="AH138" i="22"/>
  <c r="AI138" i="22"/>
  <c r="AJ138" i="22"/>
  <c r="AE139" i="22"/>
  <c r="AF139" i="22"/>
  <c r="AG139" i="22"/>
  <c r="AH139" i="22"/>
  <c r="AI139" i="22"/>
  <c r="AJ139" i="22"/>
  <c r="AE140" i="22"/>
  <c r="AF140" i="22"/>
  <c r="AG140" i="22"/>
  <c r="AH140" i="22"/>
  <c r="AI140" i="22"/>
  <c r="AJ140" i="22"/>
  <c r="AE141" i="22"/>
  <c r="AF141" i="22"/>
  <c r="AG141" i="22"/>
  <c r="AH141" i="22"/>
  <c r="AI141" i="22"/>
  <c r="AJ141" i="22"/>
  <c r="AE142" i="22"/>
  <c r="AF142" i="22"/>
  <c r="AG142" i="22"/>
  <c r="AH142" i="22"/>
  <c r="AI142" i="22"/>
  <c r="AJ142" i="22"/>
  <c r="AE143" i="22"/>
  <c r="AF143" i="22"/>
  <c r="AG143" i="22"/>
  <c r="AH143" i="22"/>
  <c r="AI143" i="22"/>
  <c r="AJ143" i="22"/>
  <c r="AE144" i="22"/>
  <c r="AF144" i="22"/>
  <c r="AG144" i="22"/>
  <c r="AH144" i="22"/>
  <c r="AI144" i="22"/>
  <c r="AJ144" i="22"/>
  <c r="AE145" i="22"/>
  <c r="AF145" i="22"/>
  <c r="AG145" i="22"/>
  <c r="AH145" i="22"/>
  <c r="AI145" i="22"/>
  <c r="AJ145" i="22"/>
  <c r="AE146" i="22"/>
  <c r="AF146" i="22"/>
  <c r="AG146" i="22"/>
  <c r="AH146" i="22"/>
  <c r="AI146" i="22"/>
  <c r="AJ146" i="22"/>
  <c r="AE147" i="22"/>
  <c r="AF147" i="22"/>
  <c r="AG147" i="22"/>
  <c r="AH147" i="22"/>
  <c r="AI147" i="22"/>
  <c r="AJ147" i="22"/>
  <c r="AE148" i="22"/>
  <c r="AF148" i="22"/>
  <c r="AG148" i="22"/>
  <c r="AH148" i="22"/>
  <c r="AI148" i="22"/>
  <c r="AJ148" i="22"/>
  <c r="AE149" i="22"/>
  <c r="AF149" i="22"/>
  <c r="AG149" i="22"/>
  <c r="AH149" i="22"/>
  <c r="AI149" i="22"/>
  <c r="AJ149" i="22"/>
  <c r="AE150" i="22"/>
  <c r="AF150" i="22"/>
  <c r="AG150" i="22"/>
  <c r="AH150" i="22"/>
  <c r="AI150" i="22"/>
  <c r="AJ150" i="22"/>
  <c r="AE151" i="22"/>
  <c r="AF151" i="22"/>
  <c r="AG151" i="22"/>
  <c r="AH151" i="22"/>
  <c r="AI151" i="22"/>
  <c r="AJ151" i="22"/>
  <c r="AE152" i="22"/>
  <c r="AF152" i="22"/>
  <c r="AG152" i="22"/>
  <c r="AH152" i="22"/>
  <c r="AI152" i="22"/>
  <c r="AJ152" i="22"/>
  <c r="AE153" i="22"/>
  <c r="AF153" i="22"/>
  <c r="AG153" i="22"/>
  <c r="AH153" i="22"/>
  <c r="AI153" i="22"/>
  <c r="AJ153" i="22"/>
  <c r="AE154" i="22"/>
  <c r="AF154" i="22"/>
  <c r="AG154" i="22"/>
  <c r="AH154" i="22"/>
  <c r="AI154" i="22"/>
  <c r="AJ154" i="22"/>
  <c r="AE155" i="22"/>
  <c r="AF155" i="22"/>
  <c r="AG155" i="22"/>
  <c r="AH155" i="22"/>
  <c r="AI155" i="22"/>
  <c r="AJ155" i="22"/>
  <c r="AE156" i="22"/>
  <c r="AF156" i="22"/>
  <c r="AG156" i="22"/>
  <c r="AH156" i="22"/>
  <c r="AI156" i="22"/>
  <c r="AJ156" i="22"/>
  <c r="AE157" i="22"/>
  <c r="AF157" i="22"/>
  <c r="AG157" i="22"/>
  <c r="AH157" i="22"/>
  <c r="AI157" i="22"/>
  <c r="AJ157" i="22"/>
  <c r="AE158" i="22"/>
  <c r="AF158" i="22"/>
  <c r="AG158" i="22"/>
  <c r="AH158" i="22"/>
  <c r="AI158" i="22"/>
  <c r="AJ158" i="22"/>
  <c r="AE159" i="22"/>
  <c r="AF159" i="22"/>
  <c r="AG159" i="22"/>
  <c r="AH159" i="22"/>
  <c r="AI159" i="22"/>
  <c r="AJ159" i="22"/>
  <c r="AE160" i="22"/>
  <c r="AF160" i="22"/>
  <c r="AG160" i="22"/>
  <c r="AH160" i="22"/>
  <c r="AI160" i="22"/>
  <c r="AJ160" i="22"/>
  <c r="AE161" i="22"/>
  <c r="AF161" i="22"/>
  <c r="AG161" i="22"/>
  <c r="AH161" i="22"/>
  <c r="AI161" i="22"/>
  <c r="AJ161" i="22"/>
  <c r="AE162" i="22"/>
  <c r="AF162" i="22"/>
  <c r="AG162" i="22"/>
  <c r="AH162" i="22"/>
  <c r="AI162" i="22"/>
  <c r="AJ162" i="22"/>
  <c r="AE163" i="22"/>
  <c r="AF163" i="22"/>
  <c r="AG163" i="22"/>
  <c r="AH163" i="22"/>
  <c r="AI163" i="22"/>
  <c r="AJ163" i="22"/>
  <c r="AE164" i="22"/>
  <c r="AF164" i="22"/>
  <c r="AG164" i="22"/>
  <c r="AH164" i="22"/>
  <c r="AI164" i="22"/>
  <c r="AJ164" i="22"/>
  <c r="AE165" i="22"/>
  <c r="AF165" i="22"/>
  <c r="AG165" i="22"/>
  <c r="AH165" i="22"/>
  <c r="AI165" i="22"/>
  <c r="AJ165" i="22"/>
  <c r="AE166" i="22"/>
  <c r="AF166" i="22"/>
  <c r="AG166" i="22"/>
  <c r="AH166" i="22"/>
  <c r="AI166" i="22"/>
  <c r="AJ166" i="22"/>
  <c r="AE167" i="22"/>
  <c r="AF167" i="22"/>
  <c r="AG167" i="22"/>
  <c r="AH167" i="22"/>
  <c r="AI167" i="22"/>
  <c r="AJ167" i="22"/>
  <c r="AE168" i="22"/>
  <c r="AF168" i="22"/>
  <c r="AG168" i="22"/>
  <c r="AH168" i="22"/>
  <c r="AI168" i="22"/>
  <c r="AJ168" i="22"/>
  <c r="AE169" i="22"/>
  <c r="AF169" i="22"/>
  <c r="AG169" i="22"/>
  <c r="AH169" i="22"/>
  <c r="AI169" i="22"/>
  <c r="AJ169" i="22"/>
  <c r="AE170" i="22"/>
  <c r="AF170" i="22"/>
  <c r="AG170" i="22"/>
  <c r="AH170" i="22"/>
  <c r="AI170" i="22"/>
  <c r="AJ170" i="22"/>
  <c r="AE171" i="22"/>
  <c r="AF171" i="22"/>
  <c r="AG171" i="22"/>
  <c r="AH171" i="22"/>
  <c r="AI171" i="22"/>
  <c r="AJ171" i="22"/>
  <c r="AE172" i="22"/>
  <c r="AF172" i="22"/>
  <c r="AG172" i="22"/>
  <c r="AH172" i="22"/>
  <c r="AI172" i="22"/>
  <c r="AJ172" i="22"/>
  <c r="AE173" i="22"/>
  <c r="AF173" i="22"/>
  <c r="AG173" i="22"/>
  <c r="AH173" i="22"/>
  <c r="AI173" i="22"/>
  <c r="AJ173" i="22"/>
  <c r="AE174" i="22"/>
  <c r="AF174" i="22"/>
  <c r="AG174" i="22"/>
  <c r="AH174" i="22"/>
  <c r="AI174" i="22"/>
  <c r="AJ174" i="22"/>
  <c r="AE175" i="22"/>
  <c r="AF175" i="22"/>
  <c r="AG175" i="22"/>
  <c r="AH175" i="22"/>
  <c r="AI175" i="22"/>
  <c r="AJ175" i="22"/>
  <c r="AF2" i="22"/>
  <c r="AG2" i="22"/>
  <c r="AH2" i="22"/>
  <c r="AI2" i="22"/>
  <c r="AJ2" i="22"/>
  <c r="AE2" i="22"/>
  <c r="AM175" i="18"/>
  <c r="AL175" i="18"/>
  <c r="AM174" i="18"/>
  <c r="AL174" i="18"/>
  <c r="AM173" i="18"/>
  <c r="AL173" i="18"/>
  <c r="AM172" i="18"/>
  <c r="AL172" i="18"/>
  <c r="AM171" i="18"/>
  <c r="AL171" i="18"/>
  <c r="AM170" i="18"/>
  <c r="AL170" i="18"/>
  <c r="AM169" i="18"/>
  <c r="AL169" i="18"/>
  <c r="AM168" i="18"/>
  <c r="AL168" i="18"/>
  <c r="AM167" i="18"/>
  <c r="AL167" i="18"/>
  <c r="AM166" i="18"/>
  <c r="AL166" i="18"/>
  <c r="AM165" i="18"/>
  <c r="AL165" i="18"/>
  <c r="AM164" i="18"/>
  <c r="AL164" i="18"/>
  <c r="AM163" i="18"/>
  <c r="AL163" i="18"/>
  <c r="AM162" i="18"/>
  <c r="AL162" i="18"/>
  <c r="AM161" i="18"/>
  <c r="AL161" i="18"/>
  <c r="AM160" i="18"/>
  <c r="AL160" i="18"/>
  <c r="AM159" i="18"/>
  <c r="AL159" i="18"/>
  <c r="AM158" i="18"/>
  <c r="AL158" i="18"/>
  <c r="AM157" i="18"/>
  <c r="AL157" i="18"/>
  <c r="AM156" i="18"/>
  <c r="AL156" i="18"/>
  <c r="AM155" i="18"/>
  <c r="AL155" i="18"/>
  <c r="AM154" i="18"/>
  <c r="AL154" i="18"/>
  <c r="AM153" i="18"/>
  <c r="AL153" i="18"/>
  <c r="AM152" i="18"/>
  <c r="AL152" i="18"/>
  <c r="AM151" i="18"/>
  <c r="AL151" i="18"/>
  <c r="AM150" i="18"/>
  <c r="AL150" i="18"/>
  <c r="AM149" i="18"/>
  <c r="AL149" i="18"/>
  <c r="AM148" i="18"/>
  <c r="AL148" i="18"/>
  <c r="AM147" i="18"/>
  <c r="AL147" i="18"/>
  <c r="AM146" i="18"/>
  <c r="AL146" i="18"/>
  <c r="AM145" i="18"/>
  <c r="AL145" i="18"/>
  <c r="AM144" i="18"/>
  <c r="AL144" i="18"/>
  <c r="AM143" i="18"/>
  <c r="AL143" i="18"/>
  <c r="AM142" i="18"/>
  <c r="AL142" i="18"/>
  <c r="AM141" i="18"/>
  <c r="AL141" i="18"/>
  <c r="AM140" i="18"/>
  <c r="AL140" i="18"/>
  <c r="AM139" i="18"/>
  <c r="AL139" i="18"/>
  <c r="AM138" i="18"/>
  <c r="AL138" i="18"/>
  <c r="AM137" i="18"/>
  <c r="AL137" i="18"/>
  <c r="AM136" i="18"/>
  <c r="AL136" i="18"/>
  <c r="AM135" i="18"/>
  <c r="AL135" i="18"/>
  <c r="AM134" i="18"/>
  <c r="AL134" i="18"/>
  <c r="AM133" i="18"/>
  <c r="AL133" i="18"/>
  <c r="AM132" i="18"/>
  <c r="AL132" i="18"/>
  <c r="AM131" i="18"/>
  <c r="AL131" i="18"/>
  <c r="AM130" i="18"/>
  <c r="AL130" i="18"/>
  <c r="AM129" i="18"/>
  <c r="AL129" i="18"/>
  <c r="AM128" i="18"/>
  <c r="AL128" i="18"/>
  <c r="AM127" i="18"/>
  <c r="AL127" i="18"/>
  <c r="AM126" i="18"/>
  <c r="AL126" i="18"/>
  <c r="AM125" i="18"/>
  <c r="AL125" i="18"/>
  <c r="AM124" i="18"/>
  <c r="AL124" i="18"/>
  <c r="AM123" i="18"/>
  <c r="AL123" i="18"/>
  <c r="AM122" i="18"/>
  <c r="AL122" i="18"/>
  <c r="AM121" i="18"/>
  <c r="AL121" i="18"/>
  <c r="AM120" i="18"/>
  <c r="AL120" i="18"/>
  <c r="AM119" i="18"/>
  <c r="AL119" i="18"/>
  <c r="AM118" i="18"/>
  <c r="AL118" i="18"/>
  <c r="AM117" i="18"/>
  <c r="AL117" i="18"/>
  <c r="AM116" i="18"/>
  <c r="AL116" i="18"/>
  <c r="AM115" i="18"/>
  <c r="AL115" i="18"/>
  <c r="AM114" i="18"/>
  <c r="AL114" i="18"/>
  <c r="AM113" i="18"/>
  <c r="AL113" i="18"/>
  <c r="AM112" i="18"/>
  <c r="AL112" i="18"/>
  <c r="AM111" i="18"/>
  <c r="AL111" i="18"/>
  <c r="AM110" i="18"/>
  <c r="AL110" i="18"/>
  <c r="AM109" i="18"/>
  <c r="AL109" i="18"/>
  <c r="AM108" i="18"/>
  <c r="AL108" i="18"/>
  <c r="AM107" i="18"/>
  <c r="AL107" i="18"/>
  <c r="AM106" i="18"/>
  <c r="AL106" i="18"/>
  <c r="AM105" i="18"/>
  <c r="AL105" i="18"/>
  <c r="AM104" i="18"/>
  <c r="AL104" i="18"/>
  <c r="AM103" i="18"/>
  <c r="AL103" i="18"/>
  <c r="AM102" i="18"/>
  <c r="AL102" i="18"/>
  <c r="AM101" i="18"/>
  <c r="AL101" i="18"/>
  <c r="AM100" i="18"/>
  <c r="AL100" i="18"/>
  <c r="AM99" i="18"/>
  <c r="AL99" i="18"/>
  <c r="AM98" i="18"/>
  <c r="AL98" i="18"/>
  <c r="AM97" i="18"/>
  <c r="AL97" i="18"/>
  <c r="AM96" i="18"/>
  <c r="AL96" i="18"/>
  <c r="AM95" i="18"/>
  <c r="AL95" i="18"/>
  <c r="AM94" i="18"/>
  <c r="AL94" i="18"/>
  <c r="AM93" i="18"/>
  <c r="AL93" i="18"/>
  <c r="AM92" i="18"/>
  <c r="AL92" i="18"/>
  <c r="AM91" i="18"/>
  <c r="AL91" i="18"/>
  <c r="AM90" i="18"/>
  <c r="AL90" i="18"/>
  <c r="AM89" i="18"/>
  <c r="AL89" i="18"/>
  <c r="AM88" i="18"/>
  <c r="AL88" i="18"/>
  <c r="AM87" i="18"/>
  <c r="AL87" i="18"/>
  <c r="AM86" i="18"/>
  <c r="AL86" i="18"/>
  <c r="AM85" i="18"/>
  <c r="AL85" i="18"/>
  <c r="AM84" i="18"/>
  <c r="AL84" i="18"/>
  <c r="AM83" i="18"/>
  <c r="AL83" i="18"/>
  <c r="AM82" i="18"/>
  <c r="AL82" i="18"/>
  <c r="AM81" i="18"/>
  <c r="AL81" i="18"/>
  <c r="AM80" i="18"/>
  <c r="AM79" i="18"/>
  <c r="AM78" i="18"/>
  <c r="AM77" i="18"/>
  <c r="AM76" i="18"/>
  <c r="AM75" i="18"/>
  <c r="AM74" i="18"/>
  <c r="AM73" i="18"/>
  <c r="AM72" i="18"/>
  <c r="AL72" i="18"/>
  <c r="AM71" i="18"/>
  <c r="AL71" i="18"/>
  <c r="AM70" i="18"/>
  <c r="AL70" i="18"/>
  <c r="AM69" i="18"/>
  <c r="AL69" i="18"/>
  <c r="AM68" i="18"/>
  <c r="AL68" i="18"/>
  <c r="AM67" i="18"/>
  <c r="AL67" i="18"/>
  <c r="AM66" i="18"/>
  <c r="AL66" i="18"/>
  <c r="AM65" i="18"/>
  <c r="AL65" i="18"/>
  <c r="AM64" i="18"/>
  <c r="AL64" i="18"/>
  <c r="AM63" i="18"/>
  <c r="AL63" i="18"/>
  <c r="AM62" i="18"/>
  <c r="AL62" i="18"/>
  <c r="AM61" i="18"/>
  <c r="AL61" i="18"/>
  <c r="AM60" i="18"/>
  <c r="AL60" i="18"/>
  <c r="AM59" i="18"/>
  <c r="AL59" i="18"/>
  <c r="AM58" i="18"/>
  <c r="AL58" i="18"/>
  <c r="AM57" i="18"/>
  <c r="AL57" i="18"/>
  <c r="AM56" i="18"/>
  <c r="AL56" i="18"/>
  <c r="AM55" i="18"/>
  <c r="AL55" i="18"/>
  <c r="AM54" i="18"/>
  <c r="AL54" i="18"/>
  <c r="AM53" i="18"/>
  <c r="AL53" i="18"/>
  <c r="AM52" i="18"/>
  <c r="AL52" i="18"/>
  <c r="AM51" i="18"/>
  <c r="AL51" i="18"/>
  <c r="AM50" i="18"/>
  <c r="AL50" i="18"/>
  <c r="AM49" i="18"/>
  <c r="AL49" i="18"/>
  <c r="AM48" i="18"/>
  <c r="AL48" i="18"/>
  <c r="AM47" i="18"/>
  <c r="AL47" i="18"/>
  <c r="AM46" i="18"/>
  <c r="AL46" i="18"/>
  <c r="AM45" i="18"/>
  <c r="AL45" i="18"/>
  <c r="AM44" i="18"/>
  <c r="AL44" i="18"/>
  <c r="AM43" i="18"/>
  <c r="AL43" i="18"/>
  <c r="AM42" i="18"/>
  <c r="AL42" i="18"/>
  <c r="AM41" i="18"/>
  <c r="AL41" i="18"/>
  <c r="AM40" i="18"/>
  <c r="AL40" i="18"/>
  <c r="AM39" i="18"/>
  <c r="AL39" i="18"/>
  <c r="AM38" i="18"/>
  <c r="AL38" i="18"/>
  <c r="AM37" i="18"/>
  <c r="AL37" i="18"/>
  <c r="AM36" i="18"/>
  <c r="AL36" i="18"/>
  <c r="AM35" i="18"/>
  <c r="AL35" i="18"/>
  <c r="AM34" i="18"/>
  <c r="AL34" i="18"/>
  <c r="AM33" i="18"/>
  <c r="AL33" i="18"/>
  <c r="AM32" i="18"/>
  <c r="AL32" i="18"/>
  <c r="AM31" i="18"/>
  <c r="AL31" i="18"/>
  <c r="AM30" i="18"/>
  <c r="AL30" i="18"/>
  <c r="AM29" i="18"/>
  <c r="AL29" i="18"/>
  <c r="AM28" i="18"/>
  <c r="AL28" i="18"/>
  <c r="AM27" i="18"/>
  <c r="AL27" i="18"/>
  <c r="AM26" i="18"/>
  <c r="AL26" i="18"/>
  <c r="AM25" i="18"/>
  <c r="AL25" i="18"/>
  <c r="AM24" i="18"/>
  <c r="AL24" i="18"/>
  <c r="AM23" i="18"/>
  <c r="AL23" i="18"/>
  <c r="AM22" i="18"/>
  <c r="AL22" i="18"/>
  <c r="AM21" i="18"/>
  <c r="AL21" i="18"/>
  <c r="AM20" i="18"/>
  <c r="AL20" i="18"/>
  <c r="AM19" i="18"/>
  <c r="AL19" i="18"/>
  <c r="AM18" i="18"/>
  <c r="AL18" i="18"/>
  <c r="AM17" i="18"/>
  <c r="AL17" i="18"/>
  <c r="AM16" i="18"/>
  <c r="AL16" i="18"/>
  <c r="AM15" i="18"/>
  <c r="AL15" i="18"/>
  <c r="AM14" i="18"/>
  <c r="AL14" i="18"/>
  <c r="AM13" i="18"/>
  <c r="AL13" i="18"/>
  <c r="AM12" i="18"/>
  <c r="AL12" i="18"/>
  <c r="AM11" i="18"/>
  <c r="AL11" i="18"/>
  <c r="AM10" i="18"/>
  <c r="AL10" i="18"/>
  <c r="AM9" i="18"/>
  <c r="AL9" i="18"/>
  <c r="AM8" i="18"/>
  <c r="AL8" i="18"/>
  <c r="AM7" i="18"/>
  <c r="AL7" i="18"/>
  <c r="AM6" i="18"/>
  <c r="AL6" i="18"/>
  <c r="AM5" i="18"/>
  <c r="AL5" i="18"/>
  <c r="AM4" i="18"/>
  <c r="AL4" i="18"/>
  <c r="AM3" i="18"/>
  <c r="AL3" i="18"/>
  <c r="AM2" i="18"/>
  <c r="AL2" i="18"/>
  <c r="AG14" i="17"/>
  <c r="AM72" i="17"/>
  <c r="AM71" i="17"/>
  <c r="AM70" i="17"/>
  <c r="AM69" i="17"/>
  <c r="AM68" i="17"/>
  <c r="AM67" i="17"/>
  <c r="AM39" i="17"/>
  <c r="AM40" i="17"/>
  <c r="AM41" i="17"/>
  <c r="AM42" i="17"/>
  <c r="AM43" i="17"/>
  <c r="AM44" i="17"/>
  <c r="AM45" i="17"/>
  <c r="AM46" i="17"/>
  <c r="AM47" i="17"/>
  <c r="AM48" i="17"/>
  <c r="AM49" i="17"/>
  <c r="AM50" i="17"/>
  <c r="AM51" i="17"/>
  <c r="AM52" i="17"/>
  <c r="AM53" i="17"/>
  <c r="AM54" i="17"/>
  <c r="AM55" i="17"/>
  <c r="AM56" i="17"/>
  <c r="AM57" i="17"/>
  <c r="AM58" i="17"/>
  <c r="AM59" i="17"/>
  <c r="AM60" i="17"/>
  <c r="AM61" i="17"/>
  <c r="AM62" i="17"/>
  <c r="AM63" i="17"/>
  <c r="AM64" i="17"/>
  <c r="AM65" i="17"/>
  <c r="AM38" i="17"/>
  <c r="AL39" i="17"/>
  <c r="AL40" i="17"/>
  <c r="AL41" i="17"/>
  <c r="AL42" i="17"/>
  <c r="AL43" i="17"/>
  <c r="AL44" i="17"/>
  <c r="AL45" i="17"/>
  <c r="AL46" i="17"/>
  <c r="AL47" i="17"/>
  <c r="AL48" i="17"/>
  <c r="AL49" i="17"/>
  <c r="AL50" i="17"/>
  <c r="AL51" i="17"/>
  <c r="AL52" i="17"/>
  <c r="AL53" i="17"/>
  <c r="AL54" i="17"/>
  <c r="AL55" i="17"/>
  <c r="AL56" i="17"/>
  <c r="AL57" i="17"/>
  <c r="AL58" i="17"/>
  <c r="AL59" i="17"/>
  <c r="AL60" i="17"/>
  <c r="AL61" i="17"/>
  <c r="AL62" i="17"/>
  <c r="AL63" i="17"/>
  <c r="AL64" i="17"/>
  <c r="AL65" i="17"/>
  <c r="AL66" i="17"/>
  <c r="AL67" i="17"/>
  <c r="AL68" i="17"/>
  <c r="AL69" i="17"/>
  <c r="AL70" i="17"/>
  <c r="AL71" i="17"/>
  <c r="AL72" i="17"/>
  <c r="AL38" i="17"/>
  <c r="AM175" i="17"/>
  <c r="AM174" i="17"/>
  <c r="AM173" i="17"/>
  <c r="AM172" i="17"/>
  <c r="AM171" i="17"/>
  <c r="AM170" i="17"/>
  <c r="AM169" i="17"/>
  <c r="AM168" i="17"/>
  <c r="AM167" i="17"/>
  <c r="AM166" i="17"/>
  <c r="AM165" i="17"/>
  <c r="AM164" i="17"/>
  <c r="AM163" i="17"/>
  <c r="AM162" i="17"/>
  <c r="AM161" i="17"/>
  <c r="AM160" i="17"/>
  <c r="AM159" i="17"/>
  <c r="AM158" i="17"/>
  <c r="AM157" i="17"/>
  <c r="AM156" i="17"/>
  <c r="AM155" i="17"/>
  <c r="AM154" i="17"/>
  <c r="AM153" i="17"/>
  <c r="AM152" i="17"/>
  <c r="AM151" i="17"/>
  <c r="AM150" i="17"/>
  <c r="AM149" i="17"/>
  <c r="AM148" i="17"/>
  <c r="AM147" i="17"/>
  <c r="AM146" i="17"/>
  <c r="AM145" i="17"/>
  <c r="AM144" i="17"/>
  <c r="AM143" i="17"/>
  <c r="AM142" i="17"/>
  <c r="AM141" i="17"/>
  <c r="AM140" i="17"/>
  <c r="AM139" i="17"/>
  <c r="AM138" i="17"/>
  <c r="AM137" i="17"/>
  <c r="AM136" i="17"/>
  <c r="AM135" i="17"/>
  <c r="AM134" i="17"/>
  <c r="AM133" i="17"/>
  <c r="AM132" i="17"/>
  <c r="AM131" i="17"/>
  <c r="AM130" i="17"/>
  <c r="AM129" i="17"/>
  <c r="AM128" i="17"/>
  <c r="AM127" i="17"/>
  <c r="AM126" i="17"/>
  <c r="AM125" i="17"/>
  <c r="AM124" i="17"/>
  <c r="AM123" i="17"/>
  <c r="AM122" i="17"/>
  <c r="AM121" i="17"/>
  <c r="AM120" i="17"/>
  <c r="AM119" i="17"/>
  <c r="AM118" i="17"/>
  <c r="AM117" i="17"/>
  <c r="AM116" i="17"/>
  <c r="AM115" i="17"/>
  <c r="AM114" i="17"/>
  <c r="AM113" i="17"/>
  <c r="AM112" i="17"/>
  <c r="AM111" i="17"/>
  <c r="AM110" i="17"/>
  <c r="AM109" i="17"/>
  <c r="AM108" i="17"/>
  <c r="AM107" i="17"/>
  <c r="AM106" i="17"/>
  <c r="AM105" i="17"/>
  <c r="AM104" i="17"/>
  <c r="AM103" i="17"/>
  <c r="AM102" i="17"/>
  <c r="AM101" i="17"/>
  <c r="AM100" i="17"/>
  <c r="AM99" i="17"/>
  <c r="AM98" i="17"/>
  <c r="AM97" i="17"/>
  <c r="AM96" i="17"/>
  <c r="AM95" i="17"/>
  <c r="AM94" i="17"/>
  <c r="AM93" i="17"/>
  <c r="AM92" i="17"/>
  <c r="AM91" i="17"/>
  <c r="AM90" i="17"/>
  <c r="AM89" i="17"/>
  <c r="AM88" i="17"/>
  <c r="AM87" i="17"/>
  <c r="AM86" i="17"/>
  <c r="AM85" i="17"/>
  <c r="AM84" i="17"/>
  <c r="AM83" i="17"/>
  <c r="AM82" i="17"/>
  <c r="AM81" i="17"/>
  <c r="AM80" i="17"/>
  <c r="AM79" i="17"/>
  <c r="AM78" i="17"/>
  <c r="AM77" i="17"/>
  <c r="AM76" i="17"/>
  <c r="AM75" i="17"/>
  <c r="AM74" i="17"/>
  <c r="AM73" i="17"/>
  <c r="AM66" i="17"/>
  <c r="AM3" i="17"/>
  <c r="AM4" i="17"/>
  <c r="AM5" i="17"/>
  <c r="AM6" i="17"/>
  <c r="AM7" i="17"/>
  <c r="AM8" i="17"/>
  <c r="AM9" i="17"/>
  <c r="AM10" i="17"/>
  <c r="AM11" i="17"/>
  <c r="AM12" i="17"/>
  <c r="AM13" i="17"/>
  <c r="AM14" i="17"/>
  <c r="AM15" i="17"/>
  <c r="AM16" i="17"/>
  <c r="AM17" i="17"/>
  <c r="AM18" i="17"/>
  <c r="AM19" i="17"/>
  <c r="AM20" i="17"/>
  <c r="AM21" i="17"/>
  <c r="AM22" i="17"/>
  <c r="AM23" i="17"/>
  <c r="AM24" i="17"/>
  <c r="AM25" i="17"/>
  <c r="AM26" i="17"/>
  <c r="AM27" i="17"/>
  <c r="AM28" i="17"/>
  <c r="AM29" i="17"/>
  <c r="AM30" i="17"/>
  <c r="AM31" i="17"/>
  <c r="AM32" i="17"/>
  <c r="AM33" i="17"/>
  <c r="AM34" i="17"/>
  <c r="AM35" i="17"/>
  <c r="AM36" i="17"/>
  <c r="AM37" i="17"/>
  <c r="AM2" i="17"/>
  <c r="I180" i="19"/>
  <c r="I179" i="19"/>
  <c r="I178" i="19"/>
  <c r="I180" i="15"/>
  <c r="I179" i="15"/>
  <c r="I178" i="15"/>
  <c r="M163" i="22"/>
  <c r="S163" i="22"/>
  <c r="AE163" i="25"/>
  <c r="J163" i="22"/>
  <c r="J163" i="25"/>
  <c r="AE163" i="24"/>
  <c r="N163" i="22"/>
  <c r="T163" i="22"/>
  <c r="AF163" i="25"/>
  <c r="AF163" i="24"/>
  <c r="O163" i="22"/>
  <c r="U163" i="22"/>
  <c r="AG163" i="25"/>
  <c r="AG163" i="24"/>
  <c r="P163" i="22"/>
  <c r="V163" i="22"/>
  <c r="AH163" i="25"/>
  <c r="AH163" i="24"/>
  <c r="Q163" i="22"/>
  <c r="W163" i="22"/>
  <c r="AI163" i="25"/>
  <c r="AI163" i="24"/>
  <c r="R163" i="22"/>
  <c r="X163" i="22"/>
  <c r="AJ163" i="25"/>
  <c r="AJ163" i="24"/>
  <c r="AL163" i="25"/>
  <c r="AL163" i="24"/>
  <c r="M164" i="22"/>
  <c r="S164" i="22"/>
  <c r="AE164" i="25"/>
  <c r="J164" i="22"/>
  <c r="J164" i="25"/>
  <c r="AE164" i="24"/>
  <c r="N164" i="22"/>
  <c r="T164" i="22"/>
  <c r="AF164" i="25"/>
  <c r="AF164" i="24"/>
  <c r="O164" i="22"/>
  <c r="U164" i="22"/>
  <c r="AG164" i="25"/>
  <c r="AG164" i="24"/>
  <c r="P164" i="22"/>
  <c r="V164" i="22"/>
  <c r="AH164" i="25"/>
  <c r="AH164" i="24"/>
  <c r="Q164" i="22"/>
  <c r="W164" i="22"/>
  <c r="AI164" i="25"/>
  <c r="AI164" i="24"/>
  <c r="R164" i="22"/>
  <c r="X164" i="22"/>
  <c r="AJ164" i="25"/>
  <c r="AJ164" i="24"/>
  <c r="AL164" i="25"/>
  <c r="AL164" i="24"/>
  <c r="M165" i="22"/>
  <c r="S165" i="22"/>
  <c r="AE165" i="25"/>
  <c r="J165" i="22"/>
  <c r="J165" i="25"/>
  <c r="AE165" i="24"/>
  <c r="N165" i="22"/>
  <c r="T165" i="22"/>
  <c r="AF165" i="25"/>
  <c r="AF165" i="24"/>
  <c r="O165" i="22"/>
  <c r="U165" i="22"/>
  <c r="AG165" i="25"/>
  <c r="AG165" i="24"/>
  <c r="P165" i="22"/>
  <c r="V165" i="22"/>
  <c r="AH165" i="25"/>
  <c r="AH165" i="24"/>
  <c r="Q165" i="22"/>
  <c r="W165" i="22"/>
  <c r="AI165" i="25"/>
  <c r="AI165" i="24"/>
  <c r="R165" i="22"/>
  <c r="X165" i="22"/>
  <c r="AJ165" i="25"/>
  <c r="AJ165" i="24"/>
  <c r="AL165" i="25"/>
  <c r="AL165" i="24"/>
  <c r="M166" i="22"/>
  <c r="S166" i="22"/>
  <c r="AE166" i="25"/>
  <c r="J166" i="22"/>
  <c r="J166" i="25"/>
  <c r="AE166" i="24"/>
  <c r="N166" i="22"/>
  <c r="T166" i="22"/>
  <c r="AF166" i="25"/>
  <c r="AF166" i="24"/>
  <c r="O166" i="22"/>
  <c r="U166" i="22"/>
  <c r="AG166" i="25"/>
  <c r="AG166" i="24"/>
  <c r="P166" i="22"/>
  <c r="V166" i="22"/>
  <c r="AH166" i="25"/>
  <c r="AH166" i="24"/>
  <c r="Q166" i="22"/>
  <c r="W166" i="22"/>
  <c r="AI166" i="25"/>
  <c r="AI166" i="24"/>
  <c r="R166" i="22"/>
  <c r="X166" i="22"/>
  <c r="AJ166" i="25"/>
  <c r="AJ166" i="24"/>
  <c r="AL166" i="25"/>
  <c r="AL166" i="24"/>
  <c r="M167" i="22"/>
  <c r="S167" i="22"/>
  <c r="AE167" i="25"/>
  <c r="J167" i="22"/>
  <c r="J167" i="25"/>
  <c r="AE167" i="24"/>
  <c r="N167" i="22"/>
  <c r="T167" i="22"/>
  <c r="AF167" i="25"/>
  <c r="AF167" i="24"/>
  <c r="O167" i="22"/>
  <c r="U167" i="22"/>
  <c r="AG167" i="25"/>
  <c r="AG167" i="24"/>
  <c r="P167" i="22"/>
  <c r="V167" i="22"/>
  <c r="AH167" i="25"/>
  <c r="AH167" i="24"/>
  <c r="Q167" i="22"/>
  <c r="W167" i="22"/>
  <c r="AI167" i="25"/>
  <c r="AI167" i="24"/>
  <c r="R167" i="22"/>
  <c r="X167" i="22"/>
  <c r="AJ167" i="25"/>
  <c r="AJ167" i="24"/>
  <c r="AL167" i="25"/>
  <c r="AL167" i="24"/>
  <c r="M168" i="22"/>
  <c r="S168" i="22"/>
  <c r="AE168" i="25"/>
  <c r="J168" i="22"/>
  <c r="J168" i="25"/>
  <c r="AE168" i="24"/>
  <c r="N168" i="22"/>
  <c r="T168" i="22"/>
  <c r="AF168" i="25"/>
  <c r="AF168" i="24"/>
  <c r="O168" i="22"/>
  <c r="U168" i="22"/>
  <c r="AG168" i="25"/>
  <c r="AG168" i="24"/>
  <c r="P168" i="22"/>
  <c r="V168" i="22"/>
  <c r="AH168" i="25"/>
  <c r="AH168" i="24"/>
  <c r="Q168" i="22"/>
  <c r="W168" i="22"/>
  <c r="AI168" i="25"/>
  <c r="AI168" i="24"/>
  <c r="R168" i="22"/>
  <c r="X168" i="22"/>
  <c r="AJ168" i="25"/>
  <c r="AJ168" i="24"/>
  <c r="AL168" i="25"/>
  <c r="AL168" i="24"/>
  <c r="M169" i="22"/>
  <c r="S169" i="22"/>
  <c r="AE169" i="25"/>
  <c r="J169" i="22"/>
  <c r="J169" i="25"/>
  <c r="AE169" i="24"/>
  <c r="N169" i="22"/>
  <c r="T169" i="22"/>
  <c r="AF169" i="25"/>
  <c r="AF169" i="24"/>
  <c r="O169" i="22"/>
  <c r="U169" i="22"/>
  <c r="AG169" i="25"/>
  <c r="AG169" i="24"/>
  <c r="P169" i="22"/>
  <c r="V169" i="22"/>
  <c r="AH169" i="25"/>
  <c r="AH169" i="24"/>
  <c r="Q169" i="22"/>
  <c r="W169" i="22"/>
  <c r="AI169" i="25"/>
  <c r="AI169" i="24"/>
  <c r="R169" i="22"/>
  <c r="X169" i="22"/>
  <c r="AJ169" i="25"/>
  <c r="AJ169" i="24"/>
  <c r="AL169" i="25"/>
  <c r="AL169" i="24"/>
  <c r="M170" i="22"/>
  <c r="S170" i="22"/>
  <c r="AE170" i="25"/>
  <c r="J170" i="22"/>
  <c r="J170" i="25"/>
  <c r="AE170" i="24"/>
  <c r="N170" i="22"/>
  <c r="T170" i="22"/>
  <c r="AF170" i="25"/>
  <c r="AF170" i="24"/>
  <c r="O170" i="22"/>
  <c r="U170" i="22"/>
  <c r="AG170" i="25"/>
  <c r="AG170" i="24"/>
  <c r="P170" i="22"/>
  <c r="V170" i="22"/>
  <c r="AH170" i="25"/>
  <c r="AH170" i="24"/>
  <c r="Q170" i="22"/>
  <c r="W170" i="22"/>
  <c r="AI170" i="25"/>
  <c r="AI170" i="24"/>
  <c r="R170" i="22"/>
  <c r="X170" i="22"/>
  <c r="AJ170" i="25"/>
  <c r="AJ170" i="24"/>
  <c r="AL170" i="25"/>
  <c r="AL170" i="24"/>
  <c r="M171" i="22"/>
  <c r="S171" i="22"/>
  <c r="AE171" i="25"/>
  <c r="J171" i="22"/>
  <c r="J171" i="25"/>
  <c r="AE171" i="24"/>
  <c r="N171" i="22"/>
  <c r="T171" i="22"/>
  <c r="AF171" i="25"/>
  <c r="AF171" i="24"/>
  <c r="O171" i="22"/>
  <c r="U171" i="22"/>
  <c r="AG171" i="25"/>
  <c r="AG171" i="24"/>
  <c r="P171" i="22"/>
  <c r="V171" i="22"/>
  <c r="AH171" i="25"/>
  <c r="AH171" i="24"/>
  <c r="Q171" i="22"/>
  <c r="W171" i="22"/>
  <c r="AI171" i="25"/>
  <c r="AI171" i="24"/>
  <c r="R171" i="22"/>
  <c r="X171" i="22"/>
  <c r="AJ171" i="25"/>
  <c r="AJ171" i="24"/>
  <c r="AL171" i="25"/>
  <c r="AL171" i="24"/>
  <c r="M172" i="22"/>
  <c r="S172" i="22"/>
  <c r="AE172" i="25"/>
  <c r="J172" i="22"/>
  <c r="J172" i="25"/>
  <c r="AE172" i="24"/>
  <c r="N172" i="22"/>
  <c r="T172" i="22"/>
  <c r="AF172" i="25"/>
  <c r="AF172" i="24"/>
  <c r="O172" i="22"/>
  <c r="U172" i="22"/>
  <c r="AG172" i="25"/>
  <c r="AG172" i="24"/>
  <c r="P172" i="22"/>
  <c r="V172" i="22"/>
  <c r="AH172" i="25"/>
  <c r="AH172" i="24"/>
  <c r="Q172" i="22"/>
  <c r="W172" i="22"/>
  <c r="AI172" i="25"/>
  <c r="AI172" i="24"/>
  <c r="R172" i="22"/>
  <c r="X172" i="22"/>
  <c r="AJ172" i="25"/>
  <c r="AJ172" i="24"/>
  <c r="AL172" i="25"/>
  <c r="AL172" i="24"/>
  <c r="M173" i="22"/>
  <c r="S173" i="22"/>
  <c r="AE173" i="25"/>
  <c r="J173" i="22"/>
  <c r="J173" i="25"/>
  <c r="AE173" i="24"/>
  <c r="N173" i="22"/>
  <c r="T173" i="22"/>
  <c r="AF173" i="25"/>
  <c r="AF173" i="24"/>
  <c r="O173" i="22"/>
  <c r="U173" i="22"/>
  <c r="AG173" i="25"/>
  <c r="AG173" i="24"/>
  <c r="P173" i="22"/>
  <c r="V173" i="22"/>
  <c r="AH173" i="25"/>
  <c r="AH173" i="24"/>
  <c r="Q173" i="22"/>
  <c r="W173" i="22"/>
  <c r="AI173" i="25"/>
  <c r="AI173" i="24"/>
  <c r="R173" i="22"/>
  <c r="X173" i="22"/>
  <c r="AJ173" i="25"/>
  <c r="AJ173" i="24"/>
  <c r="AL173" i="25"/>
  <c r="AL173" i="24"/>
  <c r="M174" i="22"/>
  <c r="S174" i="22"/>
  <c r="AE174" i="25"/>
  <c r="J174" i="22"/>
  <c r="J174" i="25"/>
  <c r="AE174" i="24"/>
  <c r="N174" i="22"/>
  <c r="T174" i="22"/>
  <c r="AF174" i="25"/>
  <c r="AF174" i="24"/>
  <c r="O174" i="22"/>
  <c r="U174" i="22"/>
  <c r="AG174" i="25"/>
  <c r="AG174" i="24"/>
  <c r="P174" i="22"/>
  <c r="V174" i="22"/>
  <c r="AH174" i="25"/>
  <c r="AH174" i="24"/>
  <c r="Q174" i="22"/>
  <c r="W174" i="22"/>
  <c r="AI174" i="25"/>
  <c r="AI174" i="24"/>
  <c r="R174" i="22"/>
  <c r="X174" i="22"/>
  <c r="AJ174" i="25"/>
  <c r="AJ174" i="24"/>
  <c r="AL174" i="25"/>
  <c r="AL174" i="24"/>
  <c r="M175" i="22"/>
  <c r="S175" i="22"/>
  <c r="AE175" i="25"/>
  <c r="J175" i="22"/>
  <c r="J175" i="25"/>
  <c r="AE175" i="24"/>
  <c r="N175" i="22"/>
  <c r="T175" i="22"/>
  <c r="AF175" i="25"/>
  <c r="AF175" i="24"/>
  <c r="O175" i="22"/>
  <c r="U175" i="22"/>
  <c r="AG175" i="25"/>
  <c r="AG175" i="24"/>
  <c r="P175" i="22"/>
  <c r="V175" i="22"/>
  <c r="AH175" i="25"/>
  <c r="AH175" i="24"/>
  <c r="Q175" i="22"/>
  <c r="W175" i="22"/>
  <c r="AI175" i="25"/>
  <c r="AI175" i="24"/>
  <c r="R175" i="22"/>
  <c r="X175" i="22"/>
  <c r="AJ175" i="25"/>
  <c r="AJ175" i="24"/>
  <c r="AL175" i="25"/>
  <c r="AL175" i="24"/>
  <c r="J163" i="24"/>
  <c r="K163" i="22"/>
  <c r="K163" i="25"/>
  <c r="K163" i="24"/>
  <c r="L163" i="22"/>
  <c r="L163" i="25"/>
  <c r="L163" i="24"/>
  <c r="M163" i="25"/>
  <c r="M163" i="24"/>
  <c r="N163" i="25"/>
  <c r="N163" i="24"/>
  <c r="O163" i="25"/>
  <c r="O163" i="24"/>
  <c r="P163" i="25"/>
  <c r="P163" i="24"/>
  <c r="Q163" i="25"/>
  <c r="Q163" i="24"/>
  <c r="R163" i="25"/>
  <c r="R163" i="24"/>
  <c r="S163" i="25"/>
  <c r="S163" i="24"/>
  <c r="T163" i="25"/>
  <c r="T163" i="24"/>
  <c r="U163" i="25"/>
  <c r="U163" i="24"/>
  <c r="V163" i="25"/>
  <c r="V163" i="24"/>
  <c r="W163" i="25"/>
  <c r="W163" i="24"/>
  <c r="X163" i="25"/>
  <c r="X163" i="24"/>
  <c r="J164" i="24"/>
  <c r="K164" i="22"/>
  <c r="K164" i="25"/>
  <c r="K164" i="24"/>
  <c r="L164" i="22"/>
  <c r="L164" i="25"/>
  <c r="L164" i="24"/>
  <c r="M164" i="25"/>
  <c r="M164" i="24"/>
  <c r="N164" i="25"/>
  <c r="N164" i="24"/>
  <c r="O164" i="25"/>
  <c r="O164" i="24"/>
  <c r="P164" i="25"/>
  <c r="P164" i="24"/>
  <c r="Q164" i="25"/>
  <c r="Q164" i="24"/>
  <c r="R164" i="25"/>
  <c r="R164" i="24"/>
  <c r="S164" i="25"/>
  <c r="S164" i="24"/>
  <c r="T164" i="25"/>
  <c r="T164" i="24"/>
  <c r="U164" i="25"/>
  <c r="U164" i="24"/>
  <c r="V164" i="25"/>
  <c r="V164" i="24"/>
  <c r="W164" i="25"/>
  <c r="W164" i="24"/>
  <c r="X164" i="25"/>
  <c r="X164" i="24"/>
  <c r="J165" i="24"/>
  <c r="K165" i="22"/>
  <c r="K165" i="25"/>
  <c r="K165" i="24"/>
  <c r="L165" i="22"/>
  <c r="L165" i="25"/>
  <c r="L165" i="24"/>
  <c r="M165" i="25"/>
  <c r="M165" i="24"/>
  <c r="N165" i="25"/>
  <c r="N165" i="24"/>
  <c r="O165" i="25"/>
  <c r="O165" i="24"/>
  <c r="P165" i="25"/>
  <c r="P165" i="24"/>
  <c r="Q165" i="25"/>
  <c r="Q165" i="24"/>
  <c r="R165" i="25"/>
  <c r="R165" i="24"/>
  <c r="S165" i="25"/>
  <c r="S165" i="24"/>
  <c r="T165" i="25"/>
  <c r="T165" i="24"/>
  <c r="U165" i="25"/>
  <c r="U165" i="24"/>
  <c r="V165" i="25"/>
  <c r="V165" i="24"/>
  <c r="W165" i="25"/>
  <c r="W165" i="24"/>
  <c r="X165" i="25"/>
  <c r="X165" i="24"/>
  <c r="J166" i="24"/>
  <c r="K166" i="22"/>
  <c r="K166" i="25"/>
  <c r="K166" i="24"/>
  <c r="L166" i="22"/>
  <c r="L166" i="25"/>
  <c r="L166" i="24"/>
  <c r="M166" i="25"/>
  <c r="M166" i="24"/>
  <c r="N166" i="25"/>
  <c r="N166" i="24"/>
  <c r="O166" i="25"/>
  <c r="O166" i="24"/>
  <c r="P166" i="25"/>
  <c r="P166" i="24"/>
  <c r="Q166" i="25"/>
  <c r="Q166" i="24"/>
  <c r="R166" i="25"/>
  <c r="R166" i="24"/>
  <c r="S166" i="25"/>
  <c r="S166" i="24"/>
  <c r="T166" i="25"/>
  <c r="T166" i="24"/>
  <c r="U166" i="25"/>
  <c r="U166" i="24"/>
  <c r="V166" i="25"/>
  <c r="V166" i="24"/>
  <c r="W166" i="25"/>
  <c r="W166" i="24"/>
  <c r="X166" i="25"/>
  <c r="X166" i="24"/>
  <c r="J167" i="24"/>
  <c r="K167" i="22"/>
  <c r="K167" i="25"/>
  <c r="K167" i="24"/>
  <c r="L167" i="22"/>
  <c r="L167" i="25"/>
  <c r="L167" i="24"/>
  <c r="M167" i="25"/>
  <c r="M167" i="24"/>
  <c r="N167" i="25"/>
  <c r="N167" i="24"/>
  <c r="O167" i="25"/>
  <c r="O167" i="24"/>
  <c r="P167" i="25"/>
  <c r="P167" i="24"/>
  <c r="Q167" i="25"/>
  <c r="Q167" i="24"/>
  <c r="R167" i="25"/>
  <c r="R167" i="24"/>
  <c r="S167" i="25"/>
  <c r="S167" i="24"/>
  <c r="T167" i="25"/>
  <c r="T167" i="24"/>
  <c r="U167" i="25"/>
  <c r="U167" i="24"/>
  <c r="V167" i="25"/>
  <c r="V167" i="24"/>
  <c r="W167" i="25"/>
  <c r="W167" i="24"/>
  <c r="X167" i="25"/>
  <c r="X167" i="24"/>
  <c r="J168" i="24"/>
  <c r="K168" i="22"/>
  <c r="K168" i="25"/>
  <c r="K168" i="24"/>
  <c r="L168" i="22"/>
  <c r="L168" i="25"/>
  <c r="L168" i="24"/>
  <c r="M168" i="25"/>
  <c r="M168" i="24"/>
  <c r="N168" i="25"/>
  <c r="N168" i="24"/>
  <c r="O168" i="25"/>
  <c r="O168" i="24"/>
  <c r="P168" i="25"/>
  <c r="P168" i="24"/>
  <c r="Q168" i="25"/>
  <c r="Q168" i="24"/>
  <c r="R168" i="25"/>
  <c r="R168" i="24"/>
  <c r="S168" i="25"/>
  <c r="S168" i="24"/>
  <c r="T168" i="25"/>
  <c r="T168" i="24"/>
  <c r="U168" i="25"/>
  <c r="U168" i="24"/>
  <c r="V168" i="25"/>
  <c r="V168" i="24"/>
  <c r="W168" i="25"/>
  <c r="W168" i="24"/>
  <c r="X168" i="25"/>
  <c r="X168" i="24"/>
  <c r="J169" i="24"/>
  <c r="K169" i="22"/>
  <c r="K169" i="25"/>
  <c r="K169" i="24"/>
  <c r="L169" i="22"/>
  <c r="L169" i="25"/>
  <c r="L169" i="24"/>
  <c r="M169" i="25"/>
  <c r="M169" i="24"/>
  <c r="N169" i="25"/>
  <c r="N169" i="24"/>
  <c r="O169" i="25"/>
  <c r="O169" i="24"/>
  <c r="P169" i="25"/>
  <c r="P169" i="24"/>
  <c r="Q169" i="25"/>
  <c r="Q169" i="24"/>
  <c r="R169" i="25"/>
  <c r="R169" i="24"/>
  <c r="S169" i="25"/>
  <c r="S169" i="24"/>
  <c r="T169" i="25"/>
  <c r="T169" i="24"/>
  <c r="U169" i="25"/>
  <c r="U169" i="24"/>
  <c r="V169" i="25"/>
  <c r="V169" i="24"/>
  <c r="W169" i="25"/>
  <c r="W169" i="24"/>
  <c r="X169" i="25"/>
  <c r="X169" i="24"/>
  <c r="J170" i="24"/>
  <c r="K170" i="22"/>
  <c r="K170" i="25"/>
  <c r="K170" i="24"/>
  <c r="L170" i="22"/>
  <c r="L170" i="25"/>
  <c r="L170" i="24"/>
  <c r="M170" i="25"/>
  <c r="M170" i="24"/>
  <c r="N170" i="25"/>
  <c r="N170" i="24"/>
  <c r="O170" i="25"/>
  <c r="O170" i="24"/>
  <c r="P170" i="25"/>
  <c r="P170" i="24"/>
  <c r="Q170" i="25"/>
  <c r="Q170" i="24"/>
  <c r="R170" i="25"/>
  <c r="R170" i="24"/>
  <c r="S170" i="25"/>
  <c r="S170" i="24"/>
  <c r="T170" i="25"/>
  <c r="T170" i="24"/>
  <c r="U170" i="25"/>
  <c r="U170" i="24"/>
  <c r="V170" i="25"/>
  <c r="V170" i="24"/>
  <c r="W170" i="25"/>
  <c r="W170" i="24"/>
  <c r="X170" i="25"/>
  <c r="X170" i="24"/>
  <c r="J171" i="24"/>
  <c r="K171" i="22"/>
  <c r="K171" i="25"/>
  <c r="K171" i="24"/>
  <c r="L171" i="22"/>
  <c r="L171" i="25"/>
  <c r="L171" i="24"/>
  <c r="M171" i="25"/>
  <c r="M171" i="24"/>
  <c r="N171" i="25"/>
  <c r="N171" i="24"/>
  <c r="O171" i="25"/>
  <c r="O171" i="24"/>
  <c r="P171" i="25"/>
  <c r="P171" i="24"/>
  <c r="Q171" i="25"/>
  <c r="Q171" i="24"/>
  <c r="R171" i="25"/>
  <c r="R171" i="24"/>
  <c r="S171" i="25"/>
  <c r="S171" i="24"/>
  <c r="T171" i="25"/>
  <c r="T171" i="24"/>
  <c r="U171" i="25"/>
  <c r="U171" i="24"/>
  <c r="V171" i="25"/>
  <c r="V171" i="24"/>
  <c r="W171" i="25"/>
  <c r="W171" i="24"/>
  <c r="X171" i="25"/>
  <c r="X171" i="24"/>
  <c r="J172" i="24"/>
  <c r="K172" i="22"/>
  <c r="K172" i="25"/>
  <c r="K172" i="24"/>
  <c r="L172" i="22"/>
  <c r="L172" i="25"/>
  <c r="L172" i="24"/>
  <c r="M172" i="25"/>
  <c r="M172" i="24"/>
  <c r="N172" i="25"/>
  <c r="N172" i="24"/>
  <c r="O172" i="25"/>
  <c r="O172" i="24"/>
  <c r="P172" i="25"/>
  <c r="P172" i="24"/>
  <c r="Q172" i="25"/>
  <c r="Q172" i="24"/>
  <c r="R172" i="25"/>
  <c r="R172" i="24"/>
  <c r="S172" i="25"/>
  <c r="S172" i="24"/>
  <c r="T172" i="25"/>
  <c r="T172" i="24"/>
  <c r="U172" i="25"/>
  <c r="U172" i="24"/>
  <c r="V172" i="25"/>
  <c r="V172" i="24"/>
  <c r="W172" i="25"/>
  <c r="W172" i="24"/>
  <c r="X172" i="25"/>
  <c r="X172" i="24"/>
  <c r="J173" i="24"/>
  <c r="K173" i="22"/>
  <c r="K173" i="25"/>
  <c r="K173" i="24"/>
  <c r="L173" i="22"/>
  <c r="L173" i="25"/>
  <c r="L173" i="24"/>
  <c r="M173" i="25"/>
  <c r="M173" i="24"/>
  <c r="N173" i="25"/>
  <c r="N173" i="24"/>
  <c r="O173" i="25"/>
  <c r="O173" i="24"/>
  <c r="P173" i="25"/>
  <c r="P173" i="24"/>
  <c r="Q173" i="25"/>
  <c r="Q173" i="24"/>
  <c r="R173" i="25"/>
  <c r="R173" i="24"/>
  <c r="S173" i="25"/>
  <c r="S173" i="24"/>
  <c r="T173" i="25"/>
  <c r="T173" i="24"/>
  <c r="U173" i="25"/>
  <c r="U173" i="24"/>
  <c r="V173" i="25"/>
  <c r="V173" i="24"/>
  <c r="W173" i="25"/>
  <c r="W173" i="24"/>
  <c r="X173" i="25"/>
  <c r="X173" i="24"/>
  <c r="J174" i="24"/>
  <c r="K174" i="22"/>
  <c r="K174" i="25"/>
  <c r="K174" i="24"/>
  <c r="L174" i="22"/>
  <c r="L174" i="25"/>
  <c r="L174" i="24"/>
  <c r="M174" i="25"/>
  <c r="M174" i="24"/>
  <c r="N174" i="25"/>
  <c r="N174" i="24"/>
  <c r="O174" i="25"/>
  <c r="O174" i="24"/>
  <c r="P174" i="25"/>
  <c r="P174" i="24"/>
  <c r="Q174" i="25"/>
  <c r="Q174" i="24"/>
  <c r="R174" i="25"/>
  <c r="R174" i="24"/>
  <c r="S174" i="25"/>
  <c r="S174" i="24"/>
  <c r="T174" i="25"/>
  <c r="T174" i="24"/>
  <c r="U174" i="25"/>
  <c r="U174" i="24"/>
  <c r="V174" i="25"/>
  <c r="V174" i="24"/>
  <c r="W174" i="25"/>
  <c r="W174" i="24"/>
  <c r="X174" i="25"/>
  <c r="X174" i="24"/>
  <c r="J175" i="24"/>
  <c r="K175" i="22"/>
  <c r="K175" i="25"/>
  <c r="K175" i="24"/>
  <c r="L175" i="22"/>
  <c r="L175" i="25"/>
  <c r="L175" i="24"/>
  <c r="M175" i="25"/>
  <c r="M175" i="24"/>
  <c r="N175" i="25"/>
  <c r="N175" i="24"/>
  <c r="O175" i="25"/>
  <c r="O175" i="24"/>
  <c r="P175" i="25"/>
  <c r="P175" i="24"/>
  <c r="Q175" i="25"/>
  <c r="Q175" i="24"/>
  <c r="R175" i="25"/>
  <c r="R175" i="24"/>
  <c r="S175" i="25"/>
  <c r="S175" i="24"/>
  <c r="T175" i="25"/>
  <c r="T175" i="24"/>
  <c r="U175" i="25"/>
  <c r="U175" i="24"/>
  <c r="V175" i="25"/>
  <c r="V175" i="24"/>
  <c r="W175" i="25"/>
  <c r="W175" i="24"/>
  <c r="X175" i="25"/>
  <c r="X175" i="24"/>
  <c r="AE177" i="15"/>
  <c r="AF177" i="15"/>
  <c r="AG177" i="15"/>
  <c r="AH177" i="15"/>
  <c r="AL177" i="15"/>
  <c r="AF175" i="18"/>
  <c r="AG175" i="18"/>
  <c r="AJ175" i="18"/>
  <c r="AI175" i="18"/>
  <c r="AH175" i="18"/>
  <c r="AE175" i="18"/>
  <c r="AF174" i="18"/>
  <c r="AG174" i="18"/>
  <c r="AJ174" i="18"/>
  <c r="AI174" i="18"/>
  <c r="AH174" i="18"/>
  <c r="AE174" i="18"/>
  <c r="AF173" i="18"/>
  <c r="AG173" i="18"/>
  <c r="AJ173" i="18"/>
  <c r="AI173" i="18"/>
  <c r="AH173" i="18"/>
  <c r="AE173" i="18"/>
  <c r="AF172" i="18"/>
  <c r="AG172" i="18"/>
  <c r="AJ172" i="18"/>
  <c r="AI172" i="18"/>
  <c r="AH172" i="18"/>
  <c r="AE172" i="18"/>
  <c r="AF171" i="18"/>
  <c r="AG171" i="18"/>
  <c r="AJ171" i="18"/>
  <c r="AI171" i="18"/>
  <c r="AH171" i="18"/>
  <c r="AE171" i="18"/>
  <c r="AF170" i="18"/>
  <c r="AG170" i="18"/>
  <c r="AJ170" i="18"/>
  <c r="AI170" i="18"/>
  <c r="AH170" i="18"/>
  <c r="AE170" i="18"/>
  <c r="AF169" i="18"/>
  <c r="AG169" i="18"/>
  <c r="AJ169" i="18"/>
  <c r="AI169" i="18"/>
  <c r="AH169" i="18"/>
  <c r="AE169" i="18"/>
  <c r="AF168" i="18"/>
  <c r="AG168" i="18"/>
  <c r="AJ168" i="18"/>
  <c r="AI168" i="18"/>
  <c r="AH168" i="18"/>
  <c r="AE168" i="18"/>
  <c r="AF167" i="18"/>
  <c r="AG167" i="18"/>
  <c r="AJ167" i="18"/>
  <c r="AI167" i="18"/>
  <c r="AH167" i="18"/>
  <c r="AE167" i="18"/>
  <c r="AF166" i="18"/>
  <c r="AG166" i="18"/>
  <c r="AJ166" i="18"/>
  <c r="AI166" i="18"/>
  <c r="AH166" i="18"/>
  <c r="AE166" i="18"/>
  <c r="AF165" i="18"/>
  <c r="AG165" i="18"/>
  <c r="AJ165" i="18"/>
  <c r="AI165" i="18"/>
  <c r="AH165" i="18"/>
  <c r="AE165" i="18"/>
  <c r="AF164" i="18"/>
  <c r="AG164" i="18"/>
  <c r="AJ164" i="18"/>
  <c r="AI164" i="18"/>
  <c r="AH164" i="18"/>
  <c r="AE164" i="18"/>
  <c r="AF163" i="18"/>
  <c r="AG163" i="18"/>
  <c r="AJ163" i="18"/>
  <c r="AI163" i="18"/>
  <c r="AH163" i="18"/>
  <c r="AE163" i="18"/>
  <c r="AE163" i="17"/>
  <c r="AF163" i="17"/>
  <c r="AG163" i="17"/>
  <c r="AH163" i="17"/>
  <c r="AI163" i="17"/>
  <c r="AJ163" i="17"/>
  <c r="AL163" i="17"/>
  <c r="AE164" i="17"/>
  <c r="AF164" i="17"/>
  <c r="AG164" i="17"/>
  <c r="AH164" i="17"/>
  <c r="AI164" i="17"/>
  <c r="AJ164" i="17"/>
  <c r="AL164" i="17"/>
  <c r="AE165" i="17"/>
  <c r="AF165" i="17"/>
  <c r="AG165" i="17"/>
  <c r="AH165" i="17"/>
  <c r="AI165" i="17"/>
  <c r="AJ165" i="17"/>
  <c r="AL165" i="17"/>
  <c r="AE166" i="17"/>
  <c r="AF166" i="17"/>
  <c r="AG166" i="17"/>
  <c r="AH166" i="17"/>
  <c r="AI166" i="17"/>
  <c r="AJ166" i="17"/>
  <c r="AL166" i="17"/>
  <c r="AE167" i="17"/>
  <c r="AF167" i="17"/>
  <c r="AG167" i="17"/>
  <c r="AH167" i="17"/>
  <c r="AI167" i="17"/>
  <c r="AJ167" i="17"/>
  <c r="AL167" i="17"/>
  <c r="AE168" i="17"/>
  <c r="AF168" i="17"/>
  <c r="AG168" i="17"/>
  <c r="AH168" i="17"/>
  <c r="AI168" i="17"/>
  <c r="AJ168" i="17"/>
  <c r="AL168" i="17"/>
  <c r="AE169" i="17"/>
  <c r="AF169" i="17"/>
  <c r="AG169" i="17"/>
  <c r="AH169" i="17"/>
  <c r="AI169" i="17"/>
  <c r="AJ169" i="17"/>
  <c r="AL169" i="17"/>
  <c r="AE170" i="17"/>
  <c r="AF170" i="17"/>
  <c r="AG170" i="17"/>
  <c r="AH170" i="17"/>
  <c r="AI170" i="17"/>
  <c r="AJ170" i="17"/>
  <c r="AL170" i="17"/>
  <c r="AE171" i="17"/>
  <c r="AF171" i="17"/>
  <c r="AG171" i="17"/>
  <c r="AH171" i="17"/>
  <c r="AI171" i="17"/>
  <c r="AJ171" i="17"/>
  <c r="AL171" i="17"/>
  <c r="AE172" i="17"/>
  <c r="AF172" i="17"/>
  <c r="AG172" i="17"/>
  <c r="AH172" i="17"/>
  <c r="AI172" i="17"/>
  <c r="AJ172" i="17"/>
  <c r="AL172" i="17"/>
  <c r="AE173" i="17"/>
  <c r="AF173" i="17"/>
  <c r="AG173" i="17"/>
  <c r="AH173" i="17"/>
  <c r="AI173" i="17"/>
  <c r="AJ173" i="17"/>
  <c r="AL173" i="17"/>
  <c r="AE174" i="17"/>
  <c r="AF174" i="17"/>
  <c r="AG174" i="17"/>
  <c r="AH174" i="17"/>
  <c r="AI174" i="17"/>
  <c r="AJ174" i="17"/>
  <c r="AL174" i="17"/>
  <c r="AE175" i="17"/>
  <c r="AF175" i="17"/>
  <c r="AG175" i="17"/>
  <c r="AH175" i="17"/>
  <c r="AI175" i="17"/>
  <c r="AJ175" i="17"/>
  <c r="AL175" i="17"/>
  <c r="N162" i="22"/>
  <c r="T162" i="22"/>
  <c r="O162" i="22"/>
  <c r="U162" i="22"/>
  <c r="AL162" i="25"/>
  <c r="J162" i="22"/>
  <c r="J162" i="25"/>
  <c r="AL162" i="24"/>
  <c r="R162" i="22"/>
  <c r="X162" i="22"/>
  <c r="AJ162" i="25"/>
  <c r="AJ162" i="24"/>
  <c r="Q162" i="22"/>
  <c r="W162" i="22"/>
  <c r="AI162" i="25"/>
  <c r="AI162" i="24"/>
  <c r="P162" i="22"/>
  <c r="V162" i="22"/>
  <c r="AH162" i="25"/>
  <c r="AH162" i="24"/>
  <c r="AG162" i="25"/>
  <c r="AG162" i="24"/>
  <c r="AF162" i="25"/>
  <c r="AF162" i="24"/>
  <c r="M162" i="22"/>
  <c r="S162" i="22"/>
  <c r="AE162" i="25"/>
  <c r="AE162" i="24"/>
  <c r="N161" i="22"/>
  <c r="T161" i="22"/>
  <c r="O161" i="22"/>
  <c r="U161" i="22"/>
  <c r="AL161" i="25"/>
  <c r="J161" i="22"/>
  <c r="J161" i="25"/>
  <c r="AL161" i="24"/>
  <c r="R161" i="22"/>
  <c r="X161" i="22"/>
  <c r="AJ161" i="25"/>
  <c r="AJ161" i="24"/>
  <c r="Q161" i="22"/>
  <c r="W161" i="22"/>
  <c r="AI161" i="25"/>
  <c r="AI161" i="24"/>
  <c r="P161" i="22"/>
  <c r="V161" i="22"/>
  <c r="AH161" i="25"/>
  <c r="AH161" i="24"/>
  <c r="AG161" i="25"/>
  <c r="AG161" i="24"/>
  <c r="AF161" i="25"/>
  <c r="AF161" i="24"/>
  <c r="M161" i="22"/>
  <c r="S161" i="22"/>
  <c r="AE161" i="25"/>
  <c r="AE161" i="24"/>
  <c r="N160" i="22"/>
  <c r="T160" i="22"/>
  <c r="O160" i="22"/>
  <c r="U160" i="22"/>
  <c r="AL160" i="25"/>
  <c r="J160" i="22"/>
  <c r="J160" i="25"/>
  <c r="AL160" i="24"/>
  <c r="R160" i="22"/>
  <c r="X160" i="22"/>
  <c r="AJ160" i="25"/>
  <c r="AJ160" i="24"/>
  <c r="Q160" i="22"/>
  <c r="W160" i="22"/>
  <c r="AI160" i="25"/>
  <c r="AI160" i="24"/>
  <c r="P160" i="22"/>
  <c r="V160" i="22"/>
  <c r="AH160" i="25"/>
  <c r="AH160" i="24"/>
  <c r="AG160" i="25"/>
  <c r="AG160" i="24"/>
  <c r="AF160" i="25"/>
  <c r="AF160" i="24"/>
  <c r="M160" i="22"/>
  <c r="S160" i="22"/>
  <c r="AE160" i="25"/>
  <c r="AE160" i="24"/>
  <c r="N159" i="22"/>
  <c r="T159" i="22"/>
  <c r="O159" i="22"/>
  <c r="U159" i="22"/>
  <c r="AL159" i="25"/>
  <c r="J159" i="22"/>
  <c r="J159" i="25"/>
  <c r="AL159" i="24"/>
  <c r="R159" i="22"/>
  <c r="X159" i="22"/>
  <c r="AJ159" i="25"/>
  <c r="AJ159" i="24"/>
  <c r="Q159" i="22"/>
  <c r="W159" i="22"/>
  <c r="AI159" i="25"/>
  <c r="AI159" i="24"/>
  <c r="P159" i="22"/>
  <c r="V159" i="22"/>
  <c r="AH159" i="25"/>
  <c r="AH159" i="24"/>
  <c r="AG159" i="25"/>
  <c r="AG159" i="24"/>
  <c r="AF159" i="25"/>
  <c r="AF159" i="24"/>
  <c r="M159" i="22"/>
  <c r="S159" i="22"/>
  <c r="AE159" i="25"/>
  <c r="AE159" i="24"/>
  <c r="N158" i="22"/>
  <c r="T158" i="22"/>
  <c r="O158" i="22"/>
  <c r="U158" i="22"/>
  <c r="AL158" i="25"/>
  <c r="J158" i="22"/>
  <c r="J158" i="25"/>
  <c r="AL158" i="24"/>
  <c r="R158" i="22"/>
  <c r="X158" i="22"/>
  <c r="AJ158" i="25"/>
  <c r="AJ158" i="24"/>
  <c r="Q158" i="22"/>
  <c r="W158" i="22"/>
  <c r="AI158" i="25"/>
  <c r="AI158" i="24"/>
  <c r="P158" i="22"/>
  <c r="V158" i="22"/>
  <c r="AH158" i="25"/>
  <c r="AH158" i="24"/>
  <c r="AG158" i="25"/>
  <c r="AG158" i="24"/>
  <c r="AF158" i="25"/>
  <c r="AF158" i="24"/>
  <c r="M158" i="22"/>
  <c r="S158" i="22"/>
  <c r="AE158" i="25"/>
  <c r="AE158" i="24"/>
  <c r="N157" i="22"/>
  <c r="T157" i="22"/>
  <c r="O157" i="22"/>
  <c r="U157" i="22"/>
  <c r="AL157" i="25"/>
  <c r="J157" i="22"/>
  <c r="J157" i="25"/>
  <c r="AL157" i="24"/>
  <c r="R157" i="22"/>
  <c r="X157" i="22"/>
  <c r="AJ157" i="25"/>
  <c r="AJ157" i="24"/>
  <c r="Q157" i="22"/>
  <c r="W157" i="22"/>
  <c r="AI157" i="25"/>
  <c r="AI157" i="24"/>
  <c r="P157" i="22"/>
  <c r="V157" i="22"/>
  <c r="AH157" i="25"/>
  <c r="AH157" i="24"/>
  <c r="AG157" i="25"/>
  <c r="AG157" i="24"/>
  <c r="AF157" i="25"/>
  <c r="AF157" i="24"/>
  <c r="M157" i="22"/>
  <c r="S157" i="22"/>
  <c r="AE157" i="25"/>
  <c r="AE157" i="24"/>
  <c r="N156" i="22"/>
  <c r="T156" i="22"/>
  <c r="O156" i="22"/>
  <c r="U156" i="22"/>
  <c r="AL156" i="25"/>
  <c r="J156" i="22"/>
  <c r="J156" i="25"/>
  <c r="AL156" i="24"/>
  <c r="R156" i="22"/>
  <c r="X156" i="22"/>
  <c r="AJ156" i="25"/>
  <c r="AJ156" i="24"/>
  <c r="Q156" i="22"/>
  <c r="W156" i="22"/>
  <c r="AI156" i="25"/>
  <c r="AI156" i="24"/>
  <c r="P156" i="22"/>
  <c r="V156" i="22"/>
  <c r="AH156" i="25"/>
  <c r="AH156" i="24"/>
  <c r="AG156" i="25"/>
  <c r="AG156" i="24"/>
  <c r="AF156" i="25"/>
  <c r="AF156" i="24"/>
  <c r="M156" i="22"/>
  <c r="S156" i="22"/>
  <c r="AE156" i="25"/>
  <c r="AE156" i="24"/>
  <c r="N155" i="22"/>
  <c r="T155" i="22"/>
  <c r="O155" i="22"/>
  <c r="U155" i="22"/>
  <c r="AL155" i="25"/>
  <c r="J155" i="22"/>
  <c r="J155" i="25"/>
  <c r="AL155" i="24"/>
  <c r="R155" i="22"/>
  <c r="X155" i="22"/>
  <c r="AJ155" i="25"/>
  <c r="AJ155" i="24"/>
  <c r="Q155" i="22"/>
  <c r="W155" i="22"/>
  <c r="AI155" i="25"/>
  <c r="AI155" i="24"/>
  <c r="P155" i="22"/>
  <c r="V155" i="22"/>
  <c r="AH155" i="25"/>
  <c r="AH155" i="24"/>
  <c r="AG155" i="25"/>
  <c r="AG155" i="24"/>
  <c r="AF155" i="25"/>
  <c r="AF155" i="24"/>
  <c r="M155" i="22"/>
  <c r="S155" i="22"/>
  <c r="AE155" i="25"/>
  <c r="AE155" i="24"/>
  <c r="N154" i="22"/>
  <c r="T154" i="22"/>
  <c r="O154" i="22"/>
  <c r="U154" i="22"/>
  <c r="AL154" i="25"/>
  <c r="J154" i="22"/>
  <c r="J154" i="25"/>
  <c r="AL154" i="24"/>
  <c r="R154" i="22"/>
  <c r="X154" i="22"/>
  <c r="AJ154" i="25"/>
  <c r="AJ154" i="24"/>
  <c r="Q154" i="22"/>
  <c r="W154" i="22"/>
  <c r="AI154" i="25"/>
  <c r="AI154" i="24"/>
  <c r="P154" i="22"/>
  <c r="V154" i="22"/>
  <c r="AH154" i="25"/>
  <c r="AH154" i="24"/>
  <c r="AG154" i="25"/>
  <c r="AG154" i="24"/>
  <c r="AF154" i="25"/>
  <c r="AF154" i="24"/>
  <c r="M154" i="22"/>
  <c r="S154" i="22"/>
  <c r="AE154" i="25"/>
  <c r="AE154" i="24"/>
  <c r="N153" i="22"/>
  <c r="T153" i="22"/>
  <c r="O153" i="22"/>
  <c r="U153" i="22"/>
  <c r="AL153" i="25"/>
  <c r="J153" i="22"/>
  <c r="J153" i="25"/>
  <c r="AL153" i="24"/>
  <c r="R153" i="22"/>
  <c r="X153" i="22"/>
  <c r="AJ153" i="25"/>
  <c r="AJ153" i="24"/>
  <c r="Q153" i="22"/>
  <c r="W153" i="22"/>
  <c r="AI153" i="25"/>
  <c r="AI153" i="24"/>
  <c r="P153" i="22"/>
  <c r="V153" i="22"/>
  <c r="AH153" i="25"/>
  <c r="AH153" i="24"/>
  <c r="AG153" i="25"/>
  <c r="AG153" i="24"/>
  <c r="AF153" i="25"/>
  <c r="AF153" i="24"/>
  <c r="M153" i="22"/>
  <c r="S153" i="22"/>
  <c r="AE153" i="25"/>
  <c r="AE153" i="24"/>
  <c r="N152" i="22"/>
  <c r="T152" i="22"/>
  <c r="O152" i="22"/>
  <c r="U152" i="22"/>
  <c r="AL152" i="25"/>
  <c r="J152" i="22"/>
  <c r="J152" i="25"/>
  <c r="AL152" i="24"/>
  <c r="R152" i="22"/>
  <c r="X152" i="22"/>
  <c r="AJ152" i="25"/>
  <c r="AJ152" i="24"/>
  <c r="Q152" i="22"/>
  <c r="W152" i="22"/>
  <c r="AI152" i="25"/>
  <c r="AI152" i="24"/>
  <c r="P152" i="22"/>
  <c r="V152" i="22"/>
  <c r="AH152" i="25"/>
  <c r="AH152" i="24"/>
  <c r="AG152" i="25"/>
  <c r="AG152" i="24"/>
  <c r="AF152" i="25"/>
  <c r="AF152" i="24"/>
  <c r="M152" i="22"/>
  <c r="S152" i="22"/>
  <c r="AE152" i="25"/>
  <c r="AE152" i="24"/>
  <c r="N151" i="22"/>
  <c r="T151" i="22"/>
  <c r="O151" i="22"/>
  <c r="U151" i="22"/>
  <c r="AL151" i="25"/>
  <c r="J151" i="22"/>
  <c r="J151" i="25"/>
  <c r="AL151" i="24"/>
  <c r="R151" i="22"/>
  <c r="X151" i="22"/>
  <c r="AJ151" i="25"/>
  <c r="AJ151" i="24"/>
  <c r="Q151" i="22"/>
  <c r="W151" i="22"/>
  <c r="AI151" i="25"/>
  <c r="AI151" i="24"/>
  <c r="P151" i="22"/>
  <c r="V151" i="22"/>
  <c r="AH151" i="25"/>
  <c r="AH151" i="24"/>
  <c r="AG151" i="25"/>
  <c r="AG151" i="24"/>
  <c r="AF151" i="25"/>
  <c r="AF151" i="24"/>
  <c r="M151" i="22"/>
  <c r="S151" i="22"/>
  <c r="AE151" i="25"/>
  <c r="AE151" i="24"/>
  <c r="N150" i="22"/>
  <c r="T150" i="22"/>
  <c r="O150" i="22"/>
  <c r="U150" i="22"/>
  <c r="AL150" i="25"/>
  <c r="J150" i="22"/>
  <c r="J150" i="25"/>
  <c r="AL150" i="24"/>
  <c r="R150" i="22"/>
  <c r="X150" i="22"/>
  <c r="AJ150" i="25"/>
  <c r="AJ150" i="24"/>
  <c r="Q150" i="22"/>
  <c r="W150" i="22"/>
  <c r="AI150" i="25"/>
  <c r="AI150" i="24"/>
  <c r="P150" i="22"/>
  <c r="V150" i="22"/>
  <c r="AH150" i="25"/>
  <c r="AH150" i="24"/>
  <c r="AG150" i="25"/>
  <c r="AG150" i="24"/>
  <c r="AF150" i="25"/>
  <c r="AF150" i="24"/>
  <c r="M150" i="22"/>
  <c r="S150" i="22"/>
  <c r="AE150" i="25"/>
  <c r="AE150" i="24"/>
  <c r="N149" i="22"/>
  <c r="T149" i="22"/>
  <c r="O149" i="22"/>
  <c r="U149" i="22"/>
  <c r="AL149" i="25"/>
  <c r="J149" i="22"/>
  <c r="J149" i="25"/>
  <c r="AL149" i="24"/>
  <c r="R149" i="22"/>
  <c r="X149" i="22"/>
  <c r="AJ149" i="25"/>
  <c r="AJ149" i="24"/>
  <c r="Q149" i="22"/>
  <c r="W149" i="22"/>
  <c r="AI149" i="25"/>
  <c r="AI149" i="24"/>
  <c r="P149" i="22"/>
  <c r="V149" i="22"/>
  <c r="AH149" i="25"/>
  <c r="AH149" i="24"/>
  <c r="AG149" i="25"/>
  <c r="AG149" i="24"/>
  <c r="AF149" i="25"/>
  <c r="AF149" i="24"/>
  <c r="M149" i="22"/>
  <c r="S149" i="22"/>
  <c r="AE149" i="25"/>
  <c r="AE149" i="24"/>
  <c r="N148" i="22"/>
  <c r="T148" i="22"/>
  <c r="O148" i="22"/>
  <c r="U148" i="22"/>
  <c r="AL148" i="25"/>
  <c r="J148" i="22"/>
  <c r="J148" i="25"/>
  <c r="AL148" i="24"/>
  <c r="R148" i="22"/>
  <c r="X148" i="22"/>
  <c r="AJ148" i="25"/>
  <c r="AJ148" i="24"/>
  <c r="Q148" i="22"/>
  <c r="W148" i="22"/>
  <c r="AI148" i="25"/>
  <c r="AI148" i="24"/>
  <c r="P148" i="22"/>
  <c r="V148" i="22"/>
  <c r="AH148" i="25"/>
  <c r="AH148" i="24"/>
  <c r="AG148" i="25"/>
  <c r="AG148" i="24"/>
  <c r="AF148" i="25"/>
  <c r="AF148" i="24"/>
  <c r="M148" i="22"/>
  <c r="S148" i="22"/>
  <c r="AE148" i="25"/>
  <c r="AE148" i="24"/>
  <c r="N147" i="22"/>
  <c r="T147" i="22"/>
  <c r="O147" i="22"/>
  <c r="U147" i="22"/>
  <c r="AL147" i="25"/>
  <c r="J147" i="22"/>
  <c r="J147" i="25"/>
  <c r="AL147" i="24"/>
  <c r="R147" i="22"/>
  <c r="X147" i="22"/>
  <c r="AJ147" i="25"/>
  <c r="AJ147" i="24"/>
  <c r="Q147" i="22"/>
  <c r="W147" i="22"/>
  <c r="AI147" i="25"/>
  <c r="AI147" i="24"/>
  <c r="P147" i="22"/>
  <c r="V147" i="22"/>
  <c r="AH147" i="25"/>
  <c r="AH147" i="24"/>
  <c r="AG147" i="25"/>
  <c r="AG147" i="24"/>
  <c r="AF147" i="25"/>
  <c r="AF147" i="24"/>
  <c r="M147" i="22"/>
  <c r="S147" i="22"/>
  <c r="AE147" i="25"/>
  <c r="AE147" i="24"/>
  <c r="N146" i="22"/>
  <c r="T146" i="22"/>
  <c r="O146" i="22"/>
  <c r="U146" i="22"/>
  <c r="AL146" i="25"/>
  <c r="J146" i="22"/>
  <c r="J146" i="25"/>
  <c r="AL146" i="24"/>
  <c r="R146" i="22"/>
  <c r="X146" i="22"/>
  <c r="AJ146" i="25"/>
  <c r="AJ146" i="24"/>
  <c r="Q146" i="22"/>
  <c r="W146" i="22"/>
  <c r="AI146" i="25"/>
  <c r="AI146" i="24"/>
  <c r="P146" i="22"/>
  <c r="V146" i="22"/>
  <c r="AH146" i="25"/>
  <c r="AH146" i="24"/>
  <c r="AG146" i="25"/>
  <c r="AG146" i="24"/>
  <c r="AF146" i="25"/>
  <c r="AF146" i="24"/>
  <c r="M146" i="22"/>
  <c r="S146" i="22"/>
  <c r="AE146" i="25"/>
  <c r="AE146" i="24"/>
  <c r="N145" i="22"/>
  <c r="T145" i="22"/>
  <c r="O145" i="22"/>
  <c r="U145" i="22"/>
  <c r="AL145" i="25"/>
  <c r="J145" i="22"/>
  <c r="J145" i="25"/>
  <c r="AL145" i="24"/>
  <c r="R145" i="22"/>
  <c r="X145" i="22"/>
  <c r="AJ145" i="25"/>
  <c r="AJ145" i="24"/>
  <c r="Q145" i="22"/>
  <c r="W145" i="22"/>
  <c r="AI145" i="25"/>
  <c r="AI145" i="24"/>
  <c r="P145" i="22"/>
  <c r="V145" i="22"/>
  <c r="AH145" i="25"/>
  <c r="AH145" i="24"/>
  <c r="AG145" i="25"/>
  <c r="AG145" i="24"/>
  <c r="AF145" i="25"/>
  <c r="AF145" i="24"/>
  <c r="M145" i="22"/>
  <c r="S145" i="22"/>
  <c r="AE145" i="25"/>
  <c r="AE145" i="24"/>
  <c r="N144" i="22"/>
  <c r="T144" i="22"/>
  <c r="O144" i="22"/>
  <c r="U144" i="22"/>
  <c r="AL144" i="25"/>
  <c r="J144" i="22"/>
  <c r="J144" i="25"/>
  <c r="AL144" i="24"/>
  <c r="R144" i="22"/>
  <c r="X144" i="22"/>
  <c r="AJ144" i="25"/>
  <c r="AJ144" i="24"/>
  <c r="Q144" i="22"/>
  <c r="W144" i="22"/>
  <c r="AI144" i="25"/>
  <c r="AI144" i="24"/>
  <c r="P144" i="22"/>
  <c r="V144" i="22"/>
  <c r="AH144" i="25"/>
  <c r="AH144" i="24"/>
  <c r="AG144" i="25"/>
  <c r="AG144" i="24"/>
  <c r="AF144" i="25"/>
  <c r="AF144" i="24"/>
  <c r="M144" i="22"/>
  <c r="S144" i="22"/>
  <c r="AE144" i="25"/>
  <c r="AE144" i="24"/>
  <c r="N143" i="22"/>
  <c r="T143" i="22"/>
  <c r="O143" i="22"/>
  <c r="U143" i="22"/>
  <c r="AL143" i="25"/>
  <c r="J143" i="22"/>
  <c r="J143" i="25"/>
  <c r="AL143" i="24"/>
  <c r="R143" i="22"/>
  <c r="X143" i="22"/>
  <c r="AJ143" i="25"/>
  <c r="AJ143" i="24"/>
  <c r="Q143" i="22"/>
  <c r="W143" i="22"/>
  <c r="AI143" i="25"/>
  <c r="AI143" i="24"/>
  <c r="P143" i="22"/>
  <c r="V143" i="22"/>
  <c r="AH143" i="25"/>
  <c r="AH143" i="24"/>
  <c r="AG143" i="25"/>
  <c r="AG143" i="24"/>
  <c r="AF143" i="25"/>
  <c r="AF143" i="24"/>
  <c r="M143" i="22"/>
  <c r="S143" i="22"/>
  <c r="AE143" i="25"/>
  <c r="AE143" i="24"/>
  <c r="N142" i="22"/>
  <c r="T142" i="22"/>
  <c r="O142" i="22"/>
  <c r="U142" i="22"/>
  <c r="AL142" i="25"/>
  <c r="J142" i="22"/>
  <c r="J142" i="25"/>
  <c r="AL142" i="24"/>
  <c r="R142" i="22"/>
  <c r="X142" i="22"/>
  <c r="AJ142" i="25"/>
  <c r="AJ142" i="24"/>
  <c r="Q142" i="22"/>
  <c r="W142" i="22"/>
  <c r="AI142" i="25"/>
  <c r="AI142" i="24"/>
  <c r="P142" i="22"/>
  <c r="V142" i="22"/>
  <c r="AH142" i="25"/>
  <c r="AH142" i="24"/>
  <c r="AG142" i="25"/>
  <c r="AG142" i="24"/>
  <c r="AF142" i="25"/>
  <c r="AF142" i="24"/>
  <c r="M142" i="22"/>
  <c r="S142" i="22"/>
  <c r="AE142" i="25"/>
  <c r="AE142" i="24"/>
  <c r="N141" i="22"/>
  <c r="T141" i="22"/>
  <c r="O141" i="22"/>
  <c r="U141" i="22"/>
  <c r="AL141" i="25"/>
  <c r="J141" i="22"/>
  <c r="J141" i="25"/>
  <c r="AL141" i="24"/>
  <c r="R141" i="22"/>
  <c r="X141" i="22"/>
  <c r="AJ141" i="25"/>
  <c r="AJ141" i="24"/>
  <c r="Q141" i="22"/>
  <c r="W141" i="22"/>
  <c r="AI141" i="25"/>
  <c r="AI141" i="24"/>
  <c r="P141" i="22"/>
  <c r="V141" i="22"/>
  <c r="AH141" i="25"/>
  <c r="AH141" i="24"/>
  <c r="AG141" i="25"/>
  <c r="AG141" i="24"/>
  <c r="AF141" i="25"/>
  <c r="AF141" i="24"/>
  <c r="M141" i="22"/>
  <c r="S141" i="22"/>
  <c r="AE141" i="25"/>
  <c r="AE141" i="24"/>
  <c r="N140" i="22"/>
  <c r="T140" i="22"/>
  <c r="O140" i="22"/>
  <c r="U140" i="22"/>
  <c r="AL140" i="25"/>
  <c r="J140" i="22"/>
  <c r="J140" i="25"/>
  <c r="AL140" i="24"/>
  <c r="R140" i="22"/>
  <c r="X140" i="22"/>
  <c r="AJ140" i="25"/>
  <c r="AJ140" i="24"/>
  <c r="Q140" i="22"/>
  <c r="W140" i="22"/>
  <c r="AI140" i="25"/>
  <c r="AI140" i="24"/>
  <c r="P140" i="22"/>
  <c r="V140" i="22"/>
  <c r="AH140" i="25"/>
  <c r="AH140" i="24"/>
  <c r="AG140" i="25"/>
  <c r="AG140" i="24"/>
  <c r="AF140" i="25"/>
  <c r="AF140" i="24"/>
  <c r="M140" i="22"/>
  <c r="S140" i="22"/>
  <c r="AE140" i="25"/>
  <c r="AE140" i="24"/>
  <c r="N139" i="22"/>
  <c r="T139" i="22"/>
  <c r="O139" i="22"/>
  <c r="U139" i="22"/>
  <c r="AL139" i="25"/>
  <c r="J139" i="22"/>
  <c r="J139" i="25"/>
  <c r="AL139" i="24"/>
  <c r="R139" i="22"/>
  <c r="X139" i="22"/>
  <c r="AJ139" i="25"/>
  <c r="AJ139" i="24"/>
  <c r="Q139" i="22"/>
  <c r="W139" i="22"/>
  <c r="AI139" i="25"/>
  <c r="AI139" i="24"/>
  <c r="P139" i="22"/>
  <c r="V139" i="22"/>
  <c r="AH139" i="25"/>
  <c r="AH139" i="24"/>
  <c r="AG139" i="25"/>
  <c r="AG139" i="24"/>
  <c r="AF139" i="25"/>
  <c r="AF139" i="24"/>
  <c r="M139" i="22"/>
  <c r="S139" i="22"/>
  <c r="AE139" i="25"/>
  <c r="AE139" i="24"/>
  <c r="N138" i="22"/>
  <c r="T138" i="22"/>
  <c r="O138" i="22"/>
  <c r="U138" i="22"/>
  <c r="AL138" i="25"/>
  <c r="J138" i="22"/>
  <c r="J138" i="25"/>
  <c r="AL138" i="24"/>
  <c r="R138" i="22"/>
  <c r="X138" i="22"/>
  <c r="AJ138" i="25"/>
  <c r="AJ138" i="24"/>
  <c r="Q138" i="22"/>
  <c r="W138" i="22"/>
  <c r="AI138" i="25"/>
  <c r="AI138" i="24"/>
  <c r="P138" i="22"/>
  <c r="V138" i="22"/>
  <c r="AH138" i="25"/>
  <c r="AH138" i="24"/>
  <c r="AG138" i="25"/>
  <c r="AG138" i="24"/>
  <c r="AF138" i="25"/>
  <c r="AF138" i="24"/>
  <c r="M138" i="22"/>
  <c r="S138" i="22"/>
  <c r="AE138" i="25"/>
  <c r="AE138" i="24"/>
  <c r="N137" i="22"/>
  <c r="T137" i="22"/>
  <c r="O137" i="22"/>
  <c r="U137" i="22"/>
  <c r="AL137" i="25"/>
  <c r="J137" i="22"/>
  <c r="J137" i="25"/>
  <c r="AL137" i="24"/>
  <c r="R137" i="22"/>
  <c r="X137" i="22"/>
  <c r="AJ137" i="25"/>
  <c r="AJ137" i="24"/>
  <c r="Q137" i="22"/>
  <c r="W137" i="22"/>
  <c r="AI137" i="25"/>
  <c r="AI137" i="24"/>
  <c r="P137" i="22"/>
  <c r="V137" i="22"/>
  <c r="AH137" i="25"/>
  <c r="AH137" i="24"/>
  <c r="AG137" i="25"/>
  <c r="AG137" i="24"/>
  <c r="AF137" i="25"/>
  <c r="AF137" i="24"/>
  <c r="M137" i="22"/>
  <c r="S137" i="22"/>
  <c r="AE137" i="25"/>
  <c r="AE137" i="24"/>
  <c r="N136" i="22"/>
  <c r="T136" i="22"/>
  <c r="O136" i="22"/>
  <c r="U136" i="22"/>
  <c r="AL136" i="25"/>
  <c r="J136" i="22"/>
  <c r="J136" i="25"/>
  <c r="AL136" i="24"/>
  <c r="R136" i="22"/>
  <c r="X136" i="22"/>
  <c r="AJ136" i="25"/>
  <c r="AJ136" i="24"/>
  <c r="Q136" i="22"/>
  <c r="W136" i="22"/>
  <c r="AI136" i="25"/>
  <c r="AI136" i="24"/>
  <c r="P136" i="22"/>
  <c r="V136" i="22"/>
  <c r="AH136" i="25"/>
  <c r="AH136" i="24"/>
  <c r="AG136" i="25"/>
  <c r="AG136" i="24"/>
  <c r="AF136" i="25"/>
  <c r="AF136" i="24"/>
  <c r="M136" i="22"/>
  <c r="S136" i="22"/>
  <c r="AE136" i="25"/>
  <c r="AE136" i="24"/>
  <c r="N135" i="22"/>
  <c r="T135" i="22"/>
  <c r="O135" i="22"/>
  <c r="U135" i="22"/>
  <c r="AL135" i="25"/>
  <c r="J135" i="22"/>
  <c r="J135" i="25"/>
  <c r="AL135" i="24"/>
  <c r="R135" i="22"/>
  <c r="X135" i="22"/>
  <c r="AJ135" i="25"/>
  <c r="AJ135" i="24"/>
  <c r="Q135" i="22"/>
  <c r="W135" i="22"/>
  <c r="AI135" i="25"/>
  <c r="AI135" i="24"/>
  <c r="P135" i="22"/>
  <c r="V135" i="22"/>
  <c r="AH135" i="25"/>
  <c r="AH135" i="24"/>
  <c r="AG135" i="25"/>
  <c r="AG135" i="24"/>
  <c r="AF135" i="25"/>
  <c r="AF135" i="24"/>
  <c r="M135" i="22"/>
  <c r="S135" i="22"/>
  <c r="AE135" i="25"/>
  <c r="AE135" i="24"/>
  <c r="N134" i="22"/>
  <c r="T134" i="22"/>
  <c r="O134" i="22"/>
  <c r="U134" i="22"/>
  <c r="AL134" i="25"/>
  <c r="J134" i="22"/>
  <c r="J134" i="25"/>
  <c r="AL134" i="24"/>
  <c r="R134" i="22"/>
  <c r="X134" i="22"/>
  <c r="AJ134" i="25"/>
  <c r="AJ134" i="24"/>
  <c r="Q134" i="22"/>
  <c r="W134" i="22"/>
  <c r="AI134" i="25"/>
  <c r="AI134" i="24"/>
  <c r="P134" i="22"/>
  <c r="V134" i="22"/>
  <c r="AH134" i="25"/>
  <c r="AH134" i="24"/>
  <c r="AG134" i="25"/>
  <c r="AG134" i="24"/>
  <c r="AF134" i="25"/>
  <c r="AF134" i="24"/>
  <c r="M134" i="22"/>
  <c r="S134" i="22"/>
  <c r="AE134" i="25"/>
  <c r="AE134" i="24"/>
  <c r="N133" i="22"/>
  <c r="T133" i="22"/>
  <c r="O133" i="22"/>
  <c r="U133" i="22"/>
  <c r="AL133" i="25"/>
  <c r="J133" i="22"/>
  <c r="J133" i="25"/>
  <c r="AL133" i="24"/>
  <c r="R133" i="22"/>
  <c r="X133" i="22"/>
  <c r="AJ133" i="25"/>
  <c r="AJ133" i="24"/>
  <c r="Q133" i="22"/>
  <c r="W133" i="22"/>
  <c r="AI133" i="25"/>
  <c r="AI133" i="24"/>
  <c r="P133" i="22"/>
  <c r="V133" i="22"/>
  <c r="AH133" i="25"/>
  <c r="AH133" i="24"/>
  <c r="AG133" i="25"/>
  <c r="AG133" i="24"/>
  <c r="AF133" i="25"/>
  <c r="AF133" i="24"/>
  <c r="M133" i="22"/>
  <c r="S133" i="22"/>
  <c r="AE133" i="25"/>
  <c r="AE133" i="24"/>
  <c r="N132" i="22"/>
  <c r="T132" i="22"/>
  <c r="O132" i="22"/>
  <c r="U132" i="22"/>
  <c r="AL132" i="25"/>
  <c r="J132" i="22"/>
  <c r="J132" i="25"/>
  <c r="AL132" i="24"/>
  <c r="R132" i="22"/>
  <c r="X132" i="22"/>
  <c r="AJ132" i="25"/>
  <c r="AJ132" i="24"/>
  <c r="Q132" i="22"/>
  <c r="W132" i="22"/>
  <c r="AI132" i="25"/>
  <c r="AI132" i="24"/>
  <c r="P132" i="22"/>
  <c r="V132" i="22"/>
  <c r="AH132" i="25"/>
  <c r="AH132" i="24"/>
  <c r="AG132" i="25"/>
  <c r="AG132" i="24"/>
  <c r="AF132" i="25"/>
  <c r="AF132" i="24"/>
  <c r="M132" i="22"/>
  <c r="S132" i="22"/>
  <c r="AE132" i="25"/>
  <c r="AE132" i="24"/>
  <c r="N131" i="22"/>
  <c r="T131" i="22"/>
  <c r="O131" i="22"/>
  <c r="U131" i="22"/>
  <c r="AL131" i="25"/>
  <c r="J131" i="22"/>
  <c r="J131" i="25"/>
  <c r="AL131" i="24"/>
  <c r="R131" i="22"/>
  <c r="X131" i="22"/>
  <c r="AJ131" i="25"/>
  <c r="AJ131" i="24"/>
  <c r="Q131" i="22"/>
  <c r="W131" i="22"/>
  <c r="AI131" i="25"/>
  <c r="AI131" i="24"/>
  <c r="P131" i="22"/>
  <c r="V131" i="22"/>
  <c r="AH131" i="25"/>
  <c r="AH131" i="24"/>
  <c r="AG131" i="25"/>
  <c r="AG131" i="24"/>
  <c r="AF131" i="25"/>
  <c r="AF131" i="24"/>
  <c r="M131" i="22"/>
  <c r="S131" i="22"/>
  <c r="AE131" i="25"/>
  <c r="AE131" i="24"/>
  <c r="N130" i="22"/>
  <c r="T130" i="22"/>
  <c r="O130" i="22"/>
  <c r="U130" i="22"/>
  <c r="AL130" i="25"/>
  <c r="J130" i="22"/>
  <c r="J130" i="25"/>
  <c r="AL130" i="24"/>
  <c r="R130" i="22"/>
  <c r="X130" i="22"/>
  <c r="AJ130" i="25"/>
  <c r="AJ130" i="24"/>
  <c r="Q130" i="22"/>
  <c r="W130" i="22"/>
  <c r="AI130" i="25"/>
  <c r="AI130" i="24"/>
  <c r="P130" i="22"/>
  <c r="V130" i="22"/>
  <c r="AH130" i="25"/>
  <c r="AH130" i="24"/>
  <c r="AG130" i="25"/>
  <c r="AG130" i="24"/>
  <c r="AF130" i="25"/>
  <c r="AF130" i="24"/>
  <c r="M130" i="22"/>
  <c r="S130" i="22"/>
  <c r="AE130" i="25"/>
  <c r="AE130" i="24"/>
  <c r="N129" i="22"/>
  <c r="T129" i="22"/>
  <c r="O129" i="22"/>
  <c r="U129" i="22"/>
  <c r="AL129" i="25"/>
  <c r="J129" i="22"/>
  <c r="J129" i="25"/>
  <c r="AL129" i="24"/>
  <c r="R129" i="22"/>
  <c r="X129" i="22"/>
  <c r="AJ129" i="25"/>
  <c r="AJ129" i="24"/>
  <c r="Q129" i="22"/>
  <c r="W129" i="22"/>
  <c r="AI129" i="25"/>
  <c r="AI129" i="24"/>
  <c r="P129" i="22"/>
  <c r="V129" i="22"/>
  <c r="AH129" i="25"/>
  <c r="AH129" i="24"/>
  <c r="AG129" i="25"/>
  <c r="AG129" i="24"/>
  <c r="AF129" i="25"/>
  <c r="AF129" i="24"/>
  <c r="M129" i="22"/>
  <c r="S129" i="22"/>
  <c r="AE129" i="25"/>
  <c r="AE129" i="24"/>
  <c r="N128" i="22"/>
  <c r="T128" i="22"/>
  <c r="O128" i="22"/>
  <c r="U128" i="22"/>
  <c r="AL128" i="25"/>
  <c r="J128" i="22"/>
  <c r="J128" i="25"/>
  <c r="AL128" i="24"/>
  <c r="R128" i="22"/>
  <c r="X128" i="22"/>
  <c r="AJ128" i="25"/>
  <c r="AJ128" i="24"/>
  <c r="Q128" i="22"/>
  <c r="W128" i="22"/>
  <c r="AI128" i="25"/>
  <c r="AI128" i="24"/>
  <c r="P128" i="22"/>
  <c r="V128" i="22"/>
  <c r="AH128" i="25"/>
  <c r="AH128" i="24"/>
  <c r="AG128" i="25"/>
  <c r="AG128" i="24"/>
  <c r="AF128" i="25"/>
  <c r="AF128" i="24"/>
  <c r="M128" i="22"/>
  <c r="S128" i="22"/>
  <c r="AE128" i="25"/>
  <c r="AE128" i="24"/>
  <c r="N127" i="22"/>
  <c r="T127" i="22"/>
  <c r="O127" i="22"/>
  <c r="U127" i="22"/>
  <c r="AL127" i="25"/>
  <c r="J127" i="22"/>
  <c r="J127" i="25"/>
  <c r="AL127" i="24"/>
  <c r="R127" i="22"/>
  <c r="X127" i="22"/>
  <c r="AJ127" i="25"/>
  <c r="AJ127" i="24"/>
  <c r="Q127" i="22"/>
  <c r="W127" i="22"/>
  <c r="AI127" i="25"/>
  <c r="AI127" i="24"/>
  <c r="P127" i="22"/>
  <c r="V127" i="22"/>
  <c r="AH127" i="25"/>
  <c r="AH127" i="24"/>
  <c r="AG127" i="25"/>
  <c r="AG127" i="24"/>
  <c r="AF127" i="25"/>
  <c r="AF127" i="24"/>
  <c r="M127" i="22"/>
  <c r="S127" i="22"/>
  <c r="AE127" i="25"/>
  <c r="AE127" i="24"/>
  <c r="N126" i="22"/>
  <c r="T126" i="22"/>
  <c r="O126" i="22"/>
  <c r="U126" i="22"/>
  <c r="AL126" i="25"/>
  <c r="J126" i="22"/>
  <c r="J126" i="25"/>
  <c r="AL126" i="24"/>
  <c r="R126" i="22"/>
  <c r="X126" i="22"/>
  <c r="AJ126" i="25"/>
  <c r="AJ126" i="24"/>
  <c r="Q126" i="22"/>
  <c r="W126" i="22"/>
  <c r="AI126" i="25"/>
  <c r="AI126" i="24"/>
  <c r="P126" i="22"/>
  <c r="V126" i="22"/>
  <c r="AH126" i="25"/>
  <c r="AH126" i="24"/>
  <c r="AG126" i="25"/>
  <c r="AG126" i="24"/>
  <c r="AF126" i="25"/>
  <c r="AF126" i="24"/>
  <c r="M126" i="22"/>
  <c r="S126" i="22"/>
  <c r="AE126" i="25"/>
  <c r="AE126" i="24"/>
  <c r="N125" i="22"/>
  <c r="T125" i="22"/>
  <c r="O125" i="22"/>
  <c r="U125" i="22"/>
  <c r="AL125" i="25"/>
  <c r="J125" i="22"/>
  <c r="J125" i="25"/>
  <c r="AL125" i="24"/>
  <c r="R125" i="22"/>
  <c r="X125" i="22"/>
  <c r="AJ125" i="25"/>
  <c r="AJ125" i="24"/>
  <c r="Q125" i="22"/>
  <c r="W125" i="22"/>
  <c r="AI125" i="25"/>
  <c r="AI125" i="24"/>
  <c r="P125" i="22"/>
  <c r="V125" i="22"/>
  <c r="AH125" i="25"/>
  <c r="AH125" i="24"/>
  <c r="AG125" i="25"/>
  <c r="AG125" i="24"/>
  <c r="AF125" i="25"/>
  <c r="AF125" i="24"/>
  <c r="M125" i="22"/>
  <c r="S125" i="22"/>
  <c r="AE125" i="25"/>
  <c r="AE125" i="24"/>
  <c r="N124" i="22"/>
  <c r="T124" i="22"/>
  <c r="O124" i="22"/>
  <c r="U124" i="22"/>
  <c r="AL124" i="25"/>
  <c r="J124" i="22"/>
  <c r="J124" i="25"/>
  <c r="AL124" i="24"/>
  <c r="R124" i="22"/>
  <c r="X124" i="22"/>
  <c r="AJ124" i="25"/>
  <c r="AJ124" i="24"/>
  <c r="Q124" i="22"/>
  <c r="W124" i="22"/>
  <c r="AI124" i="25"/>
  <c r="AI124" i="24"/>
  <c r="P124" i="22"/>
  <c r="V124" i="22"/>
  <c r="AH124" i="25"/>
  <c r="AH124" i="24"/>
  <c r="AG124" i="25"/>
  <c r="AG124" i="24"/>
  <c r="AF124" i="25"/>
  <c r="AF124" i="24"/>
  <c r="M124" i="22"/>
  <c r="S124" i="22"/>
  <c r="AE124" i="25"/>
  <c r="AE124" i="24"/>
  <c r="N123" i="22"/>
  <c r="T123" i="22"/>
  <c r="O123" i="22"/>
  <c r="U123" i="22"/>
  <c r="AL123" i="25"/>
  <c r="J123" i="22"/>
  <c r="J123" i="25"/>
  <c r="AL123" i="24"/>
  <c r="R123" i="22"/>
  <c r="X123" i="22"/>
  <c r="AJ123" i="25"/>
  <c r="AJ123" i="24"/>
  <c r="Q123" i="22"/>
  <c r="W123" i="22"/>
  <c r="AI123" i="25"/>
  <c r="AI123" i="24"/>
  <c r="P123" i="22"/>
  <c r="V123" i="22"/>
  <c r="AH123" i="25"/>
  <c r="AH123" i="24"/>
  <c r="AG123" i="25"/>
  <c r="AG123" i="24"/>
  <c r="AF123" i="25"/>
  <c r="AF123" i="24"/>
  <c r="M123" i="22"/>
  <c r="S123" i="22"/>
  <c r="AE123" i="25"/>
  <c r="AE123" i="24"/>
  <c r="N122" i="22"/>
  <c r="T122" i="22"/>
  <c r="O122" i="22"/>
  <c r="U122" i="22"/>
  <c r="AL122" i="25"/>
  <c r="J122" i="22"/>
  <c r="J122" i="25"/>
  <c r="AL122" i="24"/>
  <c r="R122" i="22"/>
  <c r="X122" i="22"/>
  <c r="AJ122" i="25"/>
  <c r="AJ122" i="24"/>
  <c r="Q122" i="22"/>
  <c r="W122" i="22"/>
  <c r="AI122" i="25"/>
  <c r="AI122" i="24"/>
  <c r="P122" i="22"/>
  <c r="V122" i="22"/>
  <c r="AH122" i="25"/>
  <c r="AH122" i="24"/>
  <c r="AG122" i="25"/>
  <c r="AG122" i="24"/>
  <c r="AF122" i="25"/>
  <c r="AF122" i="24"/>
  <c r="M122" i="22"/>
  <c r="S122" i="22"/>
  <c r="AE122" i="25"/>
  <c r="AE122" i="24"/>
  <c r="N121" i="22"/>
  <c r="T121" i="22"/>
  <c r="O121" i="22"/>
  <c r="U121" i="22"/>
  <c r="AL121" i="25"/>
  <c r="J121" i="22"/>
  <c r="J121" i="25"/>
  <c r="AL121" i="24"/>
  <c r="R121" i="22"/>
  <c r="X121" i="22"/>
  <c r="AJ121" i="25"/>
  <c r="AJ121" i="24"/>
  <c r="Q121" i="22"/>
  <c r="W121" i="22"/>
  <c r="AI121" i="25"/>
  <c r="AI121" i="24"/>
  <c r="P121" i="22"/>
  <c r="V121" i="22"/>
  <c r="AH121" i="25"/>
  <c r="AH121" i="24"/>
  <c r="AG121" i="25"/>
  <c r="AG121" i="24"/>
  <c r="AF121" i="25"/>
  <c r="AF121" i="24"/>
  <c r="M121" i="22"/>
  <c r="S121" i="22"/>
  <c r="AE121" i="25"/>
  <c r="AE121" i="24"/>
  <c r="N120" i="22"/>
  <c r="T120" i="22"/>
  <c r="O120" i="22"/>
  <c r="U120" i="22"/>
  <c r="AL120" i="25"/>
  <c r="J120" i="22"/>
  <c r="J120" i="25"/>
  <c r="AL120" i="24"/>
  <c r="R120" i="22"/>
  <c r="X120" i="22"/>
  <c r="AJ120" i="25"/>
  <c r="AJ120" i="24"/>
  <c r="Q120" i="22"/>
  <c r="W120" i="22"/>
  <c r="AI120" i="25"/>
  <c r="AI120" i="24"/>
  <c r="P120" i="22"/>
  <c r="V120" i="22"/>
  <c r="AH120" i="25"/>
  <c r="AH120" i="24"/>
  <c r="AG120" i="25"/>
  <c r="AG120" i="24"/>
  <c r="AF120" i="25"/>
  <c r="AF120" i="24"/>
  <c r="M120" i="22"/>
  <c r="S120" i="22"/>
  <c r="AE120" i="25"/>
  <c r="AE120" i="24"/>
  <c r="N119" i="22"/>
  <c r="T119" i="22"/>
  <c r="O119" i="22"/>
  <c r="U119" i="22"/>
  <c r="AL119" i="25"/>
  <c r="J119" i="22"/>
  <c r="J119" i="25"/>
  <c r="AL119" i="24"/>
  <c r="R119" i="22"/>
  <c r="X119" i="22"/>
  <c r="AJ119" i="25"/>
  <c r="AJ119" i="24"/>
  <c r="Q119" i="22"/>
  <c r="W119" i="22"/>
  <c r="AI119" i="25"/>
  <c r="AI119" i="24"/>
  <c r="P119" i="22"/>
  <c r="V119" i="22"/>
  <c r="AH119" i="25"/>
  <c r="AH119" i="24"/>
  <c r="AG119" i="25"/>
  <c r="AG119" i="24"/>
  <c r="AF119" i="25"/>
  <c r="AF119" i="24"/>
  <c r="M119" i="22"/>
  <c r="S119" i="22"/>
  <c r="AE119" i="25"/>
  <c r="AE119" i="24"/>
  <c r="N118" i="22"/>
  <c r="T118" i="22"/>
  <c r="O118" i="22"/>
  <c r="U118" i="22"/>
  <c r="AL118" i="25"/>
  <c r="J118" i="22"/>
  <c r="J118" i="25"/>
  <c r="AL118" i="24"/>
  <c r="R118" i="22"/>
  <c r="X118" i="22"/>
  <c r="AJ118" i="25"/>
  <c r="AJ118" i="24"/>
  <c r="Q118" i="22"/>
  <c r="W118" i="22"/>
  <c r="AI118" i="25"/>
  <c r="AI118" i="24"/>
  <c r="P118" i="22"/>
  <c r="V118" i="22"/>
  <c r="AH118" i="25"/>
  <c r="AH118" i="24"/>
  <c r="AG118" i="25"/>
  <c r="AG118" i="24"/>
  <c r="AF118" i="25"/>
  <c r="AF118" i="24"/>
  <c r="M118" i="22"/>
  <c r="S118" i="22"/>
  <c r="AE118" i="25"/>
  <c r="AE118" i="24"/>
  <c r="N117" i="22"/>
  <c r="T117" i="22"/>
  <c r="O117" i="22"/>
  <c r="U117" i="22"/>
  <c r="AL117" i="25"/>
  <c r="J117" i="22"/>
  <c r="J117" i="25"/>
  <c r="AL117" i="24"/>
  <c r="R117" i="22"/>
  <c r="X117" i="22"/>
  <c r="AJ117" i="25"/>
  <c r="AJ117" i="24"/>
  <c r="Q117" i="22"/>
  <c r="W117" i="22"/>
  <c r="AI117" i="25"/>
  <c r="AI117" i="24"/>
  <c r="P117" i="22"/>
  <c r="V117" i="22"/>
  <c r="AH117" i="25"/>
  <c r="AH117" i="24"/>
  <c r="AG117" i="25"/>
  <c r="AG117" i="24"/>
  <c r="AF117" i="25"/>
  <c r="AF117" i="24"/>
  <c r="M117" i="22"/>
  <c r="S117" i="22"/>
  <c r="AE117" i="25"/>
  <c r="AE117" i="24"/>
  <c r="N116" i="22"/>
  <c r="T116" i="22"/>
  <c r="O116" i="22"/>
  <c r="U116" i="22"/>
  <c r="AL116" i="25"/>
  <c r="J116" i="22"/>
  <c r="J116" i="25"/>
  <c r="AL116" i="24"/>
  <c r="R116" i="22"/>
  <c r="X116" i="22"/>
  <c r="AJ116" i="25"/>
  <c r="AJ116" i="24"/>
  <c r="Q116" i="22"/>
  <c r="W116" i="22"/>
  <c r="AI116" i="25"/>
  <c r="AI116" i="24"/>
  <c r="P116" i="22"/>
  <c r="V116" i="22"/>
  <c r="AH116" i="25"/>
  <c r="AH116" i="24"/>
  <c r="AG116" i="25"/>
  <c r="AG116" i="24"/>
  <c r="AF116" i="25"/>
  <c r="AF116" i="24"/>
  <c r="M116" i="22"/>
  <c r="S116" i="22"/>
  <c r="AE116" i="25"/>
  <c r="AE116" i="24"/>
  <c r="N115" i="22"/>
  <c r="T115" i="22"/>
  <c r="O115" i="22"/>
  <c r="U115" i="22"/>
  <c r="AL115" i="25"/>
  <c r="J115" i="22"/>
  <c r="J115" i="25"/>
  <c r="AL115" i="24"/>
  <c r="R115" i="22"/>
  <c r="X115" i="22"/>
  <c r="AJ115" i="25"/>
  <c r="AJ115" i="24"/>
  <c r="Q115" i="22"/>
  <c r="W115" i="22"/>
  <c r="AI115" i="25"/>
  <c r="AI115" i="24"/>
  <c r="P115" i="22"/>
  <c r="V115" i="22"/>
  <c r="AH115" i="25"/>
  <c r="AH115" i="24"/>
  <c r="AG115" i="25"/>
  <c r="AG115" i="24"/>
  <c r="AF115" i="25"/>
  <c r="AF115" i="24"/>
  <c r="M115" i="22"/>
  <c r="S115" i="22"/>
  <c r="AE115" i="25"/>
  <c r="AE115" i="24"/>
  <c r="N114" i="22"/>
  <c r="T114" i="22"/>
  <c r="O114" i="22"/>
  <c r="U114" i="22"/>
  <c r="AL114" i="25"/>
  <c r="J114" i="22"/>
  <c r="J114" i="25"/>
  <c r="AL114" i="24"/>
  <c r="R114" i="22"/>
  <c r="X114" i="22"/>
  <c r="AJ114" i="25"/>
  <c r="AJ114" i="24"/>
  <c r="Q114" i="22"/>
  <c r="W114" i="22"/>
  <c r="AI114" i="25"/>
  <c r="AI114" i="24"/>
  <c r="P114" i="22"/>
  <c r="V114" i="22"/>
  <c r="AH114" i="25"/>
  <c r="AH114" i="24"/>
  <c r="AG114" i="25"/>
  <c r="AG114" i="24"/>
  <c r="AF114" i="25"/>
  <c r="AF114" i="24"/>
  <c r="M114" i="22"/>
  <c r="S114" i="22"/>
  <c r="AE114" i="25"/>
  <c r="AE114" i="24"/>
  <c r="N113" i="22"/>
  <c r="T113" i="22"/>
  <c r="O113" i="22"/>
  <c r="U113" i="22"/>
  <c r="AL113" i="25"/>
  <c r="J113" i="22"/>
  <c r="J113" i="25"/>
  <c r="AL113" i="24"/>
  <c r="R113" i="22"/>
  <c r="X113" i="22"/>
  <c r="AJ113" i="25"/>
  <c r="AJ113" i="24"/>
  <c r="Q113" i="22"/>
  <c r="W113" i="22"/>
  <c r="AI113" i="25"/>
  <c r="AI113" i="24"/>
  <c r="P113" i="22"/>
  <c r="V113" i="22"/>
  <c r="AH113" i="25"/>
  <c r="AH113" i="24"/>
  <c r="AG113" i="25"/>
  <c r="AG113" i="24"/>
  <c r="AF113" i="25"/>
  <c r="AF113" i="24"/>
  <c r="M113" i="22"/>
  <c r="S113" i="22"/>
  <c r="AE113" i="25"/>
  <c r="AE113" i="24"/>
  <c r="N112" i="22"/>
  <c r="T112" i="22"/>
  <c r="O112" i="22"/>
  <c r="U112" i="22"/>
  <c r="AL112" i="25"/>
  <c r="J112" i="22"/>
  <c r="J112" i="25"/>
  <c r="AL112" i="24"/>
  <c r="R112" i="22"/>
  <c r="X112" i="22"/>
  <c r="AJ112" i="25"/>
  <c r="AJ112" i="24"/>
  <c r="Q112" i="22"/>
  <c r="W112" i="22"/>
  <c r="AI112" i="25"/>
  <c r="AI112" i="24"/>
  <c r="P112" i="22"/>
  <c r="V112" i="22"/>
  <c r="AH112" i="25"/>
  <c r="AH112" i="24"/>
  <c r="AG112" i="25"/>
  <c r="AG112" i="24"/>
  <c r="AF112" i="25"/>
  <c r="AF112" i="24"/>
  <c r="M112" i="22"/>
  <c r="S112" i="22"/>
  <c r="AE112" i="25"/>
  <c r="AE112" i="24"/>
  <c r="N111" i="22"/>
  <c r="T111" i="22"/>
  <c r="O111" i="22"/>
  <c r="U111" i="22"/>
  <c r="AL111" i="25"/>
  <c r="J111" i="22"/>
  <c r="J111" i="25"/>
  <c r="AL111" i="24"/>
  <c r="R111" i="22"/>
  <c r="X111" i="22"/>
  <c r="AJ111" i="25"/>
  <c r="AJ111" i="24"/>
  <c r="Q111" i="22"/>
  <c r="W111" i="22"/>
  <c r="AI111" i="25"/>
  <c r="AI111" i="24"/>
  <c r="P111" i="22"/>
  <c r="V111" i="22"/>
  <c r="AH111" i="25"/>
  <c r="AH111" i="24"/>
  <c r="AG111" i="25"/>
  <c r="AG111" i="24"/>
  <c r="AF111" i="25"/>
  <c r="AF111" i="24"/>
  <c r="M111" i="22"/>
  <c r="S111" i="22"/>
  <c r="AE111" i="25"/>
  <c r="AE111" i="24"/>
  <c r="N110" i="22"/>
  <c r="T110" i="22"/>
  <c r="O110" i="22"/>
  <c r="U110" i="22"/>
  <c r="AL110" i="25"/>
  <c r="J110" i="22"/>
  <c r="J110" i="25"/>
  <c r="AL110" i="24"/>
  <c r="R110" i="22"/>
  <c r="X110" i="22"/>
  <c r="AJ110" i="25"/>
  <c r="AJ110" i="24"/>
  <c r="Q110" i="22"/>
  <c r="W110" i="22"/>
  <c r="AI110" i="25"/>
  <c r="AI110" i="24"/>
  <c r="P110" i="22"/>
  <c r="V110" i="22"/>
  <c r="AH110" i="25"/>
  <c r="AH110" i="24"/>
  <c r="AG110" i="25"/>
  <c r="AG110" i="24"/>
  <c r="AF110" i="25"/>
  <c r="AF110" i="24"/>
  <c r="M110" i="22"/>
  <c r="S110" i="22"/>
  <c r="AE110" i="25"/>
  <c r="AE110" i="24"/>
  <c r="N109" i="22"/>
  <c r="T109" i="22"/>
  <c r="O109" i="22"/>
  <c r="U109" i="22"/>
  <c r="AL109" i="25"/>
  <c r="J109" i="22"/>
  <c r="J109" i="25"/>
  <c r="AL109" i="24"/>
  <c r="R109" i="22"/>
  <c r="X109" i="22"/>
  <c r="AJ109" i="25"/>
  <c r="AJ109" i="24"/>
  <c r="Q109" i="22"/>
  <c r="W109" i="22"/>
  <c r="AI109" i="25"/>
  <c r="AI109" i="24"/>
  <c r="P109" i="22"/>
  <c r="V109" i="22"/>
  <c r="AH109" i="25"/>
  <c r="AH109" i="24"/>
  <c r="AG109" i="25"/>
  <c r="AG109" i="24"/>
  <c r="AF109" i="25"/>
  <c r="AF109" i="24"/>
  <c r="M109" i="22"/>
  <c r="S109" i="22"/>
  <c r="AE109" i="25"/>
  <c r="AE109" i="24"/>
  <c r="N108" i="22"/>
  <c r="T108" i="22"/>
  <c r="O108" i="22"/>
  <c r="U108" i="22"/>
  <c r="AL108" i="25"/>
  <c r="J108" i="22"/>
  <c r="J108" i="25"/>
  <c r="AL108" i="24"/>
  <c r="R108" i="22"/>
  <c r="X108" i="22"/>
  <c r="AJ108" i="25"/>
  <c r="AJ108" i="24"/>
  <c r="Q108" i="22"/>
  <c r="W108" i="22"/>
  <c r="AI108" i="25"/>
  <c r="AI108" i="24"/>
  <c r="P108" i="22"/>
  <c r="V108" i="22"/>
  <c r="AH108" i="25"/>
  <c r="AH108" i="24"/>
  <c r="AG108" i="25"/>
  <c r="AG108" i="24"/>
  <c r="AF108" i="25"/>
  <c r="AF108" i="24"/>
  <c r="M108" i="22"/>
  <c r="S108" i="22"/>
  <c r="AE108" i="25"/>
  <c r="AE108" i="24"/>
  <c r="N107" i="22"/>
  <c r="T107" i="22"/>
  <c r="O107" i="22"/>
  <c r="U107" i="22"/>
  <c r="AL107" i="25"/>
  <c r="J107" i="22"/>
  <c r="J107" i="25"/>
  <c r="AL107" i="24"/>
  <c r="R107" i="22"/>
  <c r="X107" i="22"/>
  <c r="AJ107" i="25"/>
  <c r="AJ107" i="24"/>
  <c r="Q107" i="22"/>
  <c r="W107" i="22"/>
  <c r="AI107" i="25"/>
  <c r="AI107" i="24"/>
  <c r="P107" i="22"/>
  <c r="V107" i="22"/>
  <c r="AH107" i="25"/>
  <c r="AH107" i="24"/>
  <c r="AG107" i="25"/>
  <c r="AG107" i="24"/>
  <c r="AF107" i="25"/>
  <c r="AF107" i="24"/>
  <c r="M107" i="22"/>
  <c r="S107" i="22"/>
  <c r="AE107" i="25"/>
  <c r="AE107" i="24"/>
  <c r="N106" i="22"/>
  <c r="T106" i="22"/>
  <c r="O106" i="22"/>
  <c r="U106" i="22"/>
  <c r="AL106" i="25"/>
  <c r="J106" i="22"/>
  <c r="J106" i="25"/>
  <c r="AL106" i="24"/>
  <c r="R106" i="22"/>
  <c r="X106" i="22"/>
  <c r="AJ106" i="25"/>
  <c r="AJ106" i="24"/>
  <c r="Q106" i="22"/>
  <c r="W106" i="22"/>
  <c r="AI106" i="25"/>
  <c r="AI106" i="24"/>
  <c r="P106" i="22"/>
  <c r="V106" i="22"/>
  <c r="AH106" i="25"/>
  <c r="AH106" i="24"/>
  <c r="AG106" i="25"/>
  <c r="AG106" i="24"/>
  <c r="AF106" i="25"/>
  <c r="AF106" i="24"/>
  <c r="M106" i="22"/>
  <c r="S106" i="22"/>
  <c r="AE106" i="25"/>
  <c r="AE106" i="24"/>
  <c r="N105" i="22"/>
  <c r="T105" i="22"/>
  <c r="O105" i="22"/>
  <c r="U105" i="22"/>
  <c r="AL105" i="25"/>
  <c r="J105" i="22"/>
  <c r="J105" i="25"/>
  <c r="AL105" i="24"/>
  <c r="R105" i="22"/>
  <c r="X105" i="22"/>
  <c r="AJ105" i="25"/>
  <c r="AJ105" i="24"/>
  <c r="Q105" i="22"/>
  <c r="W105" i="22"/>
  <c r="AI105" i="25"/>
  <c r="AI105" i="24"/>
  <c r="P105" i="22"/>
  <c r="V105" i="22"/>
  <c r="AH105" i="25"/>
  <c r="AH105" i="24"/>
  <c r="AG105" i="25"/>
  <c r="AG105" i="24"/>
  <c r="AF105" i="25"/>
  <c r="AF105" i="24"/>
  <c r="M105" i="22"/>
  <c r="S105" i="22"/>
  <c r="AE105" i="25"/>
  <c r="AE105" i="24"/>
  <c r="N104" i="22"/>
  <c r="T104" i="22"/>
  <c r="O104" i="22"/>
  <c r="U104" i="22"/>
  <c r="AL104" i="25"/>
  <c r="J104" i="22"/>
  <c r="J104" i="25"/>
  <c r="AL104" i="24"/>
  <c r="R104" i="22"/>
  <c r="X104" i="22"/>
  <c r="AJ104" i="25"/>
  <c r="AJ104" i="24"/>
  <c r="Q104" i="22"/>
  <c r="W104" i="22"/>
  <c r="AI104" i="25"/>
  <c r="AI104" i="24"/>
  <c r="P104" i="22"/>
  <c r="V104" i="22"/>
  <c r="AH104" i="25"/>
  <c r="AH104" i="24"/>
  <c r="AG104" i="25"/>
  <c r="AG104" i="24"/>
  <c r="AF104" i="25"/>
  <c r="AF104" i="24"/>
  <c r="M104" i="22"/>
  <c r="S104" i="22"/>
  <c r="AE104" i="25"/>
  <c r="AE104" i="24"/>
  <c r="N103" i="22"/>
  <c r="T103" i="22"/>
  <c r="O103" i="22"/>
  <c r="U103" i="22"/>
  <c r="AL103" i="25"/>
  <c r="J103" i="22"/>
  <c r="J103" i="25"/>
  <c r="AL103" i="24"/>
  <c r="R103" i="22"/>
  <c r="X103" i="22"/>
  <c r="AJ103" i="25"/>
  <c r="AJ103" i="24"/>
  <c r="Q103" i="22"/>
  <c r="W103" i="22"/>
  <c r="AI103" i="25"/>
  <c r="AI103" i="24"/>
  <c r="P103" i="22"/>
  <c r="V103" i="22"/>
  <c r="AH103" i="25"/>
  <c r="AH103" i="24"/>
  <c r="AG103" i="25"/>
  <c r="AG103" i="24"/>
  <c r="AF103" i="25"/>
  <c r="AF103" i="24"/>
  <c r="M103" i="22"/>
  <c r="S103" i="22"/>
  <c r="AE103" i="25"/>
  <c r="AE103" i="24"/>
  <c r="N102" i="22"/>
  <c r="T102" i="22"/>
  <c r="O102" i="22"/>
  <c r="U102" i="22"/>
  <c r="AL102" i="25"/>
  <c r="J102" i="22"/>
  <c r="J102" i="25"/>
  <c r="AL102" i="24"/>
  <c r="R102" i="22"/>
  <c r="X102" i="22"/>
  <c r="AJ102" i="25"/>
  <c r="AJ102" i="24"/>
  <c r="Q102" i="22"/>
  <c r="W102" i="22"/>
  <c r="AI102" i="25"/>
  <c r="AI102" i="24"/>
  <c r="P102" i="22"/>
  <c r="V102" i="22"/>
  <c r="AH102" i="25"/>
  <c r="AH102" i="24"/>
  <c r="AG102" i="25"/>
  <c r="AG102" i="24"/>
  <c r="AF102" i="25"/>
  <c r="AF102" i="24"/>
  <c r="M102" i="22"/>
  <c r="S102" i="22"/>
  <c r="AE102" i="25"/>
  <c r="AE102" i="24"/>
  <c r="N101" i="22"/>
  <c r="T101" i="22"/>
  <c r="O101" i="22"/>
  <c r="U101" i="22"/>
  <c r="AL101" i="25"/>
  <c r="J101" i="22"/>
  <c r="J101" i="25"/>
  <c r="AL101" i="24"/>
  <c r="R101" i="22"/>
  <c r="X101" i="22"/>
  <c r="AJ101" i="25"/>
  <c r="AJ101" i="24"/>
  <c r="Q101" i="22"/>
  <c r="W101" i="22"/>
  <c r="AI101" i="25"/>
  <c r="AI101" i="24"/>
  <c r="P101" i="22"/>
  <c r="V101" i="22"/>
  <c r="AH101" i="25"/>
  <c r="AH101" i="24"/>
  <c r="AG101" i="25"/>
  <c r="AG101" i="24"/>
  <c r="AF101" i="25"/>
  <c r="AF101" i="24"/>
  <c r="M101" i="22"/>
  <c r="S101" i="22"/>
  <c r="AE101" i="25"/>
  <c r="AE101" i="24"/>
  <c r="N100" i="22"/>
  <c r="T100" i="22"/>
  <c r="O100" i="22"/>
  <c r="U100" i="22"/>
  <c r="AL100" i="25"/>
  <c r="J100" i="22"/>
  <c r="J100" i="25"/>
  <c r="AL100" i="24"/>
  <c r="R100" i="22"/>
  <c r="X100" i="22"/>
  <c r="AJ100" i="25"/>
  <c r="AJ100" i="24"/>
  <c r="Q100" i="22"/>
  <c r="W100" i="22"/>
  <c r="AI100" i="25"/>
  <c r="AI100" i="24"/>
  <c r="P100" i="22"/>
  <c r="V100" i="22"/>
  <c r="AH100" i="25"/>
  <c r="AH100" i="24"/>
  <c r="AG100" i="25"/>
  <c r="AG100" i="24"/>
  <c r="AF100" i="25"/>
  <c r="AF100" i="24"/>
  <c r="M100" i="22"/>
  <c r="S100" i="22"/>
  <c r="AE100" i="25"/>
  <c r="AE100" i="24"/>
  <c r="N99" i="22"/>
  <c r="T99" i="22"/>
  <c r="O99" i="22"/>
  <c r="U99" i="22"/>
  <c r="AL99" i="25"/>
  <c r="J99" i="22"/>
  <c r="J99" i="25"/>
  <c r="AL99" i="24"/>
  <c r="R99" i="22"/>
  <c r="X99" i="22"/>
  <c r="AJ99" i="25"/>
  <c r="AJ99" i="24"/>
  <c r="Q99" i="22"/>
  <c r="W99" i="22"/>
  <c r="AI99" i="25"/>
  <c r="AI99" i="24"/>
  <c r="P99" i="22"/>
  <c r="V99" i="22"/>
  <c r="AH99" i="25"/>
  <c r="AH99" i="24"/>
  <c r="AG99" i="25"/>
  <c r="AG99" i="24"/>
  <c r="AF99" i="25"/>
  <c r="AF99" i="24"/>
  <c r="M99" i="22"/>
  <c r="S99" i="22"/>
  <c r="AE99" i="25"/>
  <c r="AE99" i="24"/>
  <c r="N98" i="22"/>
  <c r="T98" i="22"/>
  <c r="O98" i="22"/>
  <c r="U98" i="22"/>
  <c r="AL98" i="25"/>
  <c r="J98" i="22"/>
  <c r="J98" i="25"/>
  <c r="AL98" i="24"/>
  <c r="R98" i="22"/>
  <c r="X98" i="22"/>
  <c r="AJ98" i="25"/>
  <c r="AJ98" i="24"/>
  <c r="Q98" i="22"/>
  <c r="W98" i="22"/>
  <c r="AI98" i="25"/>
  <c r="AI98" i="24"/>
  <c r="P98" i="22"/>
  <c r="V98" i="22"/>
  <c r="AH98" i="25"/>
  <c r="AH98" i="24"/>
  <c r="AG98" i="25"/>
  <c r="AG98" i="24"/>
  <c r="AF98" i="25"/>
  <c r="AF98" i="24"/>
  <c r="M98" i="22"/>
  <c r="S98" i="22"/>
  <c r="AE98" i="25"/>
  <c r="AE98" i="24"/>
  <c r="N97" i="22"/>
  <c r="T97" i="22"/>
  <c r="O97" i="22"/>
  <c r="U97" i="22"/>
  <c r="AL97" i="25"/>
  <c r="J97" i="22"/>
  <c r="J97" i="25"/>
  <c r="AL97" i="24"/>
  <c r="R97" i="22"/>
  <c r="X97" i="22"/>
  <c r="AJ97" i="25"/>
  <c r="AJ97" i="24"/>
  <c r="Q97" i="22"/>
  <c r="W97" i="22"/>
  <c r="AI97" i="25"/>
  <c r="AI97" i="24"/>
  <c r="P97" i="22"/>
  <c r="V97" i="22"/>
  <c r="AH97" i="25"/>
  <c r="AH97" i="24"/>
  <c r="AG97" i="25"/>
  <c r="AG97" i="24"/>
  <c r="AF97" i="25"/>
  <c r="AF97" i="24"/>
  <c r="M97" i="22"/>
  <c r="S97" i="22"/>
  <c r="AE97" i="25"/>
  <c r="AE97" i="24"/>
  <c r="N96" i="22"/>
  <c r="T96" i="22"/>
  <c r="O96" i="22"/>
  <c r="U96" i="22"/>
  <c r="AL96" i="25"/>
  <c r="J96" i="22"/>
  <c r="J96" i="25"/>
  <c r="AL96" i="24"/>
  <c r="R96" i="22"/>
  <c r="X96" i="22"/>
  <c r="AJ96" i="25"/>
  <c r="AJ96" i="24"/>
  <c r="Q96" i="22"/>
  <c r="W96" i="22"/>
  <c r="AI96" i="25"/>
  <c r="AI96" i="24"/>
  <c r="P96" i="22"/>
  <c r="V96" i="22"/>
  <c r="AH96" i="25"/>
  <c r="AH96" i="24"/>
  <c r="AG96" i="25"/>
  <c r="AG96" i="24"/>
  <c r="AF96" i="25"/>
  <c r="AF96" i="24"/>
  <c r="M96" i="22"/>
  <c r="S96" i="22"/>
  <c r="AE96" i="25"/>
  <c r="AE96" i="24"/>
  <c r="N95" i="22"/>
  <c r="T95" i="22"/>
  <c r="O95" i="22"/>
  <c r="U95" i="22"/>
  <c r="AL95" i="25"/>
  <c r="J95" i="22"/>
  <c r="J95" i="25"/>
  <c r="AL95" i="24"/>
  <c r="R95" i="22"/>
  <c r="X95" i="22"/>
  <c r="AJ95" i="25"/>
  <c r="AJ95" i="24"/>
  <c r="Q95" i="22"/>
  <c r="W95" i="22"/>
  <c r="AI95" i="25"/>
  <c r="AI95" i="24"/>
  <c r="P95" i="22"/>
  <c r="V95" i="22"/>
  <c r="AH95" i="25"/>
  <c r="AH95" i="24"/>
  <c r="AG95" i="25"/>
  <c r="AG95" i="24"/>
  <c r="AF95" i="25"/>
  <c r="AF95" i="24"/>
  <c r="M95" i="22"/>
  <c r="S95" i="22"/>
  <c r="AE95" i="25"/>
  <c r="AE95" i="24"/>
  <c r="N94" i="22"/>
  <c r="T94" i="22"/>
  <c r="O94" i="22"/>
  <c r="U94" i="22"/>
  <c r="AL94" i="25"/>
  <c r="J94" i="22"/>
  <c r="J94" i="25"/>
  <c r="AL94" i="24"/>
  <c r="R94" i="22"/>
  <c r="X94" i="22"/>
  <c r="AJ94" i="25"/>
  <c r="AJ94" i="24"/>
  <c r="Q94" i="22"/>
  <c r="W94" i="22"/>
  <c r="AI94" i="25"/>
  <c r="AI94" i="24"/>
  <c r="P94" i="22"/>
  <c r="V94" i="22"/>
  <c r="AH94" i="25"/>
  <c r="AH94" i="24"/>
  <c r="AG94" i="25"/>
  <c r="AG94" i="24"/>
  <c r="AF94" i="25"/>
  <c r="AF94" i="24"/>
  <c r="M94" i="22"/>
  <c r="S94" i="22"/>
  <c r="AE94" i="25"/>
  <c r="AE94" i="24"/>
  <c r="N93" i="22"/>
  <c r="T93" i="22"/>
  <c r="O93" i="22"/>
  <c r="U93" i="22"/>
  <c r="AL93" i="25"/>
  <c r="J93" i="22"/>
  <c r="J93" i="25"/>
  <c r="AL93" i="24"/>
  <c r="R93" i="22"/>
  <c r="X93" i="22"/>
  <c r="AJ93" i="25"/>
  <c r="AJ93" i="24"/>
  <c r="Q93" i="22"/>
  <c r="W93" i="22"/>
  <c r="AI93" i="25"/>
  <c r="AI93" i="24"/>
  <c r="P93" i="22"/>
  <c r="V93" i="22"/>
  <c r="AH93" i="25"/>
  <c r="AH93" i="24"/>
  <c r="AG93" i="25"/>
  <c r="AG93" i="24"/>
  <c r="AF93" i="25"/>
  <c r="AF93" i="24"/>
  <c r="M93" i="22"/>
  <c r="S93" i="22"/>
  <c r="AE93" i="25"/>
  <c r="AE93" i="24"/>
  <c r="N92" i="22"/>
  <c r="T92" i="22"/>
  <c r="O92" i="22"/>
  <c r="U92" i="22"/>
  <c r="AL92" i="25"/>
  <c r="J92" i="22"/>
  <c r="J92" i="25"/>
  <c r="AL92" i="24"/>
  <c r="R92" i="22"/>
  <c r="X92" i="22"/>
  <c r="AJ92" i="25"/>
  <c r="AJ92" i="24"/>
  <c r="Q92" i="22"/>
  <c r="W92" i="22"/>
  <c r="AI92" i="25"/>
  <c r="AI92" i="24"/>
  <c r="P92" i="22"/>
  <c r="V92" i="22"/>
  <c r="AH92" i="25"/>
  <c r="AH92" i="24"/>
  <c r="AG92" i="25"/>
  <c r="AG92" i="24"/>
  <c r="AF92" i="25"/>
  <c r="AF92" i="24"/>
  <c r="M92" i="22"/>
  <c r="S92" i="22"/>
  <c r="AE92" i="25"/>
  <c r="AE92" i="24"/>
  <c r="N91" i="22"/>
  <c r="T91" i="22"/>
  <c r="O91" i="22"/>
  <c r="U91" i="22"/>
  <c r="AL91" i="25"/>
  <c r="J91" i="22"/>
  <c r="J91" i="25"/>
  <c r="AL91" i="24"/>
  <c r="R91" i="22"/>
  <c r="X91" i="22"/>
  <c r="AJ91" i="25"/>
  <c r="AJ91" i="24"/>
  <c r="Q91" i="22"/>
  <c r="W91" i="22"/>
  <c r="AI91" i="25"/>
  <c r="AI91" i="24"/>
  <c r="P91" i="22"/>
  <c r="V91" i="22"/>
  <c r="AH91" i="25"/>
  <c r="AH91" i="24"/>
  <c r="AG91" i="25"/>
  <c r="AG91" i="24"/>
  <c r="AF91" i="25"/>
  <c r="AF91" i="24"/>
  <c r="M91" i="22"/>
  <c r="S91" i="22"/>
  <c r="AE91" i="25"/>
  <c r="AE91" i="24"/>
  <c r="N90" i="22"/>
  <c r="T90" i="22"/>
  <c r="O90" i="22"/>
  <c r="U90" i="22"/>
  <c r="AL90" i="25"/>
  <c r="J90" i="22"/>
  <c r="J90" i="25"/>
  <c r="AL90" i="24"/>
  <c r="R90" i="22"/>
  <c r="X90" i="22"/>
  <c r="AJ90" i="25"/>
  <c r="AJ90" i="24"/>
  <c r="Q90" i="22"/>
  <c r="W90" i="22"/>
  <c r="AI90" i="25"/>
  <c r="AI90" i="24"/>
  <c r="P90" i="22"/>
  <c r="V90" i="22"/>
  <c r="AH90" i="25"/>
  <c r="AH90" i="24"/>
  <c r="AG90" i="25"/>
  <c r="AG90" i="24"/>
  <c r="AF90" i="25"/>
  <c r="AF90" i="24"/>
  <c r="M90" i="22"/>
  <c r="S90" i="22"/>
  <c r="AE90" i="25"/>
  <c r="AE90" i="24"/>
  <c r="N89" i="22"/>
  <c r="T89" i="22"/>
  <c r="O89" i="22"/>
  <c r="U89" i="22"/>
  <c r="AL89" i="25"/>
  <c r="J89" i="22"/>
  <c r="J89" i="25"/>
  <c r="AL89" i="24"/>
  <c r="R89" i="22"/>
  <c r="X89" i="22"/>
  <c r="AJ89" i="25"/>
  <c r="AJ89" i="24"/>
  <c r="Q89" i="22"/>
  <c r="W89" i="22"/>
  <c r="AI89" i="25"/>
  <c r="AI89" i="24"/>
  <c r="P89" i="22"/>
  <c r="V89" i="22"/>
  <c r="AH89" i="25"/>
  <c r="AH89" i="24"/>
  <c r="AG89" i="25"/>
  <c r="AG89" i="24"/>
  <c r="AF89" i="25"/>
  <c r="AF89" i="24"/>
  <c r="M89" i="22"/>
  <c r="S89" i="22"/>
  <c r="AE89" i="25"/>
  <c r="AE89" i="24"/>
  <c r="N88" i="22"/>
  <c r="T88" i="22"/>
  <c r="O88" i="22"/>
  <c r="U88" i="22"/>
  <c r="AL88" i="25"/>
  <c r="J88" i="22"/>
  <c r="J88" i="25"/>
  <c r="AL88" i="24"/>
  <c r="R88" i="22"/>
  <c r="X88" i="22"/>
  <c r="AJ88" i="25"/>
  <c r="AJ88" i="24"/>
  <c r="Q88" i="22"/>
  <c r="W88" i="22"/>
  <c r="AI88" i="25"/>
  <c r="AI88" i="24"/>
  <c r="P88" i="22"/>
  <c r="V88" i="22"/>
  <c r="AH88" i="25"/>
  <c r="AH88" i="24"/>
  <c r="AG88" i="25"/>
  <c r="AG88" i="24"/>
  <c r="AF88" i="25"/>
  <c r="AF88" i="24"/>
  <c r="M88" i="22"/>
  <c r="S88" i="22"/>
  <c r="AE88" i="25"/>
  <c r="AE88" i="24"/>
  <c r="N87" i="22"/>
  <c r="T87" i="22"/>
  <c r="O87" i="22"/>
  <c r="U87" i="22"/>
  <c r="AL87" i="25"/>
  <c r="J87" i="22"/>
  <c r="J87" i="25"/>
  <c r="AL87" i="24"/>
  <c r="R87" i="22"/>
  <c r="X87" i="22"/>
  <c r="AJ87" i="25"/>
  <c r="AJ87" i="24"/>
  <c r="Q87" i="22"/>
  <c r="W87" i="22"/>
  <c r="AI87" i="25"/>
  <c r="AI87" i="24"/>
  <c r="P87" i="22"/>
  <c r="V87" i="22"/>
  <c r="AH87" i="25"/>
  <c r="AH87" i="24"/>
  <c r="AG87" i="25"/>
  <c r="AG87" i="24"/>
  <c r="AF87" i="25"/>
  <c r="AF87" i="24"/>
  <c r="M87" i="22"/>
  <c r="S87" i="22"/>
  <c r="AE87" i="25"/>
  <c r="AE87" i="24"/>
  <c r="N86" i="22"/>
  <c r="T86" i="22"/>
  <c r="O86" i="22"/>
  <c r="U86" i="22"/>
  <c r="AL86" i="25"/>
  <c r="J86" i="22"/>
  <c r="J86" i="25"/>
  <c r="AL86" i="24"/>
  <c r="R86" i="22"/>
  <c r="X86" i="22"/>
  <c r="AJ86" i="25"/>
  <c r="AJ86" i="24"/>
  <c r="Q86" i="22"/>
  <c r="W86" i="22"/>
  <c r="AI86" i="25"/>
  <c r="AI86" i="24"/>
  <c r="P86" i="22"/>
  <c r="V86" i="22"/>
  <c r="AH86" i="25"/>
  <c r="AH86" i="24"/>
  <c r="AG86" i="25"/>
  <c r="AG86" i="24"/>
  <c r="AF86" i="25"/>
  <c r="AF86" i="24"/>
  <c r="M86" i="22"/>
  <c r="S86" i="22"/>
  <c r="AE86" i="25"/>
  <c r="AE86" i="24"/>
  <c r="N85" i="22"/>
  <c r="T85" i="22"/>
  <c r="O85" i="22"/>
  <c r="U85" i="22"/>
  <c r="AL85" i="25"/>
  <c r="J85" i="22"/>
  <c r="J85" i="25"/>
  <c r="AL85" i="24"/>
  <c r="R85" i="22"/>
  <c r="X85" i="22"/>
  <c r="AJ85" i="25"/>
  <c r="AJ85" i="24"/>
  <c r="Q85" i="22"/>
  <c r="W85" i="22"/>
  <c r="AI85" i="25"/>
  <c r="AI85" i="24"/>
  <c r="P85" i="22"/>
  <c r="V85" i="22"/>
  <c r="AH85" i="25"/>
  <c r="AH85" i="24"/>
  <c r="AG85" i="25"/>
  <c r="AG85" i="24"/>
  <c r="AF85" i="25"/>
  <c r="AF85" i="24"/>
  <c r="M85" i="22"/>
  <c r="S85" i="22"/>
  <c r="AE85" i="25"/>
  <c r="AE85" i="24"/>
  <c r="N84" i="22"/>
  <c r="T84" i="22"/>
  <c r="O84" i="22"/>
  <c r="U84" i="22"/>
  <c r="AL84" i="25"/>
  <c r="J84" i="22"/>
  <c r="J84" i="25"/>
  <c r="AL84" i="24"/>
  <c r="R84" i="22"/>
  <c r="X84" i="22"/>
  <c r="AJ84" i="25"/>
  <c r="AJ84" i="24"/>
  <c r="Q84" i="22"/>
  <c r="W84" i="22"/>
  <c r="AI84" i="25"/>
  <c r="AI84" i="24"/>
  <c r="P84" i="22"/>
  <c r="V84" i="22"/>
  <c r="AH84" i="25"/>
  <c r="AH84" i="24"/>
  <c r="AG84" i="25"/>
  <c r="AG84" i="24"/>
  <c r="AF84" i="25"/>
  <c r="AF84" i="24"/>
  <c r="M84" i="22"/>
  <c r="S84" i="22"/>
  <c r="AE84" i="25"/>
  <c r="AE84" i="24"/>
  <c r="N83" i="22"/>
  <c r="T83" i="22"/>
  <c r="O83" i="22"/>
  <c r="U83" i="22"/>
  <c r="AL83" i="25"/>
  <c r="J83" i="22"/>
  <c r="J83" i="25"/>
  <c r="AL83" i="24"/>
  <c r="R83" i="22"/>
  <c r="X83" i="22"/>
  <c r="AJ83" i="25"/>
  <c r="AJ83" i="24"/>
  <c r="Q83" i="22"/>
  <c r="W83" i="22"/>
  <c r="AI83" i="25"/>
  <c r="AI83" i="24"/>
  <c r="P83" i="22"/>
  <c r="V83" i="22"/>
  <c r="AH83" i="25"/>
  <c r="AH83" i="24"/>
  <c r="AG83" i="25"/>
  <c r="AG83" i="24"/>
  <c r="AF83" i="25"/>
  <c r="AF83" i="24"/>
  <c r="M83" i="22"/>
  <c r="S83" i="22"/>
  <c r="AE83" i="25"/>
  <c r="AE83" i="24"/>
  <c r="N82" i="22"/>
  <c r="T82" i="22"/>
  <c r="O82" i="22"/>
  <c r="U82" i="22"/>
  <c r="AL82" i="25"/>
  <c r="J82" i="22"/>
  <c r="J82" i="25"/>
  <c r="AL82" i="24"/>
  <c r="R82" i="22"/>
  <c r="X82" i="22"/>
  <c r="AJ82" i="25"/>
  <c r="AJ82" i="24"/>
  <c r="Q82" i="22"/>
  <c r="W82" i="22"/>
  <c r="AI82" i="25"/>
  <c r="AI82" i="24"/>
  <c r="P82" i="22"/>
  <c r="V82" i="22"/>
  <c r="AH82" i="25"/>
  <c r="AH82" i="24"/>
  <c r="AG82" i="25"/>
  <c r="AG82" i="24"/>
  <c r="AF82" i="25"/>
  <c r="AF82" i="24"/>
  <c r="M82" i="22"/>
  <c r="S82" i="22"/>
  <c r="AE82" i="25"/>
  <c r="AE82" i="24"/>
  <c r="N81" i="22"/>
  <c r="T81" i="22"/>
  <c r="O81" i="22"/>
  <c r="U81" i="22"/>
  <c r="AL81" i="25"/>
  <c r="J81" i="22"/>
  <c r="J81" i="25"/>
  <c r="AL81" i="24"/>
  <c r="R81" i="22"/>
  <c r="X81" i="22"/>
  <c r="AJ81" i="25"/>
  <c r="AJ81" i="24"/>
  <c r="Q81" i="22"/>
  <c r="W81" i="22"/>
  <c r="AI81" i="25"/>
  <c r="AI81" i="24"/>
  <c r="P81" i="22"/>
  <c r="V81" i="22"/>
  <c r="AH81" i="25"/>
  <c r="AH81" i="24"/>
  <c r="AG81" i="25"/>
  <c r="AG81" i="24"/>
  <c r="AF81" i="25"/>
  <c r="AF81" i="24"/>
  <c r="M81" i="22"/>
  <c r="S81" i="22"/>
  <c r="AE81" i="25"/>
  <c r="AE81" i="24"/>
  <c r="R80" i="22"/>
  <c r="X80" i="22"/>
  <c r="AJ80" i="25"/>
  <c r="J80" i="22"/>
  <c r="J80" i="25"/>
  <c r="AJ80" i="24"/>
  <c r="Q80" i="22"/>
  <c r="W80" i="22"/>
  <c r="AI80" i="25"/>
  <c r="AI80" i="24"/>
  <c r="P80" i="22"/>
  <c r="V80" i="22"/>
  <c r="AH80" i="25"/>
  <c r="AH80" i="24"/>
  <c r="R79" i="22"/>
  <c r="X79" i="22"/>
  <c r="AJ79" i="25"/>
  <c r="J79" i="22"/>
  <c r="J79" i="25"/>
  <c r="AJ79" i="24"/>
  <c r="Q79" i="22"/>
  <c r="W79" i="22"/>
  <c r="AI79" i="25"/>
  <c r="AI79" i="24"/>
  <c r="P79" i="22"/>
  <c r="V79" i="22"/>
  <c r="AH79" i="25"/>
  <c r="AH79" i="24"/>
  <c r="R78" i="22"/>
  <c r="X78" i="22"/>
  <c r="AJ78" i="25"/>
  <c r="J78" i="22"/>
  <c r="J78" i="25"/>
  <c r="AJ78" i="24"/>
  <c r="Q78" i="22"/>
  <c r="W78" i="22"/>
  <c r="AI78" i="25"/>
  <c r="AI78" i="24"/>
  <c r="P78" i="22"/>
  <c r="V78" i="22"/>
  <c r="AH78" i="25"/>
  <c r="AH78" i="24"/>
  <c r="R77" i="22"/>
  <c r="X77" i="22"/>
  <c r="AJ77" i="25"/>
  <c r="J77" i="22"/>
  <c r="J77" i="25"/>
  <c r="AJ77" i="24"/>
  <c r="Q77" i="22"/>
  <c r="W77" i="22"/>
  <c r="AI77" i="25"/>
  <c r="AI77" i="24"/>
  <c r="P77" i="22"/>
  <c r="V77" i="22"/>
  <c r="AH77" i="25"/>
  <c r="AH77" i="24"/>
  <c r="R76" i="22"/>
  <c r="X76" i="22"/>
  <c r="AJ76" i="25"/>
  <c r="J76" i="22"/>
  <c r="J76" i="25"/>
  <c r="AJ76" i="24"/>
  <c r="Q76" i="22"/>
  <c r="W76" i="22"/>
  <c r="AI76" i="25"/>
  <c r="AI76" i="24"/>
  <c r="P76" i="22"/>
  <c r="V76" i="22"/>
  <c r="AH76" i="25"/>
  <c r="AH76" i="24"/>
  <c r="R75" i="22"/>
  <c r="X75" i="22"/>
  <c r="AJ75" i="25"/>
  <c r="J75" i="22"/>
  <c r="J75" i="25"/>
  <c r="AJ75" i="24"/>
  <c r="Q75" i="22"/>
  <c r="W75" i="22"/>
  <c r="AI75" i="25"/>
  <c r="AI75" i="24"/>
  <c r="P75" i="22"/>
  <c r="V75" i="22"/>
  <c r="AH75" i="25"/>
  <c r="AH75" i="24"/>
  <c r="R74" i="22"/>
  <c r="X74" i="22"/>
  <c r="AJ74" i="25"/>
  <c r="J74" i="22"/>
  <c r="J74" i="25"/>
  <c r="AJ74" i="24"/>
  <c r="Q74" i="22"/>
  <c r="W74" i="22"/>
  <c r="AI74" i="25"/>
  <c r="AI74" i="24"/>
  <c r="P74" i="22"/>
  <c r="V74" i="22"/>
  <c r="AH74" i="25"/>
  <c r="AH74" i="24"/>
  <c r="R73" i="22"/>
  <c r="X73" i="22"/>
  <c r="AJ73" i="25"/>
  <c r="J73" i="22"/>
  <c r="J73" i="25"/>
  <c r="AJ73" i="24"/>
  <c r="Q73" i="22"/>
  <c r="W73" i="22"/>
  <c r="AI73" i="25"/>
  <c r="AI73" i="24"/>
  <c r="P73" i="22"/>
  <c r="V73" i="22"/>
  <c r="AH73" i="25"/>
  <c r="AH73" i="24"/>
  <c r="Z72" i="22"/>
  <c r="AL72" i="25"/>
  <c r="J72" i="22"/>
  <c r="J72" i="25"/>
  <c r="AL72" i="24"/>
  <c r="P72" i="22"/>
  <c r="V72" i="22"/>
  <c r="AH72" i="25"/>
  <c r="AH72" i="24"/>
  <c r="M72" i="22"/>
  <c r="S72" i="22"/>
  <c r="AE72" i="25"/>
  <c r="AE72" i="24"/>
  <c r="Z71" i="22"/>
  <c r="AL71" i="25"/>
  <c r="J71" i="22"/>
  <c r="J71" i="25"/>
  <c r="AL71" i="24"/>
  <c r="P71" i="22"/>
  <c r="V71" i="22"/>
  <c r="AH71" i="25"/>
  <c r="AH71" i="24"/>
  <c r="M71" i="22"/>
  <c r="S71" i="22"/>
  <c r="AE71" i="25"/>
  <c r="AE71" i="24"/>
  <c r="Z70" i="22"/>
  <c r="AL70" i="25"/>
  <c r="J70" i="22"/>
  <c r="J70" i="25"/>
  <c r="AL70" i="24"/>
  <c r="P70" i="22"/>
  <c r="V70" i="22"/>
  <c r="AH70" i="25"/>
  <c r="AH70" i="24"/>
  <c r="M70" i="22"/>
  <c r="S70" i="22"/>
  <c r="AE70" i="25"/>
  <c r="AE70" i="24"/>
  <c r="Z69" i="22"/>
  <c r="AL69" i="25"/>
  <c r="J69" i="22"/>
  <c r="J69" i="25"/>
  <c r="AL69" i="24"/>
  <c r="P69" i="22"/>
  <c r="V69" i="22"/>
  <c r="AH69" i="25"/>
  <c r="AH69" i="24"/>
  <c r="M69" i="22"/>
  <c r="S69" i="22"/>
  <c r="AE69" i="25"/>
  <c r="AE69" i="24"/>
  <c r="Z68" i="22"/>
  <c r="AL68" i="25"/>
  <c r="J68" i="22"/>
  <c r="J68" i="25"/>
  <c r="AL68" i="24"/>
  <c r="P68" i="22"/>
  <c r="V68" i="22"/>
  <c r="AH68" i="25"/>
  <c r="AH68" i="24"/>
  <c r="M68" i="22"/>
  <c r="S68" i="22"/>
  <c r="AE68" i="25"/>
  <c r="AE68" i="24"/>
  <c r="Z67" i="22"/>
  <c r="AL67" i="25"/>
  <c r="J67" i="22"/>
  <c r="J67" i="25"/>
  <c r="AL67" i="24"/>
  <c r="P67" i="22"/>
  <c r="V67" i="22"/>
  <c r="AH67" i="25"/>
  <c r="AH67" i="24"/>
  <c r="M67" i="22"/>
  <c r="S67" i="22"/>
  <c r="AE67" i="25"/>
  <c r="AE67" i="24"/>
  <c r="Z66" i="22"/>
  <c r="AL66" i="25"/>
  <c r="J66" i="22"/>
  <c r="J66" i="25"/>
  <c r="AL66" i="24"/>
  <c r="R66" i="22"/>
  <c r="X66" i="22"/>
  <c r="AJ66" i="25"/>
  <c r="AJ66" i="24"/>
  <c r="Q66" i="22"/>
  <c r="W66" i="22"/>
  <c r="AI66" i="25"/>
  <c r="AI66" i="24"/>
  <c r="P66" i="22"/>
  <c r="V66" i="22"/>
  <c r="AH66" i="25"/>
  <c r="AH66" i="24"/>
  <c r="M66" i="22"/>
  <c r="S66" i="22"/>
  <c r="AE66" i="25"/>
  <c r="AE66" i="24"/>
  <c r="Z65" i="22"/>
  <c r="AL65" i="25"/>
  <c r="J65" i="22"/>
  <c r="J65" i="25"/>
  <c r="AL65" i="24"/>
  <c r="P65" i="22"/>
  <c r="V65" i="22"/>
  <c r="AH65" i="25"/>
  <c r="AH65" i="24"/>
  <c r="M65" i="22"/>
  <c r="S65" i="22"/>
  <c r="AE65" i="25"/>
  <c r="AE65" i="24"/>
  <c r="Z64" i="22"/>
  <c r="AL64" i="25"/>
  <c r="J64" i="22"/>
  <c r="J64" i="25"/>
  <c r="AL64" i="24"/>
  <c r="P64" i="22"/>
  <c r="V64" i="22"/>
  <c r="AH64" i="25"/>
  <c r="AH64" i="24"/>
  <c r="M64" i="22"/>
  <c r="S64" i="22"/>
  <c r="AE64" i="25"/>
  <c r="AE64" i="24"/>
  <c r="Z63" i="22"/>
  <c r="AL63" i="25"/>
  <c r="J63" i="22"/>
  <c r="J63" i="25"/>
  <c r="AL63" i="24"/>
  <c r="P63" i="22"/>
  <c r="V63" i="22"/>
  <c r="AH63" i="25"/>
  <c r="AH63" i="24"/>
  <c r="M63" i="22"/>
  <c r="S63" i="22"/>
  <c r="AE63" i="25"/>
  <c r="AE63" i="24"/>
  <c r="Z62" i="22"/>
  <c r="AL62" i="25"/>
  <c r="J62" i="22"/>
  <c r="J62" i="25"/>
  <c r="AL62" i="24"/>
  <c r="P62" i="22"/>
  <c r="V62" i="22"/>
  <c r="AH62" i="25"/>
  <c r="AH62" i="24"/>
  <c r="M62" i="22"/>
  <c r="S62" i="22"/>
  <c r="AE62" i="25"/>
  <c r="AE62" i="24"/>
  <c r="Z61" i="22"/>
  <c r="AL61" i="25"/>
  <c r="J61" i="22"/>
  <c r="J61" i="25"/>
  <c r="AL61" i="24"/>
  <c r="P61" i="22"/>
  <c r="V61" i="22"/>
  <c r="AH61" i="25"/>
  <c r="AH61" i="24"/>
  <c r="M61" i="22"/>
  <c r="S61" i="22"/>
  <c r="AE61" i="25"/>
  <c r="AE61" i="24"/>
  <c r="Z60" i="22"/>
  <c r="AL60" i="25"/>
  <c r="J60" i="22"/>
  <c r="J60" i="25"/>
  <c r="AL60" i="24"/>
  <c r="P60" i="22"/>
  <c r="V60" i="22"/>
  <c r="AH60" i="25"/>
  <c r="AH60" i="24"/>
  <c r="M60" i="22"/>
  <c r="S60" i="22"/>
  <c r="AE60" i="25"/>
  <c r="AE60" i="24"/>
  <c r="Z59" i="22"/>
  <c r="AL59" i="25"/>
  <c r="J59" i="22"/>
  <c r="J59" i="25"/>
  <c r="AL59" i="24"/>
  <c r="P59" i="22"/>
  <c r="V59" i="22"/>
  <c r="AH59" i="25"/>
  <c r="AH59" i="24"/>
  <c r="M59" i="22"/>
  <c r="S59" i="22"/>
  <c r="AE59" i="25"/>
  <c r="AE59" i="24"/>
  <c r="Z58" i="22"/>
  <c r="AL58" i="25"/>
  <c r="J58" i="22"/>
  <c r="J58" i="25"/>
  <c r="AL58" i="24"/>
  <c r="P58" i="22"/>
  <c r="V58" i="22"/>
  <c r="AH58" i="25"/>
  <c r="AH58" i="24"/>
  <c r="M58" i="22"/>
  <c r="S58" i="22"/>
  <c r="AE58" i="25"/>
  <c r="AE58" i="24"/>
  <c r="Z57" i="22"/>
  <c r="AL57" i="25"/>
  <c r="J57" i="22"/>
  <c r="J57" i="25"/>
  <c r="AL57" i="24"/>
  <c r="P57" i="22"/>
  <c r="V57" i="22"/>
  <c r="AH57" i="25"/>
  <c r="AH57" i="24"/>
  <c r="M57" i="22"/>
  <c r="S57" i="22"/>
  <c r="AE57" i="25"/>
  <c r="AE57" i="24"/>
  <c r="Z56" i="22"/>
  <c r="AL56" i="25"/>
  <c r="J56" i="22"/>
  <c r="J56" i="25"/>
  <c r="AL56" i="24"/>
  <c r="P56" i="22"/>
  <c r="V56" i="22"/>
  <c r="AH56" i="25"/>
  <c r="AH56" i="24"/>
  <c r="M56" i="22"/>
  <c r="S56" i="22"/>
  <c r="AE56" i="25"/>
  <c r="AE56" i="24"/>
  <c r="Z55" i="22"/>
  <c r="AL55" i="25"/>
  <c r="J55" i="22"/>
  <c r="J55" i="25"/>
  <c r="AL55" i="24"/>
  <c r="P55" i="22"/>
  <c r="V55" i="22"/>
  <c r="AH55" i="25"/>
  <c r="AH55" i="24"/>
  <c r="M55" i="22"/>
  <c r="S55" i="22"/>
  <c r="AE55" i="25"/>
  <c r="AE55" i="24"/>
  <c r="Z54" i="22"/>
  <c r="AL54" i="25"/>
  <c r="J54" i="22"/>
  <c r="J54" i="25"/>
  <c r="AL54" i="24"/>
  <c r="P54" i="22"/>
  <c r="V54" i="22"/>
  <c r="AH54" i="25"/>
  <c r="AH54" i="24"/>
  <c r="M54" i="22"/>
  <c r="S54" i="22"/>
  <c r="AE54" i="25"/>
  <c r="AE54" i="24"/>
  <c r="Z53" i="22"/>
  <c r="AL53" i="25"/>
  <c r="J53" i="22"/>
  <c r="J53" i="25"/>
  <c r="AL53" i="24"/>
  <c r="P53" i="22"/>
  <c r="V53" i="22"/>
  <c r="AH53" i="25"/>
  <c r="AH53" i="24"/>
  <c r="M53" i="22"/>
  <c r="S53" i="22"/>
  <c r="AE53" i="25"/>
  <c r="AE53" i="24"/>
  <c r="Z52" i="22"/>
  <c r="AL52" i="25"/>
  <c r="J52" i="22"/>
  <c r="J52" i="25"/>
  <c r="AL52" i="24"/>
  <c r="P52" i="22"/>
  <c r="V52" i="22"/>
  <c r="AH52" i="25"/>
  <c r="AH52" i="24"/>
  <c r="M52" i="22"/>
  <c r="S52" i="22"/>
  <c r="AE52" i="25"/>
  <c r="AE52" i="24"/>
  <c r="Z51" i="22"/>
  <c r="AL51" i="25"/>
  <c r="J51" i="22"/>
  <c r="J51" i="25"/>
  <c r="AL51" i="24"/>
  <c r="P51" i="22"/>
  <c r="V51" i="22"/>
  <c r="AH51" i="25"/>
  <c r="AH51" i="24"/>
  <c r="M51" i="22"/>
  <c r="S51" i="22"/>
  <c r="AE51" i="25"/>
  <c r="AE51" i="24"/>
  <c r="Z50" i="22"/>
  <c r="AL50" i="25"/>
  <c r="J50" i="22"/>
  <c r="J50" i="25"/>
  <c r="AL50" i="24"/>
  <c r="P50" i="22"/>
  <c r="V50" i="22"/>
  <c r="AH50" i="25"/>
  <c r="AH50" i="24"/>
  <c r="M50" i="22"/>
  <c r="S50" i="22"/>
  <c r="AE50" i="25"/>
  <c r="AE50" i="24"/>
  <c r="Z49" i="22"/>
  <c r="AL49" i="25"/>
  <c r="J49" i="22"/>
  <c r="J49" i="25"/>
  <c r="AL49" i="24"/>
  <c r="P49" i="22"/>
  <c r="V49" i="22"/>
  <c r="AH49" i="25"/>
  <c r="AH49" i="24"/>
  <c r="M49" i="22"/>
  <c r="S49" i="22"/>
  <c r="AE49" i="25"/>
  <c r="AE49" i="24"/>
  <c r="Z48" i="22"/>
  <c r="AL48" i="25"/>
  <c r="J48" i="22"/>
  <c r="J48" i="25"/>
  <c r="AL48" i="24"/>
  <c r="P48" i="22"/>
  <c r="V48" i="22"/>
  <c r="AH48" i="25"/>
  <c r="AH48" i="24"/>
  <c r="M48" i="22"/>
  <c r="S48" i="22"/>
  <c r="AE48" i="25"/>
  <c r="AE48" i="24"/>
  <c r="Z47" i="22"/>
  <c r="AL47" i="25"/>
  <c r="J47" i="22"/>
  <c r="J47" i="25"/>
  <c r="AL47" i="24"/>
  <c r="P47" i="22"/>
  <c r="V47" i="22"/>
  <c r="AH47" i="25"/>
  <c r="AH47" i="24"/>
  <c r="M47" i="22"/>
  <c r="S47" i="22"/>
  <c r="AE47" i="25"/>
  <c r="AE47" i="24"/>
  <c r="Z46" i="22"/>
  <c r="AL46" i="25"/>
  <c r="J46" i="22"/>
  <c r="J46" i="25"/>
  <c r="AL46" i="24"/>
  <c r="P46" i="22"/>
  <c r="V46" i="22"/>
  <c r="AH46" i="25"/>
  <c r="AH46" i="24"/>
  <c r="M46" i="22"/>
  <c r="S46" i="22"/>
  <c r="AE46" i="25"/>
  <c r="AE46" i="24"/>
  <c r="Z45" i="22"/>
  <c r="AL45" i="25"/>
  <c r="J45" i="22"/>
  <c r="J45" i="25"/>
  <c r="AL45" i="24"/>
  <c r="P45" i="22"/>
  <c r="V45" i="22"/>
  <c r="AH45" i="25"/>
  <c r="AH45" i="24"/>
  <c r="M45" i="22"/>
  <c r="S45" i="22"/>
  <c r="AE45" i="25"/>
  <c r="AE45" i="24"/>
  <c r="Z44" i="22"/>
  <c r="AL44" i="25"/>
  <c r="J44" i="22"/>
  <c r="J44" i="25"/>
  <c r="AL44" i="24"/>
  <c r="P44" i="22"/>
  <c r="V44" i="22"/>
  <c r="AH44" i="25"/>
  <c r="AH44" i="24"/>
  <c r="M44" i="22"/>
  <c r="S44" i="22"/>
  <c r="AE44" i="25"/>
  <c r="AE44" i="24"/>
  <c r="Z43" i="22"/>
  <c r="AL43" i="25"/>
  <c r="J43" i="22"/>
  <c r="J43" i="25"/>
  <c r="AL43" i="24"/>
  <c r="P43" i="22"/>
  <c r="V43" i="22"/>
  <c r="AH43" i="25"/>
  <c r="AH43" i="24"/>
  <c r="M43" i="22"/>
  <c r="S43" i="22"/>
  <c r="AE43" i="25"/>
  <c r="AE43" i="24"/>
  <c r="Z42" i="22"/>
  <c r="AL42" i="25"/>
  <c r="J42" i="22"/>
  <c r="J42" i="25"/>
  <c r="AL42" i="24"/>
  <c r="P42" i="22"/>
  <c r="V42" i="22"/>
  <c r="AH42" i="25"/>
  <c r="AH42" i="24"/>
  <c r="M42" i="22"/>
  <c r="S42" i="22"/>
  <c r="AE42" i="25"/>
  <c r="AE42" i="24"/>
  <c r="Z41" i="22"/>
  <c r="AL41" i="25"/>
  <c r="J41" i="22"/>
  <c r="J41" i="25"/>
  <c r="AL41" i="24"/>
  <c r="P41" i="22"/>
  <c r="V41" i="22"/>
  <c r="AH41" i="25"/>
  <c r="AH41" i="24"/>
  <c r="M41" i="22"/>
  <c r="S41" i="22"/>
  <c r="AE41" i="25"/>
  <c r="AE41" i="24"/>
  <c r="Z40" i="22"/>
  <c r="AL40" i="25"/>
  <c r="J40" i="22"/>
  <c r="J40" i="25"/>
  <c r="AL40" i="24"/>
  <c r="P40" i="22"/>
  <c r="V40" i="22"/>
  <c r="AH40" i="25"/>
  <c r="AH40" i="24"/>
  <c r="M40" i="22"/>
  <c r="S40" i="22"/>
  <c r="AE40" i="25"/>
  <c r="AE40" i="24"/>
  <c r="Z39" i="22"/>
  <c r="AL39" i="25"/>
  <c r="J39" i="22"/>
  <c r="J39" i="25"/>
  <c r="AL39" i="24"/>
  <c r="P39" i="22"/>
  <c r="V39" i="22"/>
  <c r="AH39" i="25"/>
  <c r="AH39" i="24"/>
  <c r="M39" i="22"/>
  <c r="S39" i="22"/>
  <c r="AE39" i="25"/>
  <c r="AE39" i="24"/>
  <c r="Z38" i="22"/>
  <c r="AL38" i="25"/>
  <c r="J38" i="22"/>
  <c r="J38" i="25"/>
  <c r="AL38" i="24"/>
  <c r="P38" i="22"/>
  <c r="V38" i="22"/>
  <c r="AH38" i="25"/>
  <c r="AH38" i="24"/>
  <c r="M38" i="22"/>
  <c r="S38" i="22"/>
  <c r="AE38" i="25"/>
  <c r="AE38" i="24"/>
  <c r="N37" i="22"/>
  <c r="T37" i="22"/>
  <c r="O37" i="22"/>
  <c r="U37" i="22"/>
  <c r="AL37" i="25"/>
  <c r="J37" i="22"/>
  <c r="J37" i="25"/>
  <c r="AL37" i="24"/>
  <c r="R37" i="22"/>
  <c r="X37" i="22"/>
  <c r="AJ37" i="25"/>
  <c r="AJ37" i="24"/>
  <c r="Q37" i="22"/>
  <c r="W37" i="22"/>
  <c r="AI37" i="25"/>
  <c r="AI37" i="24"/>
  <c r="P37" i="22"/>
  <c r="V37" i="22"/>
  <c r="AH37" i="25"/>
  <c r="AH37" i="24"/>
  <c r="AG37" i="25"/>
  <c r="AG37" i="24"/>
  <c r="AF37" i="25"/>
  <c r="AF37" i="24"/>
  <c r="M37" i="22"/>
  <c r="S37" i="22"/>
  <c r="AE37" i="25"/>
  <c r="AE37" i="24"/>
  <c r="N36" i="22"/>
  <c r="T36" i="22"/>
  <c r="O36" i="22"/>
  <c r="U36" i="22"/>
  <c r="AL36" i="25"/>
  <c r="J36" i="22"/>
  <c r="J36" i="25"/>
  <c r="AL36" i="24"/>
  <c r="R36" i="22"/>
  <c r="X36" i="22"/>
  <c r="AJ36" i="25"/>
  <c r="AJ36" i="24"/>
  <c r="Q36" i="22"/>
  <c r="W36" i="22"/>
  <c r="AI36" i="25"/>
  <c r="AI36" i="24"/>
  <c r="P36" i="22"/>
  <c r="V36" i="22"/>
  <c r="AH36" i="25"/>
  <c r="AH36" i="24"/>
  <c r="AG36" i="25"/>
  <c r="AG36" i="24"/>
  <c r="AF36" i="25"/>
  <c r="AF36" i="24"/>
  <c r="M36" i="22"/>
  <c r="S36" i="22"/>
  <c r="AE36" i="25"/>
  <c r="AE36" i="24"/>
  <c r="N35" i="22"/>
  <c r="T35" i="22"/>
  <c r="O35" i="22"/>
  <c r="U35" i="22"/>
  <c r="AL35" i="25"/>
  <c r="J35" i="22"/>
  <c r="J35" i="25"/>
  <c r="AL35" i="24"/>
  <c r="R35" i="22"/>
  <c r="X35" i="22"/>
  <c r="AJ35" i="25"/>
  <c r="AJ35" i="24"/>
  <c r="Q35" i="22"/>
  <c r="W35" i="22"/>
  <c r="AI35" i="25"/>
  <c r="AI35" i="24"/>
  <c r="P35" i="22"/>
  <c r="V35" i="22"/>
  <c r="AH35" i="25"/>
  <c r="AH35" i="24"/>
  <c r="AG35" i="25"/>
  <c r="AG35" i="24"/>
  <c r="AF35" i="25"/>
  <c r="AF35" i="24"/>
  <c r="M35" i="22"/>
  <c r="S35" i="22"/>
  <c r="AE35" i="25"/>
  <c r="AE35" i="24"/>
  <c r="N34" i="22"/>
  <c r="T34" i="22"/>
  <c r="O34" i="22"/>
  <c r="U34" i="22"/>
  <c r="AL34" i="25"/>
  <c r="J34" i="22"/>
  <c r="J34" i="25"/>
  <c r="AL34" i="24"/>
  <c r="R34" i="22"/>
  <c r="X34" i="22"/>
  <c r="AJ34" i="25"/>
  <c r="AJ34" i="24"/>
  <c r="Q34" i="22"/>
  <c r="W34" i="22"/>
  <c r="AI34" i="25"/>
  <c r="AI34" i="24"/>
  <c r="P34" i="22"/>
  <c r="V34" i="22"/>
  <c r="AH34" i="25"/>
  <c r="AH34" i="24"/>
  <c r="AG34" i="25"/>
  <c r="AG34" i="24"/>
  <c r="AF34" i="25"/>
  <c r="AF34" i="24"/>
  <c r="M34" i="22"/>
  <c r="S34" i="22"/>
  <c r="AE34" i="25"/>
  <c r="AE34" i="24"/>
  <c r="N33" i="22"/>
  <c r="T33" i="22"/>
  <c r="O33" i="22"/>
  <c r="U33" i="22"/>
  <c r="AL33" i="25"/>
  <c r="J33" i="22"/>
  <c r="J33" i="25"/>
  <c r="AL33" i="24"/>
  <c r="R33" i="22"/>
  <c r="X33" i="22"/>
  <c r="AJ33" i="25"/>
  <c r="AJ33" i="24"/>
  <c r="Q33" i="22"/>
  <c r="W33" i="22"/>
  <c r="AI33" i="25"/>
  <c r="AI33" i="24"/>
  <c r="P33" i="22"/>
  <c r="V33" i="22"/>
  <c r="AH33" i="25"/>
  <c r="AH33" i="24"/>
  <c r="AG33" i="25"/>
  <c r="AG33" i="24"/>
  <c r="AF33" i="25"/>
  <c r="AF33" i="24"/>
  <c r="M33" i="22"/>
  <c r="S33" i="22"/>
  <c r="AE33" i="25"/>
  <c r="AE33" i="24"/>
  <c r="N32" i="22"/>
  <c r="T32" i="22"/>
  <c r="O32" i="22"/>
  <c r="U32" i="22"/>
  <c r="AL32" i="25"/>
  <c r="J32" i="22"/>
  <c r="J32" i="25"/>
  <c r="AL32" i="24"/>
  <c r="R32" i="22"/>
  <c r="X32" i="22"/>
  <c r="AJ32" i="25"/>
  <c r="AJ32" i="24"/>
  <c r="Q32" i="22"/>
  <c r="W32" i="22"/>
  <c r="AI32" i="25"/>
  <c r="AI32" i="24"/>
  <c r="P32" i="22"/>
  <c r="V32" i="22"/>
  <c r="AH32" i="25"/>
  <c r="AH32" i="24"/>
  <c r="AG32" i="25"/>
  <c r="AG32" i="24"/>
  <c r="AF32" i="25"/>
  <c r="AF32" i="24"/>
  <c r="M32" i="22"/>
  <c r="S32" i="22"/>
  <c r="AE32" i="25"/>
  <c r="AE32" i="24"/>
  <c r="N31" i="22"/>
  <c r="T31" i="22"/>
  <c r="O31" i="22"/>
  <c r="U31" i="22"/>
  <c r="AL31" i="25"/>
  <c r="J31" i="22"/>
  <c r="J31" i="25"/>
  <c r="AL31" i="24"/>
  <c r="R31" i="22"/>
  <c r="X31" i="22"/>
  <c r="AJ31" i="25"/>
  <c r="AJ31" i="24"/>
  <c r="Q31" i="22"/>
  <c r="W31" i="22"/>
  <c r="AI31" i="25"/>
  <c r="AI31" i="24"/>
  <c r="P31" i="22"/>
  <c r="V31" i="22"/>
  <c r="AH31" i="25"/>
  <c r="AH31" i="24"/>
  <c r="AG31" i="25"/>
  <c r="AG31" i="24"/>
  <c r="AF31" i="25"/>
  <c r="AF31" i="24"/>
  <c r="M31" i="22"/>
  <c r="S31" i="22"/>
  <c r="AE31" i="25"/>
  <c r="AE31" i="24"/>
  <c r="N30" i="22"/>
  <c r="T30" i="22"/>
  <c r="O30" i="22"/>
  <c r="U30" i="22"/>
  <c r="AL30" i="25"/>
  <c r="J30" i="22"/>
  <c r="J30" i="25"/>
  <c r="AL30" i="24"/>
  <c r="R30" i="22"/>
  <c r="X30" i="22"/>
  <c r="AJ30" i="25"/>
  <c r="AJ30" i="24"/>
  <c r="Q30" i="22"/>
  <c r="W30" i="22"/>
  <c r="AI30" i="25"/>
  <c r="AI30" i="24"/>
  <c r="P30" i="22"/>
  <c r="V30" i="22"/>
  <c r="AH30" i="25"/>
  <c r="AH30" i="24"/>
  <c r="AG30" i="25"/>
  <c r="AG30" i="24"/>
  <c r="AF30" i="25"/>
  <c r="AF30" i="24"/>
  <c r="M30" i="22"/>
  <c r="S30" i="22"/>
  <c r="AE30" i="25"/>
  <c r="AE30" i="24"/>
  <c r="N29" i="22"/>
  <c r="T29" i="22"/>
  <c r="O29" i="22"/>
  <c r="U29" i="22"/>
  <c r="AL29" i="25"/>
  <c r="J29" i="22"/>
  <c r="J29" i="25"/>
  <c r="AL29" i="24"/>
  <c r="R29" i="22"/>
  <c r="X29" i="22"/>
  <c r="AJ29" i="25"/>
  <c r="AJ29" i="24"/>
  <c r="Q29" i="22"/>
  <c r="W29" i="22"/>
  <c r="AI29" i="25"/>
  <c r="AI29" i="24"/>
  <c r="P29" i="22"/>
  <c r="V29" i="22"/>
  <c r="AH29" i="25"/>
  <c r="AH29" i="24"/>
  <c r="AG29" i="25"/>
  <c r="AG29" i="24"/>
  <c r="AF29" i="25"/>
  <c r="AF29" i="24"/>
  <c r="M29" i="22"/>
  <c r="S29" i="22"/>
  <c r="AE29" i="25"/>
  <c r="AE29" i="24"/>
  <c r="N28" i="22"/>
  <c r="T28" i="22"/>
  <c r="O28" i="22"/>
  <c r="U28" i="22"/>
  <c r="AL28" i="25"/>
  <c r="J28" i="22"/>
  <c r="J28" i="25"/>
  <c r="AL28" i="24"/>
  <c r="R28" i="22"/>
  <c r="X28" i="22"/>
  <c r="AJ28" i="25"/>
  <c r="AJ28" i="24"/>
  <c r="Q28" i="22"/>
  <c r="W28" i="22"/>
  <c r="AI28" i="25"/>
  <c r="AI28" i="24"/>
  <c r="P28" i="22"/>
  <c r="V28" i="22"/>
  <c r="AH28" i="25"/>
  <c r="AH28" i="24"/>
  <c r="AG28" i="25"/>
  <c r="AG28" i="24"/>
  <c r="AF28" i="25"/>
  <c r="AF28" i="24"/>
  <c r="M28" i="22"/>
  <c r="S28" i="22"/>
  <c r="AE28" i="25"/>
  <c r="AE28" i="24"/>
  <c r="N27" i="22"/>
  <c r="T27" i="22"/>
  <c r="O27" i="22"/>
  <c r="U27" i="22"/>
  <c r="AL27" i="25"/>
  <c r="J27" i="22"/>
  <c r="J27" i="25"/>
  <c r="AL27" i="24"/>
  <c r="R27" i="22"/>
  <c r="X27" i="22"/>
  <c r="AJ27" i="25"/>
  <c r="AJ27" i="24"/>
  <c r="Q27" i="22"/>
  <c r="W27" i="22"/>
  <c r="AI27" i="25"/>
  <c r="AI27" i="24"/>
  <c r="P27" i="22"/>
  <c r="V27" i="22"/>
  <c r="AH27" i="25"/>
  <c r="AH27" i="24"/>
  <c r="AG27" i="25"/>
  <c r="AG27" i="24"/>
  <c r="AF27" i="25"/>
  <c r="AF27" i="24"/>
  <c r="M27" i="22"/>
  <c r="S27" i="22"/>
  <c r="AE27" i="25"/>
  <c r="AE27" i="24"/>
  <c r="N26" i="22"/>
  <c r="T26" i="22"/>
  <c r="O26" i="22"/>
  <c r="U26" i="22"/>
  <c r="AL26" i="25"/>
  <c r="J26" i="22"/>
  <c r="J26" i="25"/>
  <c r="AL26" i="24"/>
  <c r="R26" i="22"/>
  <c r="X26" i="22"/>
  <c r="AJ26" i="25"/>
  <c r="AJ26" i="24"/>
  <c r="Q26" i="22"/>
  <c r="W26" i="22"/>
  <c r="AI26" i="25"/>
  <c r="AI26" i="24"/>
  <c r="P26" i="22"/>
  <c r="V26" i="22"/>
  <c r="AH26" i="25"/>
  <c r="AH26" i="24"/>
  <c r="AG26" i="25"/>
  <c r="AG26" i="24"/>
  <c r="AF26" i="25"/>
  <c r="AF26" i="24"/>
  <c r="M26" i="22"/>
  <c r="S26" i="22"/>
  <c r="AE26" i="25"/>
  <c r="AE26" i="24"/>
  <c r="N25" i="22"/>
  <c r="T25" i="22"/>
  <c r="O25" i="22"/>
  <c r="U25" i="22"/>
  <c r="AL25" i="25"/>
  <c r="J25" i="22"/>
  <c r="J25" i="25"/>
  <c r="AL25" i="24"/>
  <c r="R25" i="22"/>
  <c r="X25" i="22"/>
  <c r="AJ25" i="25"/>
  <c r="AJ25" i="24"/>
  <c r="Q25" i="22"/>
  <c r="W25" i="22"/>
  <c r="AI25" i="25"/>
  <c r="AI25" i="24"/>
  <c r="P25" i="22"/>
  <c r="V25" i="22"/>
  <c r="AH25" i="25"/>
  <c r="AH25" i="24"/>
  <c r="AG25" i="25"/>
  <c r="AG25" i="24"/>
  <c r="AF25" i="25"/>
  <c r="AF25" i="24"/>
  <c r="M25" i="22"/>
  <c r="S25" i="22"/>
  <c r="AE25" i="25"/>
  <c r="AE25" i="24"/>
  <c r="N24" i="22"/>
  <c r="T24" i="22"/>
  <c r="O24" i="22"/>
  <c r="U24" i="22"/>
  <c r="AL24" i="25"/>
  <c r="J24" i="22"/>
  <c r="J24" i="25"/>
  <c r="AL24" i="24"/>
  <c r="R24" i="22"/>
  <c r="X24" i="22"/>
  <c r="AJ24" i="25"/>
  <c r="AJ24" i="24"/>
  <c r="Q24" i="22"/>
  <c r="W24" i="22"/>
  <c r="AI24" i="25"/>
  <c r="AI24" i="24"/>
  <c r="P24" i="22"/>
  <c r="V24" i="22"/>
  <c r="AH24" i="25"/>
  <c r="AH24" i="24"/>
  <c r="AG24" i="25"/>
  <c r="AG24" i="24"/>
  <c r="AF24" i="25"/>
  <c r="AF24" i="24"/>
  <c r="M24" i="22"/>
  <c r="S24" i="22"/>
  <c r="AE24" i="25"/>
  <c r="AE24" i="24"/>
  <c r="N23" i="22"/>
  <c r="T23" i="22"/>
  <c r="O23" i="22"/>
  <c r="U23" i="22"/>
  <c r="AL23" i="25"/>
  <c r="J23" i="22"/>
  <c r="J23" i="25"/>
  <c r="AL23" i="24"/>
  <c r="R23" i="22"/>
  <c r="X23" i="22"/>
  <c r="AJ23" i="25"/>
  <c r="AJ23" i="24"/>
  <c r="Q23" i="22"/>
  <c r="W23" i="22"/>
  <c r="AI23" i="25"/>
  <c r="AI23" i="24"/>
  <c r="P23" i="22"/>
  <c r="V23" i="22"/>
  <c r="AH23" i="25"/>
  <c r="AH23" i="24"/>
  <c r="AG23" i="25"/>
  <c r="AG23" i="24"/>
  <c r="AF23" i="25"/>
  <c r="AF23" i="24"/>
  <c r="M23" i="22"/>
  <c r="S23" i="22"/>
  <c r="AE23" i="25"/>
  <c r="AE23" i="24"/>
  <c r="N22" i="22"/>
  <c r="T22" i="22"/>
  <c r="O22" i="22"/>
  <c r="U22" i="22"/>
  <c r="AL22" i="25"/>
  <c r="J22" i="22"/>
  <c r="J22" i="25"/>
  <c r="AL22" i="24"/>
  <c r="R22" i="22"/>
  <c r="X22" i="22"/>
  <c r="AJ22" i="25"/>
  <c r="AJ22" i="24"/>
  <c r="Q22" i="22"/>
  <c r="W22" i="22"/>
  <c r="AI22" i="25"/>
  <c r="AI22" i="24"/>
  <c r="P22" i="22"/>
  <c r="V22" i="22"/>
  <c r="AH22" i="25"/>
  <c r="AH22" i="24"/>
  <c r="AG22" i="25"/>
  <c r="AG22" i="24"/>
  <c r="AF22" i="25"/>
  <c r="AF22" i="24"/>
  <c r="M22" i="22"/>
  <c r="S22" i="22"/>
  <c r="AE22" i="25"/>
  <c r="AE22" i="24"/>
  <c r="N21" i="22"/>
  <c r="T21" i="22"/>
  <c r="O21" i="22"/>
  <c r="U21" i="22"/>
  <c r="AL21" i="25"/>
  <c r="J21" i="22"/>
  <c r="J21" i="25"/>
  <c r="AL21" i="24"/>
  <c r="R21" i="22"/>
  <c r="X21" i="22"/>
  <c r="AJ21" i="25"/>
  <c r="AJ21" i="24"/>
  <c r="Q21" i="22"/>
  <c r="W21" i="22"/>
  <c r="AI21" i="25"/>
  <c r="AI21" i="24"/>
  <c r="P21" i="22"/>
  <c r="V21" i="22"/>
  <c r="AH21" i="25"/>
  <c r="AH21" i="24"/>
  <c r="AG21" i="25"/>
  <c r="AG21" i="24"/>
  <c r="AF21" i="25"/>
  <c r="AF21" i="24"/>
  <c r="M21" i="22"/>
  <c r="S21" i="22"/>
  <c r="AE21" i="25"/>
  <c r="AE21" i="24"/>
  <c r="N20" i="22"/>
  <c r="T20" i="22"/>
  <c r="O20" i="22"/>
  <c r="U20" i="22"/>
  <c r="AL20" i="25"/>
  <c r="J20" i="22"/>
  <c r="J20" i="25"/>
  <c r="AL20" i="24"/>
  <c r="R20" i="22"/>
  <c r="X20" i="22"/>
  <c r="AJ20" i="25"/>
  <c r="AJ20" i="24"/>
  <c r="Q20" i="22"/>
  <c r="W20" i="22"/>
  <c r="AI20" i="25"/>
  <c r="AI20" i="24"/>
  <c r="P20" i="22"/>
  <c r="V20" i="22"/>
  <c r="AH20" i="25"/>
  <c r="AH20" i="24"/>
  <c r="AG20" i="25"/>
  <c r="AG20" i="24"/>
  <c r="AF20" i="25"/>
  <c r="AF20" i="24"/>
  <c r="M20" i="22"/>
  <c r="S20" i="22"/>
  <c r="AE20" i="25"/>
  <c r="AE20" i="24"/>
  <c r="N19" i="22"/>
  <c r="T19" i="22"/>
  <c r="O19" i="22"/>
  <c r="U19" i="22"/>
  <c r="AL19" i="25"/>
  <c r="J19" i="22"/>
  <c r="J19" i="25"/>
  <c r="AL19" i="24"/>
  <c r="R19" i="22"/>
  <c r="X19" i="22"/>
  <c r="AJ19" i="25"/>
  <c r="AJ19" i="24"/>
  <c r="Q19" i="22"/>
  <c r="W19" i="22"/>
  <c r="AI19" i="25"/>
  <c r="AI19" i="24"/>
  <c r="P19" i="22"/>
  <c r="V19" i="22"/>
  <c r="AH19" i="25"/>
  <c r="AH19" i="24"/>
  <c r="AG19" i="25"/>
  <c r="AG19" i="24"/>
  <c r="AF19" i="25"/>
  <c r="AF19" i="24"/>
  <c r="M19" i="22"/>
  <c r="S19" i="22"/>
  <c r="AE19" i="25"/>
  <c r="AE19" i="24"/>
  <c r="N18" i="22"/>
  <c r="T18" i="22"/>
  <c r="O18" i="22"/>
  <c r="U18" i="22"/>
  <c r="AL18" i="25"/>
  <c r="J18" i="22"/>
  <c r="J18" i="25"/>
  <c r="AL18" i="24"/>
  <c r="R18" i="22"/>
  <c r="X18" i="22"/>
  <c r="AJ18" i="25"/>
  <c r="AJ18" i="24"/>
  <c r="Q18" i="22"/>
  <c r="W18" i="22"/>
  <c r="AI18" i="25"/>
  <c r="AI18" i="24"/>
  <c r="P18" i="22"/>
  <c r="V18" i="22"/>
  <c r="AH18" i="25"/>
  <c r="AH18" i="24"/>
  <c r="AG18" i="25"/>
  <c r="AG18" i="24"/>
  <c r="AF18" i="25"/>
  <c r="AF18" i="24"/>
  <c r="M18" i="22"/>
  <c r="S18" i="22"/>
  <c r="AE18" i="25"/>
  <c r="AE18" i="24"/>
  <c r="N17" i="22"/>
  <c r="T17" i="22"/>
  <c r="O17" i="22"/>
  <c r="U17" i="22"/>
  <c r="AL17" i="25"/>
  <c r="J17" i="22"/>
  <c r="J17" i="25"/>
  <c r="AL17" i="24"/>
  <c r="R17" i="22"/>
  <c r="X17" i="22"/>
  <c r="AJ17" i="25"/>
  <c r="AJ17" i="24"/>
  <c r="Q17" i="22"/>
  <c r="W17" i="22"/>
  <c r="AI17" i="25"/>
  <c r="AI17" i="24"/>
  <c r="P17" i="22"/>
  <c r="V17" i="22"/>
  <c r="AH17" i="25"/>
  <c r="AH17" i="24"/>
  <c r="AG17" i="25"/>
  <c r="AG17" i="24"/>
  <c r="AF17" i="25"/>
  <c r="AF17" i="24"/>
  <c r="M17" i="22"/>
  <c r="S17" i="22"/>
  <c r="AE17" i="25"/>
  <c r="AE17" i="24"/>
  <c r="N16" i="22"/>
  <c r="T16" i="22"/>
  <c r="O16" i="22"/>
  <c r="U16" i="22"/>
  <c r="AL16" i="25"/>
  <c r="J16" i="22"/>
  <c r="J16" i="25"/>
  <c r="AL16" i="24"/>
  <c r="R16" i="22"/>
  <c r="X16" i="22"/>
  <c r="AJ16" i="25"/>
  <c r="AJ16" i="24"/>
  <c r="Q16" i="22"/>
  <c r="W16" i="22"/>
  <c r="AI16" i="25"/>
  <c r="AI16" i="24"/>
  <c r="P16" i="22"/>
  <c r="V16" i="22"/>
  <c r="AH16" i="25"/>
  <c r="AH16" i="24"/>
  <c r="AG16" i="25"/>
  <c r="AG16" i="24"/>
  <c r="AF16" i="25"/>
  <c r="AF16" i="24"/>
  <c r="M16" i="22"/>
  <c r="S16" i="22"/>
  <c r="AE16" i="25"/>
  <c r="AE16" i="24"/>
  <c r="N15" i="22"/>
  <c r="T15" i="22"/>
  <c r="O15" i="22"/>
  <c r="U15" i="22"/>
  <c r="AL15" i="25"/>
  <c r="J15" i="22"/>
  <c r="J15" i="25"/>
  <c r="AL15" i="24"/>
  <c r="R15" i="22"/>
  <c r="X15" i="22"/>
  <c r="AJ15" i="25"/>
  <c r="AJ15" i="24"/>
  <c r="Q15" i="22"/>
  <c r="W15" i="22"/>
  <c r="AI15" i="25"/>
  <c r="AI15" i="24"/>
  <c r="P15" i="22"/>
  <c r="V15" i="22"/>
  <c r="AH15" i="25"/>
  <c r="AH15" i="24"/>
  <c r="AG15" i="25"/>
  <c r="AG15" i="24"/>
  <c r="AF15" i="25"/>
  <c r="AF15" i="24"/>
  <c r="M15" i="22"/>
  <c r="S15" i="22"/>
  <c r="AE15" i="25"/>
  <c r="AE15" i="24"/>
  <c r="N14" i="22"/>
  <c r="T14" i="22"/>
  <c r="O14" i="22"/>
  <c r="U14" i="22"/>
  <c r="AL14" i="25"/>
  <c r="J14" i="22"/>
  <c r="J14" i="25"/>
  <c r="AL14" i="24"/>
  <c r="R14" i="22"/>
  <c r="X14" i="22"/>
  <c r="AJ14" i="25"/>
  <c r="AJ14" i="24"/>
  <c r="Q14" i="22"/>
  <c r="W14" i="22"/>
  <c r="AI14" i="25"/>
  <c r="AI14" i="24"/>
  <c r="P14" i="22"/>
  <c r="V14" i="22"/>
  <c r="AH14" i="25"/>
  <c r="AH14" i="24"/>
  <c r="AG14" i="25"/>
  <c r="AG14" i="24"/>
  <c r="AF14" i="25"/>
  <c r="AF14" i="24"/>
  <c r="M14" i="22"/>
  <c r="S14" i="22"/>
  <c r="AE14" i="25"/>
  <c r="AE14" i="24"/>
  <c r="N13" i="22"/>
  <c r="T13" i="22"/>
  <c r="O13" i="22"/>
  <c r="U13" i="22"/>
  <c r="AL13" i="25"/>
  <c r="J13" i="22"/>
  <c r="J13" i="25"/>
  <c r="AL13" i="24"/>
  <c r="R13" i="22"/>
  <c r="X13" i="22"/>
  <c r="AJ13" i="25"/>
  <c r="AJ13" i="24"/>
  <c r="Q13" i="22"/>
  <c r="W13" i="22"/>
  <c r="AI13" i="25"/>
  <c r="AI13" i="24"/>
  <c r="P13" i="22"/>
  <c r="V13" i="22"/>
  <c r="AH13" i="25"/>
  <c r="AH13" i="24"/>
  <c r="AG13" i="25"/>
  <c r="AG13" i="24"/>
  <c r="AF13" i="25"/>
  <c r="AF13" i="24"/>
  <c r="M13" i="22"/>
  <c r="S13" i="22"/>
  <c r="AE13" i="25"/>
  <c r="AE13" i="24"/>
  <c r="N12" i="22"/>
  <c r="T12" i="22"/>
  <c r="O12" i="22"/>
  <c r="U12" i="22"/>
  <c r="AL12" i="25"/>
  <c r="J12" i="22"/>
  <c r="J12" i="25"/>
  <c r="AL12" i="24"/>
  <c r="R12" i="22"/>
  <c r="X12" i="22"/>
  <c r="AJ12" i="25"/>
  <c r="AJ12" i="24"/>
  <c r="Q12" i="22"/>
  <c r="W12" i="22"/>
  <c r="AI12" i="25"/>
  <c r="AI12" i="24"/>
  <c r="P12" i="22"/>
  <c r="V12" i="22"/>
  <c r="AH12" i="25"/>
  <c r="AH12" i="24"/>
  <c r="AG12" i="25"/>
  <c r="AG12" i="24"/>
  <c r="AF12" i="25"/>
  <c r="AF12" i="24"/>
  <c r="M12" i="22"/>
  <c r="S12" i="22"/>
  <c r="AE12" i="25"/>
  <c r="AE12" i="24"/>
  <c r="N11" i="22"/>
  <c r="T11" i="22"/>
  <c r="O11" i="22"/>
  <c r="U11" i="22"/>
  <c r="AL11" i="25"/>
  <c r="J11" i="22"/>
  <c r="J11" i="25"/>
  <c r="AL11" i="24"/>
  <c r="R11" i="22"/>
  <c r="X11" i="22"/>
  <c r="AJ11" i="25"/>
  <c r="AJ11" i="24"/>
  <c r="Q11" i="22"/>
  <c r="W11" i="22"/>
  <c r="AI11" i="25"/>
  <c r="AI11" i="24"/>
  <c r="P11" i="22"/>
  <c r="V11" i="22"/>
  <c r="AH11" i="25"/>
  <c r="AH11" i="24"/>
  <c r="AG11" i="25"/>
  <c r="AG11" i="24"/>
  <c r="AF11" i="25"/>
  <c r="AF11" i="24"/>
  <c r="M11" i="22"/>
  <c r="S11" i="22"/>
  <c r="AE11" i="25"/>
  <c r="AE11" i="24"/>
  <c r="N10" i="22"/>
  <c r="T10" i="22"/>
  <c r="O10" i="22"/>
  <c r="U10" i="22"/>
  <c r="AL10" i="25"/>
  <c r="J10" i="22"/>
  <c r="J10" i="25"/>
  <c r="AL10" i="24"/>
  <c r="R10" i="22"/>
  <c r="X10" i="22"/>
  <c r="AJ10" i="25"/>
  <c r="AJ10" i="24"/>
  <c r="Q10" i="22"/>
  <c r="W10" i="22"/>
  <c r="AI10" i="25"/>
  <c r="AI10" i="24"/>
  <c r="P10" i="22"/>
  <c r="V10" i="22"/>
  <c r="AH10" i="25"/>
  <c r="AH10" i="24"/>
  <c r="AG10" i="25"/>
  <c r="AG10" i="24"/>
  <c r="AF10" i="25"/>
  <c r="AF10" i="24"/>
  <c r="M10" i="22"/>
  <c r="S10" i="22"/>
  <c r="AE10" i="25"/>
  <c r="AE10" i="24"/>
  <c r="N9" i="22"/>
  <c r="T9" i="22"/>
  <c r="O9" i="22"/>
  <c r="U9" i="22"/>
  <c r="AL9" i="25"/>
  <c r="J9" i="22"/>
  <c r="J9" i="25"/>
  <c r="AL9" i="24"/>
  <c r="R9" i="22"/>
  <c r="X9" i="22"/>
  <c r="AJ9" i="25"/>
  <c r="AJ9" i="24"/>
  <c r="Q9" i="22"/>
  <c r="W9" i="22"/>
  <c r="AI9" i="25"/>
  <c r="AI9" i="24"/>
  <c r="P9" i="22"/>
  <c r="V9" i="22"/>
  <c r="AH9" i="25"/>
  <c r="AH9" i="24"/>
  <c r="AG9" i="25"/>
  <c r="AG9" i="24"/>
  <c r="AF9" i="25"/>
  <c r="AF9" i="24"/>
  <c r="M9" i="22"/>
  <c r="S9" i="22"/>
  <c r="AE9" i="25"/>
  <c r="AE9" i="24"/>
  <c r="N8" i="22"/>
  <c r="T8" i="22"/>
  <c r="O8" i="22"/>
  <c r="U8" i="22"/>
  <c r="AL8" i="25"/>
  <c r="J8" i="22"/>
  <c r="J8" i="25"/>
  <c r="AL8" i="24"/>
  <c r="R8" i="22"/>
  <c r="X8" i="22"/>
  <c r="AJ8" i="25"/>
  <c r="AJ8" i="24"/>
  <c r="Q8" i="22"/>
  <c r="W8" i="22"/>
  <c r="AI8" i="25"/>
  <c r="AI8" i="24"/>
  <c r="P8" i="22"/>
  <c r="V8" i="22"/>
  <c r="AH8" i="25"/>
  <c r="AH8" i="24"/>
  <c r="AG8" i="25"/>
  <c r="AG8" i="24"/>
  <c r="AF8" i="25"/>
  <c r="AF8" i="24"/>
  <c r="M8" i="22"/>
  <c r="S8" i="22"/>
  <c r="AE8" i="25"/>
  <c r="AE8" i="24"/>
  <c r="N7" i="22"/>
  <c r="T7" i="22"/>
  <c r="O7" i="22"/>
  <c r="U7" i="22"/>
  <c r="AL7" i="25"/>
  <c r="J7" i="22"/>
  <c r="J7" i="25"/>
  <c r="AL7" i="24"/>
  <c r="R7" i="22"/>
  <c r="X7" i="22"/>
  <c r="AJ7" i="25"/>
  <c r="AJ7" i="24"/>
  <c r="Q7" i="22"/>
  <c r="W7" i="22"/>
  <c r="AI7" i="25"/>
  <c r="AI7" i="24"/>
  <c r="P7" i="22"/>
  <c r="V7" i="22"/>
  <c r="AH7" i="25"/>
  <c r="AH7" i="24"/>
  <c r="AG7" i="25"/>
  <c r="AG7" i="24"/>
  <c r="AF7" i="25"/>
  <c r="AF7" i="24"/>
  <c r="M7" i="22"/>
  <c r="S7" i="22"/>
  <c r="AE7" i="25"/>
  <c r="AE7" i="24"/>
  <c r="N6" i="22"/>
  <c r="T6" i="22"/>
  <c r="O6" i="22"/>
  <c r="U6" i="22"/>
  <c r="AL6" i="25"/>
  <c r="J6" i="22"/>
  <c r="J6" i="25"/>
  <c r="AL6" i="24"/>
  <c r="R6" i="22"/>
  <c r="X6" i="22"/>
  <c r="AJ6" i="25"/>
  <c r="AJ6" i="24"/>
  <c r="Q6" i="22"/>
  <c r="W6" i="22"/>
  <c r="AI6" i="25"/>
  <c r="AI6" i="24"/>
  <c r="P6" i="22"/>
  <c r="V6" i="22"/>
  <c r="AH6" i="25"/>
  <c r="AH6" i="24"/>
  <c r="AG6" i="25"/>
  <c r="AG6" i="24"/>
  <c r="AF6" i="25"/>
  <c r="AF6" i="24"/>
  <c r="M6" i="22"/>
  <c r="S6" i="22"/>
  <c r="AE6" i="25"/>
  <c r="AE6" i="24"/>
  <c r="N5" i="22"/>
  <c r="T5" i="22"/>
  <c r="O5" i="22"/>
  <c r="U5" i="22"/>
  <c r="AL5" i="25"/>
  <c r="J5" i="22"/>
  <c r="J5" i="25"/>
  <c r="AL5" i="24"/>
  <c r="R5" i="22"/>
  <c r="X5" i="22"/>
  <c r="AJ5" i="25"/>
  <c r="AJ5" i="24"/>
  <c r="Q5" i="22"/>
  <c r="W5" i="22"/>
  <c r="AI5" i="25"/>
  <c r="AI5" i="24"/>
  <c r="P5" i="22"/>
  <c r="V5" i="22"/>
  <c r="AH5" i="25"/>
  <c r="AH5" i="24"/>
  <c r="AG5" i="25"/>
  <c r="AG5" i="24"/>
  <c r="AF5" i="25"/>
  <c r="AF5" i="24"/>
  <c r="M5" i="22"/>
  <c r="S5" i="22"/>
  <c r="AE5" i="25"/>
  <c r="AE5" i="24"/>
  <c r="N4" i="22"/>
  <c r="T4" i="22"/>
  <c r="O4" i="22"/>
  <c r="U4" i="22"/>
  <c r="AL4" i="25"/>
  <c r="J4" i="22"/>
  <c r="J4" i="25"/>
  <c r="AL4" i="24"/>
  <c r="R4" i="22"/>
  <c r="X4" i="22"/>
  <c r="AJ4" i="25"/>
  <c r="AJ4" i="24"/>
  <c r="Q4" i="22"/>
  <c r="W4" i="22"/>
  <c r="AI4" i="25"/>
  <c r="AI4" i="24"/>
  <c r="P4" i="22"/>
  <c r="V4" i="22"/>
  <c r="AH4" i="25"/>
  <c r="AH4" i="24"/>
  <c r="AG4" i="25"/>
  <c r="AG4" i="24"/>
  <c r="AF4" i="25"/>
  <c r="AF4" i="24"/>
  <c r="M4" i="22"/>
  <c r="S4" i="22"/>
  <c r="AE4" i="25"/>
  <c r="AE4" i="24"/>
  <c r="N3" i="22"/>
  <c r="T3" i="22"/>
  <c r="O3" i="22"/>
  <c r="U3" i="22"/>
  <c r="AL3" i="25"/>
  <c r="J3" i="22"/>
  <c r="J3" i="25"/>
  <c r="AL3" i="24"/>
  <c r="R3" i="22"/>
  <c r="X3" i="22"/>
  <c r="AJ3" i="25"/>
  <c r="AJ3" i="24"/>
  <c r="Q3" i="22"/>
  <c r="W3" i="22"/>
  <c r="AI3" i="25"/>
  <c r="AI3" i="24"/>
  <c r="P3" i="22"/>
  <c r="V3" i="22"/>
  <c r="AH3" i="25"/>
  <c r="AH3" i="24"/>
  <c r="AG3" i="25"/>
  <c r="AG3" i="24"/>
  <c r="AF3" i="25"/>
  <c r="AF3" i="24"/>
  <c r="M3" i="22"/>
  <c r="S3" i="22"/>
  <c r="AE3" i="25"/>
  <c r="AE3" i="24"/>
  <c r="N2" i="22"/>
  <c r="T2" i="22"/>
  <c r="O2" i="22"/>
  <c r="U2" i="22"/>
  <c r="AL2" i="25"/>
  <c r="J2" i="22"/>
  <c r="J2" i="25"/>
  <c r="AL2" i="24"/>
  <c r="R2" i="22"/>
  <c r="X2" i="22"/>
  <c r="AJ2" i="25"/>
  <c r="AJ2" i="24"/>
  <c r="Q2" i="22"/>
  <c r="W2" i="22"/>
  <c r="AI2" i="25"/>
  <c r="AI2" i="24"/>
  <c r="P2" i="22"/>
  <c r="V2" i="22"/>
  <c r="AH2" i="25"/>
  <c r="AH2" i="24"/>
  <c r="AG2" i="25"/>
  <c r="AG2" i="24"/>
  <c r="AF2" i="25"/>
  <c r="AF2" i="24"/>
  <c r="M2" i="22"/>
  <c r="S2" i="22"/>
  <c r="AE2" i="24"/>
  <c r="AC72" i="22"/>
  <c r="AC72" i="25"/>
  <c r="AC72" i="24"/>
  <c r="AB72" i="22"/>
  <c r="AB72" i="25"/>
  <c r="AB72" i="24"/>
  <c r="AA72" i="22"/>
  <c r="AA72" i="25"/>
  <c r="AA72" i="24"/>
  <c r="Z72" i="25"/>
  <c r="Z72" i="24"/>
  <c r="AC71" i="22"/>
  <c r="AC71" i="25"/>
  <c r="AC71" i="24"/>
  <c r="AB71" i="22"/>
  <c r="AB71" i="25"/>
  <c r="AB71" i="24"/>
  <c r="AA71" i="22"/>
  <c r="AA71" i="25"/>
  <c r="AA71" i="24"/>
  <c r="Z71" i="25"/>
  <c r="Z71" i="24"/>
  <c r="AC70" i="22"/>
  <c r="AC70" i="25"/>
  <c r="AC70" i="24"/>
  <c r="AB70" i="22"/>
  <c r="AB70" i="25"/>
  <c r="AB70" i="24"/>
  <c r="AA70" i="22"/>
  <c r="AA70" i="25"/>
  <c r="AA70" i="24"/>
  <c r="Z70" i="25"/>
  <c r="Z70" i="24"/>
  <c r="AC69" i="22"/>
  <c r="AC69" i="25"/>
  <c r="AC69" i="24"/>
  <c r="AB69" i="22"/>
  <c r="AB69" i="25"/>
  <c r="AB69" i="24"/>
  <c r="AA69" i="22"/>
  <c r="AA69" i="25"/>
  <c r="AA69" i="24"/>
  <c r="Z69" i="25"/>
  <c r="Z69" i="24"/>
  <c r="AC68" i="22"/>
  <c r="AC68" i="25"/>
  <c r="AC68" i="24"/>
  <c r="AB68" i="22"/>
  <c r="AB68" i="25"/>
  <c r="AB68" i="24"/>
  <c r="AA68" i="22"/>
  <c r="AA68" i="25"/>
  <c r="AA68" i="24"/>
  <c r="Z68" i="25"/>
  <c r="Z68" i="24"/>
  <c r="AC67" i="22"/>
  <c r="AC67" i="25"/>
  <c r="AC67" i="24"/>
  <c r="AB67" i="22"/>
  <c r="AB67" i="25"/>
  <c r="AB67" i="24"/>
  <c r="AA67" i="22"/>
  <c r="AA67" i="25"/>
  <c r="AA67" i="24"/>
  <c r="Z67" i="25"/>
  <c r="Z67" i="24"/>
  <c r="AB66" i="22"/>
  <c r="AB66" i="25"/>
  <c r="AB66" i="24"/>
  <c r="Z66" i="25"/>
  <c r="Z66" i="24"/>
  <c r="AC65" i="22"/>
  <c r="AC65" i="25"/>
  <c r="AC65" i="24"/>
  <c r="AB65" i="22"/>
  <c r="AB65" i="25"/>
  <c r="AB65" i="24"/>
  <c r="AA65" i="22"/>
  <c r="AA65" i="25"/>
  <c r="AA65" i="24"/>
  <c r="Z65" i="25"/>
  <c r="Z65" i="24"/>
  <c r="AC64" i="22"/>
  <c r="AC64" i="25"/>
  <c r="AC64" i="24"/>
  <c r="AB64" i="22"/>
  <c r="AB64" i="25"/>
  <c r="AB64" i="24"/>
  <c r="AA64" i="22"/>
  <c r="AA64" i="25"/>
  <c r="AA64" i="24"/>
  <c r="Z64" i="25"/>
  <c r="Z64" i="24"/>
  <c r="AC63" i="22"/>
  <c r="AC63" i="25"/>
  <c r="AC63" i="24"/>
  <c r="AB63" i="22"/>
  <c r="AB63" i="25"/>
  <c r="AB63" i="24"/>
  <c r="AA63" i="22"/>
  <c r="AA63" i="25"/>
  <c r="AA63" i="24"/>
  <c r="Z63" i="25"/>
  <c r="Z63" i="24"/>
  <c r="AC62" i="22"/>
  <c r="AC62" i="25"/>
  <c r="AC62" i="24"/>
  <c r="AB62" i="22"/>
  <c r="AB62" i="25"/>
  <c r="AB62" i="24"/>
  <c r="AA62" i="22"/>
  <c r="AA62" i="25"/>
  <c r="AA62" i="24"/>
  <c r="Z62" i="25"/>
  <c r="Z62" i="24"/>
  <c r="AC61" i="22"/>
  <c r="AC61" i="25"/>
  <c r="AC61" i="24"/>
  <c r="AB61" i="22"/>
  <c r="AB61" i="25"/>
  <c r="AB61" i="24"/>
  <c r="AA61" i="22"/>
  <c r="AA61" i="25"/>
  <c r="AA61" i="24"/>
  <c r="Z61" i="25"/>
  <c r="Z61" i="24"/>
  <c r="AC60" i="22"/>
  <c r="AC60" i="25"/>
  <c r="AC60" i="24"/>
  <c r="AB60" i="22"/>
  <c r="AB60" i="25"/>
  <c r="AB60" i="24"/>
  <c r="AA60" i="22"/>
  <c r="AA60" i="25"/>
  <c r="AA60" i="24"/>
  <c r="Z60" i="25"/>
  <c r="Z60" i="24"/>
  <c r="AC59" i="22"/>
  <c r="AC59" i="25"/>
  <c r="AC59" i="24"/>
  <c r="AB59" i="22"/>
  <c r="AB59" i="25"/>
  <c r="AB59" i="24"/>
  <c r="AA59" i="22"/>
  <c r="AA59" i="25"/>
  <c r="AA59" i="24"/>
  <c r="Z59" i="25"/>
  <c r="Z59" i="24"/>
  <c r="AC58" i="22"/>
  <c r="AC58" i="25"/>
  <c r="AC58" i="24"/>
  <c r="AB58" i="22"/>
  <c r="AB58" i="25"/>
  <c r="AB58" i="24"/>
  <c r="AA58" i="22"/>
  <c r="AA58" i="25"/>
  <c r="AA58" i="24"/>
  <c r="Z58" i="25"/>
  <c r="Z58" i="24"/>
  <c r="AC57" i="22"/>
  <c r="AC57" i="25"/>
  <c r="AC57" i="24"/>
  <c r="AB57" i="22"/>
  <c r="AB57" i="25"/>
  <c r="AB57" i="24"/>
  <c r="AA57" i="22"/>
  <c r="AA57" i="25"/>
  <c r="AA57" i="24"/>
  <c r="Z57" i="25"/>
  <c r="Z57" i="24"/>
  <c r="AC56" i="22"/>
  <c r="AC56" i="25"/>
  <c r="AC56" i="24"/>
  <c r="AB56" i="22"/>
  <c r="AB56" i="25"/>
  <c r="AB56" i="24"/>
  <c r="AA56" i="22"/>
  <c r="AA56" i="25"/>
  <c r="AA56" i="24"/>
  <c r="Z56" i="25"/>
  <c r="Z56" i="24"/>
  <c r="AC55" i="22"/>
  <c r="AC55" i="25"/>
  <c r="AC55" i="24"/>
  <c r="AB55" i="22"/>
  <c r="AB55" i="25"/>
  <c r="AB55" i="24"/>
  <c r="AA55" i="22"/>
  <c r="AA55" i="25"/>
  <c r="AA55" i="24"/>
  <c r="Z55" i="25"/>
  <c r="Z55" i="24"/>
  <c r="AC54" i="22"/>
  <c r="AC54" i="25"/>
  <c r="AC54" i="24"/>
  <c r="AB54" i="22"/>
  <c r="AB54" i="25"/>
  <c r="AB54" i="24"/>
  <c r="AA54" i="22"/>
  <c r="AA54" i="25"/>
  <c r="AA54" i="24"/>
  <c r="Z54" i="25"/>
  <c r="Z54" i="24"/>
  <c r="AC53" i="22"/>
  <c r="AC53" i="25"/>
  <c r="AC53" i="24"/>
  <c r="AB53" i="22"/>
  <c r="AB53" i="25"/>
  <c r="AB53" i="24"/>
  <c r="AA53" i="22"/>
  <c r="AA53" i="25"/>
  <c r="AA53" i="24"/>
  <c r="Z53" i="25"/>
  <c r="Z53" i="24"/>
  <c r="AC52" i="22"/>
  <c r="AC52" i="25"/>
  <c r="AC52" i="24"/>
  <c r="AB52" i="22"/>
  <c r="AB52" i="25"/>
  <c r="AB52" i="24"/>
  <c r="AA52" i="22"/>
  <c r="AA52" i="25"/>
  <c r="AA52" i="24"/>
  <c r="Z52" i="25"/>
  <c r="Z52" i="24"/>
  <c r="AC51" i="22"/>
  <c r="AC51" i="25"/>
  <c r="AC51" i="24"/>
  <c r="AB51" i="22"/>
  <c r="AB51" i="25"/>
  <c r="AB51" i="24"/>
  <c r="AA51" i="22"/>
  <c r="AA51" i="25"/>
  <c r="AA51" i="24"/>
  <c r="Z51" i="25"/>
  <c r="Z51" i="24"/>
  <c r="AC50" i="22"/>
  <c r="AC50" i="25"/>
  <c r="AC50" i="24"/>
  <c r="AB50" i="22"/>
  <c r="AB50" i="25"/>
  <c r="AB50" i="24"/>
  <c r="AA50" i="22"/>
  <c r="AA50" i="25"/>
  <c r="AA50" i="24"/>
  <c r="Z50" i="25"/>
  <c r="Z50" i="24"/>
  <c r="AC49" i="22"/>
  <c r="AC49" i="25"/>
  <c r="AC49" i="24"/>
  <c r="AB49" i="22"/>
  <c r="AB49" i="25"/>
  <c r="AB49" i="24"/>
  <c r="AA49" i="22"/>
  <c r="AA49" i="25"/>
  <c r="AA49" i="24"/>
  <c r="Z49" i="25"/>
  <c r="Z49" i="24"/>
  <c r="AC48" i="22"/>
  <c r="AC48" i="25"/>
  <c r="AC48" i="24"/>
  <c r="AB48" i="22"/>
  <c r="AB48" i="25"/>
  <c r="AB48" i="24"/>
  <c r="AA48" i="22"/>
  <c r="AA48" i="25"/>
  <c r="AA48" i="24"/>
  <c r="Z48" i="25"/>
  <c r="Z48" i="24"/>
  <c r="AC47" i="22"/>
  <c r="AC47" i="25"/>
  <c r="AC47" i="24"/>
  <c r="AB47" i="22"/>
  <c r="AB47" i="25"/>
  <c r="AB47" i="24"/>
  <c r="AA47" i="22"/>
  <c r="AA47" i="25"/>
  <c r="AA47" i="24"/>
  <c r="Z47" i="25"/>
  <c r="Z47" i="24"/>
  <c r="AC46" i="22"/>
  <c r="AC46" i="25"/>
  <c r="AC46" i="24"/>
  <c r="AB46" i="22"/>
  <c r="AB46" i="25"/>
  <c r="AB46" i="24"/>
  <c r="AA46" i="22"/>
  <c r="AA46" i="25"/>
  <c r="AA46" i="24"/>
  <c r="Z46" i="25"/>
  <c r="Z46" i="24"/>
  <c r="AC45" i="22"/>
  <c r="AC45" i="25"/>
  <c r="AC45" i="24"/>
  <c r="AB45" i="22"/>
  <c r="AB45" i="25"/>
  <c r="AB45" i="24"/>
  <c r="AA45" i="22"/>
  <c r="AA45" i="25"/>
  <c r="AA45" i="24"/>
  <c r="Z45" i="25"/>
  <c r="Z45" i="24"/>
  <c r="AC44" i="22"/>
  <c r="AC44" i="25"/>
  <c r="AC44" i="24"/>
  <c r="AB44" i="22"/>
  <c r="AB44" i="25"/>
  <c r="AB44" i="24"/>
  <c r="AA44" i="22"/>
  <c r="AA44" i="25"/>
  <c r="AA44" i="24"/>
  <c r="Z44" i="25"/>
  <c r="Z44" i="24"/>
  <c r="AC43" i="22"/>
  <c r="AC43" i="25"/>
  <c r="AC43" i="24"/>
  <c r="AB43" i="22"/>
  <c r="AB43" i="25"/>
  <c r="AB43" i="24"/>
  <c r="AA43" i="22"/>
  <c r="AA43" i="25"/>
  <c r="AA43" i="24"/>
  <c r="Z43" i="25"/>
  <c r="Z43" i="24"/>
  <c r="AC42" i="22"/>
  <c r="AC42" i="25"/>
  <c r="AC42" i="24"/>
  <c r="AB42" i="22"/>
  <c r="AB42" i="25"/>
  <c r="AB42" i="24"/>
  <c r="AA42" i="22"/>
  <c r="AA42" i="25"/>
  <c r="AA42" i="24"/>
  <c r="Z42" i="25"/>
  <c r="Z42" i="24"/>
  <c r="AC41" i="22"/>
  <c r="AC41" i="25"/>
  <c r="AC41" i="24"/>
  <c r="AB41" i="22"/>
  <c r="AB41" i="25"/>
  <c r="AB41" i="24"/>
  <c r="AA41" i="22"/>
  <c r="AA41" i="25"/>
  <c r="AA41" i="24"/>
  <c r="Z41" i="25"/>
  <c r="Z41" i="24"/>
  <c r="AC40" i="22"/>
  <c r="AC40" i="25"/>
  <c r="AC40" i="24"/>
  <c r="AB40" i="22"/>
  <c r="AB40" i="25"/>
  <c r="AB40" i="24"/>
  <c r="AA40" i="22"/>
  <c r="AA40" i="25"/>
  <c r="AA40" i="24"/>
  <c r="Z40" i="25"/>
  <c r="Z40" i="24"/>
  <c r="AC39" i="22"/>
  <c r="AC39" i="25"/>
  <c r="AC39" i="24"/>
  <c r="AB39" i="22"/>
  <c r="AB39" i="25"/>
  <c r="AB39" i="24"/>
  <c r="AA39" i="22"/>
  <c r="AA39" i="25"/>
  <c r="AA39" i="24"/>
  <c r="Z39" i="25"/>
  <c r="Z39" i="24"/>
  <c r="AC38" i="22"/>
  <c r="AC38" i="25"/>
  <c r="AC38" i="24"/>
  <c r="AB38" i="22"/>
  <c r="AB38" i="25"/>
  <c r="AB38" i="24"/>
  <c r="AA38" i="22"/>
  <c r="AA38" i="25"/>
  <c r="AA38" i="24"/>
  <c r="Z38" i="25"/>
  <c r="Z38" i="24"/>
  <c r="J26" i="24"/>
  <c r="K26" i="22"/>
  <c r="K26" i="25"/>
  <c r="K26" i="24"/>
  <c r="L26" i="22"/>
  <c r="L26" i="25"/>
  <c r="L26" i="24"/>
  <c r="M26" i="25"/>
  <c r="M26" i="24"/>
  <c r="N26" i="25"/>
  <c r="N26" i="24"/>
  <c r="O26" i="25"/>
  <c r="O26" i="24"/>
  <c r="P26" i="25"/>
  <c r="P26" i="24"/>
  <c r="Q26" i="25"/>
  <c r="Q26" i="24"/>
  <c r="R26" i="25"/>
  <c r="R26" i="24"/>
  <c r="S26" i="25"/>
  <c r="S26" i="24"/>
  <c r="T26" i="25"/>
  <c r="T26" i="24"/>
  <c r="U26" i="25"/>
  <c r="U26" i="24"/>
  <c r="V26" i="25"/>
  <c r="V26" i="24"/>
  <c r="W26" i="25"/>
  <c r="W26" i="24"/>
  <c r="X26" i="25"/>
  <c r="X26" i="24"/>
  <c r="J27" i="24"/>
  <c r="K27" i="22"/>
  <c r="K27" i="25"/>
  <c r="K27" i="24"/>
  <c r="L27" i="22"/>
  <c r="L27" i="25"/>
  <c r="L27" i="24"/>
  <c r="M27" i="25"/>
  <c r="M27" i="24"/>
  <c r="N27" i="25"/>
  <c r="N27" i="24"/>
  <c r="O27" i="25"/>
  <c r="O27" i="24"/>
  <c r="P27" i="25"/>
  <c r="P27" i="24"/>
  <c r="Q27" i="25"/>
  <c r="Q27" i="24"/>
  <c r="R27" i="25"/>
  <c r="R27" i="24"/>
  <c r="S27" i="25"/>
  <c r="S27" i="24"/>
  <c r="T27" i="25"/>
  <c r="T27" i="24"/>
  <c r="U27" i="25"/>
  <c r="U27" i="24"/>
  <c r="V27" i="25"/>
  <c r="V27" i="24"/>
  <c r="W27" i="25"/>
  <c r="W27" i="24"/>
  <c r="X27" i="25"/>
  <c r="X27" i="24"/>
  <c r="J28" i="24"/>
  <c r="K28" i="22"/>
  <c r="K28" i="25"/>
  <c r="K28" i="24"/>
  <c r="L28" i="22"/>
  <c r="L28" i="25"/>
  <c r="L28" i="24"/>
  <c r="M28" i="25"/>
  <c r="M28" i="24"/>
  <c r="N28" i="25"/>
  <c r="N28" i="24"/>
  <c r="O28" i="25"/>
  <c r="O28" i="24"/>
  <c r="P28" i="25"/>
  <c r="P28" i="24"/>
  <c r="Q28" i="25"/>
  <c r="Q28" i="24"/>
  <c r="R28" i="25"/>
  <c r="R28" i="24"/>
  <c r="S28" i="25"/>
  <c r="S28" i="24"/>
  <c r="T28" i="25"/>
  <c r="T28" i="24"/>
  <c r="U28" i="25"/>
  <c r="U28" i="24"/>
  <c r="V28" i="25"/>
  <c r="V28" i="24"/>
  <c r="W28" i="25"/>
  <c r="W28" i="24"/>
  <c r="X28" i="25"/>
  <c r="X28" i="24"/>
  <c r="J29" i="24"/>
  <c r="K29" i="22"/>
  <c r="K29" i="25"/>
  <c r="K29" i="24"/>
  <c r="L29" i="22"/>
  <c r="L29" i="25"/>
  <c r="L29" i="24"/>
  <c r="M29" i="25"/>
  <c r="M29" i="24"/>
  <c r="N29" i="25"/>
  <c r="N29" i="24"/>
  <c r="O29" i="25"/>
  <c r="O29" i="24"/>
  <c r="P29" i="25"/>
  <c r="P29" i="24"/>
  <c r="Q29" i="25"/>
  <c r="Q29" i="24"/>
  <c r="R29" i="25"/>
  <c r="R29" i="24"/>
  <c r="S29" i="25"/>
  <c r="S29" i="24"/>
  <c r="T29" i="25"/>
  <c r="T29" i="24"/>
  <c r="U29" i="25"/>
  <c r="U29" i="24"/>
  <c r="V29" i="25"/>
  <c r="V29" i="24"/>
  <c r="W29" i="25"/>
  <c r="W29" i="24"/>
  <c r="X29" i="25"/>
  <c r="X29" i="24"/>
  <c r="J30" i="24"/>
  <c r="K30" i="22"/>
  <c r="K30" i="25"/>
  <c r="K30" i="24"/>
  <c r="L30" i="22"/>
  <c r="L30" i="25"/>
  <c r="L30" i="24"/>
  <c r="M30" i="25"/>
  <c r="M30" i="24"/>
  <c r="N30" i="25"/>
  <c r="N30" i="24"/>
  <c r="O30" i="25"/>
  <c r="O30" i="24"/>
  <c r="P30" i="25"/>
  <c r="P30" i="24"/>
  <c r="Q30" i="25"/>
  <c r="Q30" i="24"/>
  <c r="R30" i="25"/>
  <c r="R30" i="24"/>
  <c r="S30" i="25"/>
  <c r="S30" i="24"/>
  <c r="T30" i="25"/>
  <c r="T30" i="24"/>
  <c r="U30" i="25"/>
  <c r="U30" i="24"/>
  <c r="V30" i="25"/>
  <c r="V30" i="24"/>
  <c r="W30" i="25"/>
  <c r="W30" i="24"/>
  <c r="X30" i="25"/>
  <c r="X30" i="24"/>
  <c r="J31" i="24"/>
  <c r="K31" i="22"/>
  <c r="K31" i="25"/>
  <c r="K31" i="24"/>
  <c r="L31" i="22"/>
  <c r="L31" i="25"/>
  <c r="L31" i="24"/>
  <c r="M31" i="25"/>
  <c r="M31" i="24"/>
  <c r="N31" i="25"/>
  <c r="N31" i="24"/>
  <c r="O31" i="25"/>
  <c r="O31" i="24"/>
  <c r="P31" i="25"/>
  <c r="P31" i="24"/>
  <c r="Q31" i="25"/>
  <c r="Q31" i="24"/>
  <c r="R31" i="25"/>
  <c r="R31" i="24"/>
  <c r="S31" i="25"/>
  <c r="S31" i="24"/>
  <c r="T31" i="25"/>
  <c r="T31" i="24"/>
  <c r="U31" i="25"/>
  <c r="U31" i="24"/>
  <c r="V31" i="25"/>
  <c r="V31" i="24"/>
  <c r="W31" i="25"/>
  <c r="W31" i="24"/>
  <c r="X31" i="25"/>
  <c r="X31" i="24"/>
  <c r="J32" i="24"/>
  <c r="K32" i="22"/>
  <c r="K32" i="25"/>
  <c r="K32" i="24"/>
  <c r="L32" i="22"/>
  <c r="L32" i="25"/>
  <c r="L32" i="24"/>
  <c r="M32" i="25"/>
  <c r="M32" i="24"/>
  <c r="N32" i="25"/>
  <c r="N32" i="24"/>
  <c r="O32" i="25"/>
  <c r="O32" i="24"/>
  <c r="P32" i="25"/>
  <c r="P32" i="24"/>
  <c r="Q32" i="25"/>
  <c r="Q32" i="24"/>
  <c r="R32" i="25"/>
  <c r="R32" i="24"/>
  <c r="S32" i="25"/>
  <c r="S32" i="24"/>
  <c r="T32" i="25"/>
  <c r="T32" i="24"/>
  <c r="U32" i="25"/>
  <c r="U32" i="24"/>
  <c r="V32" i="25"/>
  <c r="V32" i="24"/>
  <c r="W32" i="25"/>
  <c r="W32" i="24"/>
  <c r="X32" i="25"/>
  <c r="X32" i="24"/>
  <c r="J33" i="24"/>
  <c r="K33" i="22"/>
  <c r="K33" i="25"/>
  <c r="K33" i="24"/>
  <c r="L33" i="22"/>
  <c r="L33" i="25"/>
  <c r="L33" i="24"/>
  <c r="M33" i="25"/>
  <c r="M33" i="24"/>
  <c r="N33" i="25"/>
  <c r="N33" i="24"/>
  <c r="O33" i="25"/>
  <c r="O33" i="24"/>
  <c r="P33" i="25"/>
  <c r="P33" i="24"/>
  <c r="Q33" i="25"/>
  <c r="Q33" i="24"/>
  <c r="R33" i="25"/>
  <c r="R33" i="24"/>
  <c r="S33" i="25"/>
  <c r="S33" i="24"/>
  <c r="T33" i="25"/>
  <c r="T33" i="24"/>
  <c r="U33" i="25"/>
  <c r="U33" i="24"/>
  <c r="V33" i="25"/>
  <c r="V33" i="24"/>
  <c r="W33" i="25"/>
  <c r="W33" i="24"/>
  <c r="X33" i="25"/>
  <c r="X33" i="24"/>
  <c r="J34" i="24"/>
  <c r="K34" i="22"/>
  <c r="K34" i="25"/>
  <c r="K34" i="24"/>
  <c r="L34" i="22"/>
  <c r="L34" i="25"/>
  <c r="L34" i="24"/>
  <c r="M34" i="25"/>
  <c r="M34" i="24"/>
  <c r="N34" i="25"/>
  <c r="N34" i="24"/>
  <c r="O34" i="25"/>
  <c r="O34" i="24"/>
  <c r="P34" i="25"/>
  <c r="P34" i="24"/>
  <c r="Q34" i="25"/>
  <c r="Q34" i="24"/>
  <c r="R34" i="25"/>
  <c r="R34" i="24"/>
  <c r="S34" i="25"/>
  <c r="S34" i="24"/>
  <c r="T34" i="25"/>
  <c r="T34" i="24"/>
  <c r="U34" i="25"/>
  <c r="U34" i="24"/>
  <c r="V34" i="25"/>
  <c r="V34" i="24"/>
  <c r="W34" i="25"/>
  <c r="W34" i="24"/>
  <c r="X34" i="25"/>
  <c r="X34" i="24"/>
  <c r="J35" i="24"/>
  <c r="K35" i="22"/>
  <c r="K35" i="25"/>
  <c r="K35" i="24"/>
  <c r="L35" i="22"/>
  <c r="L35" i="25"/>
  <c r="L35" i="24"/>
  <c r="M35" i="25"/>
  <c r="M35" i="24"/>
  <c r="N35" i="25"/>
  <c r="N35" i="24"/>
  <c r="O35" i="25"/>
  <c r="O35" i="24"/>
  <c r="P35" i="25"/>
  <c r="P35" i="24"/>
  <c r="Q35" i="25"/>
  <c r="Q35" i="24"/>
  <c r="R35" i="25"/>
  <c r="R35" i="24"/>
  <c r="S35" i="25"/>
  <c r="S35" i="24"/>
  <c r="T35" i="25"/>
  <c r="T35" i="24"/>
  <c r="U35" i="25"/>
  <c r="U35" i="24"/>
  <c r="V35" i="25"/>
  <c r="V35" i="24"/>
  <c r="W35" i="25"/>
  <c r="W35" i="24"/>
  <c r="X35" i="25"/>
  <c r="X35" i="24"/>
  <c r="J36" i="24"/>
  <c r="K36" i="22"/>
  <c r="K36" i="25"/>
  <c r="K36" i="24"/>
  <c r="L36" i="22"/>
  <c r="L36" i="25"/>
  <c r="L36" i="24"/>
  <c r="M36" i="25"/>
  <c r="M36" i="24"/>
  <c r="N36" i="25"/>
  <c r="N36" i="24"/>
  <c r="O36" i="25"/>
  <c r="O36" i="24"/>
  <c r="P36" i="25"/>
  <c r="P36" i="24"/>
  <c r="Q36" i="25"/>
  <c r="Q36" i="24"/>
  <c r="R36" i="25"/>
  <c r="R36" i="24"/>
  <c r="S36" i="25"/>
  <c r="S36" i="24"/>
  <c r="T36" i="25"/>
  <c r="T36" i="24"/>
  <c r="U36" i="25"/>
  <c r="U36" i="24"/>
  <c r="V36" i="25"/>
  <c r="V36" i="24"/>
  <c r="W36" i="25"/>
  <c r="W36" i="24"/>
  <c r="X36" i="25"/>
  <c r="X36" i="24"/>
  <c r="J37" i="24"/>
  <c r="K37" i="22"/>
  <c r="K37" i="25"/>
  <c r="K37" i="24"/>
  <c r="L37" i="22"/>
  <c r="L37" i="25"/>
  <c r="L37" i="24"/>
  <c r="M37" i="25"/>
  <c r="M37" i="24"/>
  <c r="N37" i="25"/>
  <c r="N37" i="24"/>
  <c r="O37" i="25"/>
  <c r="O37" i="24"/>
  <c r="P37" i="25"/>
  <c r="P37" i="24"/>
  <c r="Q37" i="25"/>
  <c r="Q37" i="24"/>
  <c r="R37" i="25"/>
  <c r="R37" i="24"/>
  <c r="S37" i="25"/>
  <c r="S37" i="24"/>
  <c r="T37" i="25"/>
  <c r="T37" i="24"/>
  <c r="U37" i="25"/>
  <c r="U37" i="24"/>
  <c r="V37" i="25"/>
  <c r="V37" i="24"/>
  <c r="W37" i="25"/>
  <c r="W37" i="24"/>
  <c r="X37" i="25"/>
  <c r="X37" i="24"/>
  <c r="J38" i="24"/>
  <c r="K38" i="22"/>
  <c r="K38" i="25"/>
  <c r="K38" i="24"/>
  <c r="L38" i="22"/>
  <c r="L38" i="25"/>
  <c r="L38" i="24"/>
  <c r="M38" i="25"/>
  <c r="M38" i="24"/>
  <c r="P38" i="25"/>
  <c r="P38" i="24"/>
  <c r="S38" i="25"/>
  <c r="S38" i="24"/>
  <c r="V38" i="25"/>
  <c r="V38" i="24"/>
  <c r="J39" i="24"/>
  <c r="K39" i="22"/>
  <c r="K39" i="25"/>
  <c r="K39" i="24"/>
  <c r="L39" i="22"/>
  <c r="L39" i="25"/>
  <c r="L39" i="24"/>
  <c r="M39" i="25"/>
  <c r="M39" i="24"/>
  <c r="P39" i="25"/>
  <c r="P39" i="24"/>
  <c r="S39" i="25"/>
  <c r="S39" i="24"/>
  <c r="V39" i="25"/>
  <c r="V39" i="24"/>
  <c r="J40" i="24"/>
  <c r="K40" i="22"/>
  <c r="K40" i="25"/>
  <c r="K40" i="24"/>
  <c r="L40" i="22"/>
  <c r="L40" i="25"/>
  <c r="L40" i="24"/>
  <c r="M40" i="25"/>
  <c r="M40" i="24"/>
  <c r="P40" i="25"/>
  <c r="P40" i="24"/>
  <c r="S40" i="25"/>
  <c r="S40" i="24"/>
  <c r="V40" i="25"/>
  <c r="V40" i="24"/>
  <c r="J41" i="24"/>
  <c r="K41" i="22"/>
  <c r="K41" i="25"/>
  <c r="K41" i="24"/>
  <c r="L41" i="22"/>
  <c r="L41" i="25"/>
  <c r="L41" i="24"/>
  <c r="M41" i="25"/>
  <c r="M41" i="24"/>
  <c r="P41" i="25"/>
  <c r="P41" i="24"/>
  <c r="S41" i="25"/>
  <c r="S41" i="24"/>
  <c r="V41" i="25"/>
  <c r="V41" i="24"/>
  <c r="J42" i="24"/>
  <c r="K42" i="22"/>
  <c r="K42" i="25"/>
  <c r="K42" i="24"/>
  <c r="L42" i="22"/>
  <c r="L42" i="25"/>
  <c r="L42" i="24"/>
  <c r="M42" i="25"/>
  <c r="M42" i="24"/>
  <c r="P42" i="25"/>
  <c r="P42" i="24"/>
  <c r="S42" i="25"/>
  <c r="S42" i="24"/>
  <c r="V42" i="25"/>
  <c r="V42" i="24"/>
  <c r="J43" i="24"/>
  <c r="K43" i="22"/>
  <c r="K43" i="25"/>
  <c r="K43" i="24"/>
  <c r="L43" i="22"/>
  <c r="L43" i="25"/>
  <c r="L43" i="24"/>
  <c r="M43" i="25"/>
  <c r="M43" i="24"/>
  <c r="P43" i="25"/>
  <c r="P43" i="24"/>
  <c r="S43" i="25"/>
  <c r="S43" i="24"/>
  <c r="V43" i="25"/>
  <c r="V43" i="24"/>
  <c r="J44" i="24"/>
  <c r="K44" i="22"/>
  <c r="K44" i="25"/>
  <c r="K44" i="24"/>
  <c r="L44" i="22"/>
  <c r="L44" i="25"/>
  <c r="L44" i="24"/>
  <c r="M44" i="25"/>
  <c r="M44" i="24"/>
  <c r="P44" i="25"/>
  <c r="P44" i="24"/>
  <c r="S44" i="25"/>
  <c r="S44" i="24"/>
  <c r="V44" i="25"/>
  <c r="V44" i="24"/>
  <c r="J45" i="24"/>
  <c r="K45" i="22"/>
  <c r="K45" i="25"/>
  <c r="K45" i="24"/>
  <c r="L45" i="22"/>
  <c r="L45" i="25"/>
  <c r="L45" i="24"/>
  <c r="M45" i="25"/>
  <c r="M45" i="24"/>
  <c r="P45" i="25"/>
  <c r="P45" i="24"/>
  <c r="S45" i="25"/>
  <c r="S45" i="24"/>
  <c r="V45" i="25"/>
  <c r="V45" i="24"/>
  <c r="J46" i="24"/>
  <c r="K46" i="22"/>
  <c r="K46" i="25"/>
  <c r="K46" i="24"/>
  <c r="L46" i="22"/>
  <c r="L46" i="25"/>
  <c r="L46" i="24"/>
  <c r="M46" i="25"/>
  <c r="M46" i="24"/>
  <c r="P46" i="25"/>
  <c r="P46" i="24"/>
  <c r="S46" i="25"/>
  <c r="S46" i="24"/>
  <c r="V46" i="25"/>
  <c r="V46" i="24"/>
  <c r="J47" i="24"/>
  <c r="K47" i="22"/>
  <c r="K47" i="25"/>
  <c r="K47" i="24"/>
  <c r="L47" i="22"/>
  <c r="L47" i="25"/>
  <c r="L47" i="24"/>
  <c r="M47" i="25"/>
  <c r="M47" i="24"/>
  <c r="P47" i="25"/>
  <c r="P47" i="24"/>
  <c r="S47" i="25"/>
  <c r="S47" i="24"/>
  <c r="V47" i="25"/>
  <c r="V47" i="24"/>
  <c r="J48" i="24"/>
  <c r="K48" i="22"/>
  <c r="K48" i="25"/>
  <c r="K48" i="24"/>
  <c r="L48" i="22"/>
  <c r="L48" i="25"/>
  <c r="L48" i="24"/>
  <c r="M48" i="25"/>
  <c r="M48" i="24"/>
  <c r="P48" i="25"/>
  <c r="P48" i="24"/>
  <c r="S48" i="25"/>
  <c r="S48" i="24"/>
  <c r="V48" i="25"/>
  <c r="V48" i="24"/>
  <c r="J49" i="24"/>
  <c r="K49" i="22"/>
  <c r="K49" i="25"/>
  <c r="K49" i="24"/>
  <c r="L49" i="22"/>
  <c r="L49" i="25"/>
  <c r="L49" i="24"/>
  <c r="M49" i="25"/>
  <c r="M49" i="24"/>
  <c r="P49" i="25"/>
  <c r="P49" i="24"/>
  <c r="S49" i="25"/>
  <c r="S49" i="24"/>
  <c r="V49" i="25"/>
  <c r="V49" i="24"/>
  <c r="J50" i="24"/>
  <c r="K50" i="22"/>
  <c r="K50" i="25"/>
  <c r="K50" i="24"/>
  <c r="L50" i="22"/>
  <c r="L50" i="25"/>
  <c r="L50" i="24"/>
  <c r="M50" i="25"/>
  <c r="M50" i="24"/>
  <c r="P50" i="25"/>
  <c r="P50" i="24"/>
  <c r="S50" i="25"/>
  <c r="S50" i="24"/>
  <c r="V50" i="25"/>
  <c r="V50" i="24"/>
  <c r="J51" i="24"/>
  <c r="K51" i="22"/>
  <c r="K51" i="25"/>
  <c r="K51" i="24"/>
  <c r="L51" i="22"/>
  <c r="L51" i="25"/>
  <c r="L51" i="24"/>
  <c r="M51" i="25"/>
  <c r="M51" i="24"/>
  <c r="P51" i="25"/>
  <c r="P51" i="24"/>
  <c r="S51" i="25"/>
  <c r="S51" i="24"/>
  <c r="V51" i="25"/>
  <c r="V51" i="24"/>
  <c r="J52" i="24"/>
  <c r="K52" i="22"/>
  <c r="K52" i="25"/>
  <c r="K52" i="24"/>
  <c r="L52" i="22"/>
  <c r="L52" i="25"/>
  <c r="L52" i="24"/>
  <c r="M52" i="25"/>
  <c r="M52" i="24"/>
  <c r="P52" i="25"/>
  <c r="P52" i="24"/>
  <c r="S52" i="25"/>
  <c r="S52" i="24"/>
  <c r="V52" i="25"/>
  <c r="V52" i="24"/>
  <c r="J53" i="24"/>
  <c r="K53" i="22"/>
  <c r="K53" i="25"/>
  <c r="K53" i="24"/>
  <c r="L53" i="22"/>
  <c r="L53" i="25"/>
  <c r="L53" i="24"/>
  <c r="M53" i="25"/>
  <c r="M53" i="24"/>
  <c r="P53" i="25"/>
  <c r="P53" i="24"/>
  <c r="S53" i="25"/>
  <c r="S53" i="24"/>
  <c r="V53" i="25"/>
  <c r="V53" i="24"/>
  <c r="J54" i="24"/>
  <c r="K54" i="22"/>
  <c r="K54" i="25"/>
  <c r="K54" i="24"/>
  <c r="L54" i="22"/>
  <c r="L54" i="25"/>
  <c r="L54" i="24"/>
  <c r="M54" i="25"/>
  <c r="M54" i="24"/>
  <c r="P54" i="25"/>
  <c r="P54" i="24"/>
  <c r="S54" i="25"/>
  <c r="S54" i="24"/>
  <c r="V54" i="25"/>
  <c r="V54" i="24"/>
  <c r="J55" i="24"/>
  <c r="K55" i="22"/>
  <c r="K55" i="25"/>
  <c r="K55" i="24"/>
  <c r="L55" i="22"/>
  <c r="L55" i="25"/>
  <c r="L55" i="24"/>
  <c r="M55" i="25"/>
  <c r="M55" i="24"/>
  <c r="P55" i="25"/>
  <c r="P55" i="24"/>
  <c r="S55" i="25"/>
  <c r="S55" i="24"/>
  <c r="V55" i="25"/>
  <c r="V55" i="24"/>
  <c r="J56" i="24"/>
  <c r="K56" i="22"/>
  <c r="K56" i="25"/>
  <c r="K56" i="24"/>
  <c r="L56" i="22"/>
  <c r="L56" i="25"/>
  <c r="L56" i="24"/>
  <c r="M56" i="25"/>
  <c r="M56" i="24"/>
  <c r="P56" i="25"/>
  <c r="P56" i="24"/>
  <c r="S56" i="25"/>
  <c r="S56" i="24"/>
  <c r="V56" i="25"/>
  <c r="V56" i="24"/>
  <c r="J57" i="24"/>
  <c r="K57" i="22"/>
  <c r="K57" i="25"/>
  <c r="K57" i="24"/>
  <c r="L57" i="22"/>
  <c r="L57" i="25"/>
  <c r="L57" i="24"/>
  <c r="M57" i="25"/>
  <c r="M57" i="24"/>
  <c r="P57" i="25"/>
  <c r="P57" i="24"/>
  <c r="S57" i="25"/>
  <c r="S57" i="24"/>
  <c r="V57" i="25"/>
  <c r="V57" i="24"/>
  <c r="J58" i="24"/>
  <c r="K58" i="22"/>
  <c r="K58" i="25"/>
  <c r="K58" i="24"/>
  <c r="L58" i="22"/>
  <c r="L58" i="25"/>
  <c r="L58" i="24"/>
  <c r="M58" i="25"/>
  <c r="M58" i="24"/>
  <c r="P58" i="25"/>
  <c r="P58" i="24"/>
  <c r="S58" i="25"/>
  <c r="S58" i="24"/>
  <c r="V58" i="25"/>
  <c r="V58" i="24"/>
  <c r="J59" i="24"/>
  <c r="K59" i="22"/>
  <c r="K59" i="25"/>
  <c r="K59" i="24"/>
  <c r="L59" i="22"/>
  <c r="L59" i="25"/>
  <c r="L59" i="24"/>
  <c r="M59" i="25"/>
  <c r="M59" i="24"/>
  <c r="P59" i="25"/>
  <c r="P59" i="24"/>
  <c r="S59" i="25"/>
  <c r="S59" i="24"/>
  <c r="V59" i="25"/>
  <c r="V59" i="24"/>
  <c r="J60" i="24"/>
  <c r="K60" i="22"/>
  <c r="K60" i="25"/>
  <c r="K60" i="24"/>
  <c r="L60" i="22"/>
  <c r="L60" i="25"/>
  <c r="L60" i="24"/>
  <c r="M60" i="25"/>
  <c r="M60" i="24"/>
  <c r="P60" i="25"/>
  <c r="P60" i="24"/>
  <c r="S60" i="25"/>
  <c r="S60" i="24"/>
  <c r="V60" i="25"/>
  <c r="V60" i="24"/>
  <c r="J61" i="24"/>
  <c r="K61" i="22"/>
  <c r="K61" i="25"/>
  <c r="K61" i="24"/>
  <c r="L61" i="22"/>
  <c r="L61" i="25"/>
  <c r="L61" i="24"/>
  <c r="M61" i="25"/>
  <c r="M61" i="24"/>
  <c r="P61" i="25"/>
  <c r="P61" i="24"/>
  <c r="S61" i="25"/>
  <c r="S61" i="24"/>
  <c r="V61" i="25"/>
  <c r="V61" i="24"/>
  <c r="J62" i="24"/>
  <c r="K62" i="22"/>
  <c r="K62" i="25"/>
  <c r="K62" i="24"/>
  <c r="L62" i="22"/>
  <c r="L62" i="25"/>
  <c r="L62" i="24"/>
  <c r="M62" i="25"/>
  <c r="M62" i="24"/>
  <c r="P62" i="25"/>
  <c r="P62" i="24"/>
  <c r="S62" i="25"/>
  <c r="S62" i="24"/>
  <c r="V62" i="25"/>
  <c r="V62" i="24"/>
  <c r="J63" i="24"/>
  <c r="K63" i="22"/>
  <c r="K63" i="25"/>
  <c r="K63" i="24"/>
  <c r="L63" i="22"/>
  <c r="L63" i="25"/>
  <c r="L63" i="24"/>
  <c r="M63" i="25"/>
  <c r="M63" i="24"/>
  <c r="P63" i="25"/>
  <c r="P63" i="24"/>
  <c r="S63" i="25"/>
  <c r="S63" i="24"/>
  <c r="V63" i="25"/>
  <c r="V63" i="24"/>
  <c r="J64" i="24"/>
  <c r="K64" i="22"/>
  <c r="K64" i="25"/>
  <c r="K64" i="24"/>
  <c r="L64" i="22"/>
  <c r="L64" i="25"/>
  <c r="L64" i="24"/>
  <c r="M64" i="25"/>
  <c r="M64" i="24"/>
  <c r="P64" i="25"/>
  <c r="P64" i="24"/>
  <c r="S64" i="25"/>
  <c r="S64" i="24"/>
  <c r="V64" i="25"/>
  <c r="V64" i="24"/>
  <c r="J65" i="24"/>
  <c r="K65" i="22"/>
  <c r="K65" i="25"/>
  <c r="K65" i="24"/>
  <c r="L65" i="22"/>
  <c r="L65" i="25"/>
  <c r="L65" i="24"/>
  <c r="M65" i="25"/>
  <c r="M65" i="24"/>
  <c r="P65" i="25"/>
  <c r="P65" i="24"/>
  <c r="S65" i="25"/>
  <c r="S65" i="24"/>
  <c r="V65" i="25"/>
  <c r="V65" i="24"/>
  <c r="J66" i="24"/>
  <c r="K66" i="22"/>
  <c r="K66" i="25"/>
  <c r="K66" i="24"/>
  <c r="L66" i="22"/>
  <c r="L66" i="25"/>
  <c r="L66" i="24"/>
  <c r="M66" i="25"/>
  <c r="M66" i="24"/>
  <c r="P66" i="25"/>
  <c r="P66" i="24"/>
  <c r="Q66" i="25"/>
  <c r="Q66" i="24"/>
  <c r="R66" i="25"/>
  <c r="R66" i="24"/>
  <c r="S66" i="25"/>
  <c r="S66" i="24"/>
  <c r="V66" i="25"/>
  <c r="V66" i="24"/>
  <c r="W66" i="25"/>
  <c r="W66" i="24"/>
  <c r="X66" i="25"/>
  <c r="X66" i="24"/>
  <c r="J67" i="24"/>
  <c r="K67" i="22"/>
  <c r="K67" i="25"/>
  <c r="K67" i="24"/>
  <c r="L67" i="22"/>
  <c r="L67" i="25"/>
  <c r="L67" i="24"/>
  <c r="M67" i="25"/>
  <c r="M67" i="24"/>
  <c r="P67" i="25"/>
  <c r="P67" i="24"/>
  <c r="S67" i="25"/>
  <c r="S67" i="24"/>
  <c r="V67" i="25"/>
  <c r="V67" i="24"/>
  <c r="J68" i="24"/>
  <c r="K68" i="22"/>
  <c r="K68" i="25"/>
  <c r="K68" i="24"/>
  <c r="L68" i="22"/>
  <c r="L68" i="25"/>
  <c r="L68" i="24"/>
  <c r="M68" i="25"/>
  <c r="M68" i="24"/>
  <c r="P68" i="25"/>
  <c r="P68" i="24"/>
  <c r="S68" i="25"/>
  <c r="S68" i="24"/>
  <c r="V68" i="25"/>
  <c r="V68" i="24"/>
  <c r="J69" i="24"/>
  <c r="K69" i="22"/>
  <c r="K69" i="25"/>
  <c r="K69" i="24"/>
  <c r="L69" i="22"/>
  <c r="L69" i="25"/>
  <c r="L69" i="24"/>
  <c r="M69" i="25"/>
  <c r="M69" i="24"/>
  <c r="P69" i="25"/>
  <c r="P69" i="24"/>
  <c r="S69" i="25"/>
  <c r="S69" i="24"/>
  <c r="V69" i="25"/>
  <c r="V69" i="24"/>
  <c r="J70" i="24"/>
  <c r="K70" i="22"/>
  <c r="K70" i="25"/>
  <c r="K70" i="24"/>
  <c r="L70" i="22"/>
  <c r="L70" i="25"/>
  <c r="L70" i="24"/>
  <c r="M70" i="25"/>
  <c r="M70" i="24"/>
  <c r="P70" i="25"/>
  <c r="P70" i="24"/>
  <c r="S70" i="25"/>
  <c r="S70" i="24"/>
  <c r="V70" i="25"/>
  <c r="V70" i="24"/>
  <c r="J71" i="24"/>
  <c r="K71" i="22"/>
  <c r="K71" i="25"/>
  <c r="K71" i="24"/>
  <c r="L71" i="22"/>
  <c r="L71" i="25"/>
  <c r="L71" i="24"/>
  <c r="M71" i="25"/>
  <c r="M71" i="24"/>
  <c r="P71" i="25"/>
  <c r="P71" i="24"/>
  <c r="S71" i="25"/>
  <c r="S71" i="24"/>
  <c r="V71" i="25"/>
  <c r="V71" i="24"/>
  <c r="J72" i="24"/>
  <c r="K72" i="22"/>
  <c r="K72" i="25"/>
  <c r="K72" i="24"/>
  <c r="L72" i="22"/>
  <c r="L72" i="25"/>
  <c r="L72" i="24"/>
  <c r="M72" i="25"/>
  <c r="M72" i="24"/>
  <c r="P72" i="25"/>
  <c r="P72" i="24"/>
  <c r="S72" i="25"/>
  <c r="S72" i="24"/>
  <c r="V72" i="25"/>
  <c r="V72" i="24"/>
  <c r="J73" i="24"/>
  <c r="K73" i="22"/>
  <c r="K73" i="25"/>
  <c r="K73" i="24"/>
  <c r="L73" i="22"/>
  <c r="L73" i="25"/>
  <c r="L73" i="24"/>
  <c r="P73" i="25"/>
  <c r="P73" i="24"/>
  <c r="Q73" i="25"/>
  <c r="Q73" i="24"/>
  <c r="R73" i="25"/>
  <c r="R73" i="24"/>
  <c r="V73" i="25"/>
  <c r="V73" i="24"/>
  <c r="W73" i="25"/>
  <c r="W73" i="24"/>
  <c r="X73" i="25"/>
  <c r="X73" i="24"/>
  <c r="J74" i="24"/>
  <c r="K74" i="22"/>
  <c r="K74" i="25"/>
  <c r="K74" i="24"/>
  <c r="L74" i="22"/>
  <c r="L74" i="25"/>
  <c r="L74" i="24"/>
  <c r="P74" i="25"/>
  <c r="P74" i="24"/>
  <c r="Q74" i="25"/>
  <c r="Q74" i="24"/>
  <c r="R74" i="25"/>
  <c r="R74" i="24"/>
  <c r="V74" i="25"/>
  <c r="V74" i="24"/>
  <c r="W74" i="25"/>
  <c r="W74" i="24"/>
  <c r="X74" i="25"/>
  <c r="X74" i="24"/>
  <c r="J75" i="24"/>
  <c r="K75" i="22"/>
  <c r="K75" i="25"/>
  <c r="K75" i="24"/>
  <c r="L75" i="22"/>
  <c r="L75" i="25"/>
  <c r="L75" i="24"/>
  <c r="P75" i="25"/>
  <c r="P75" i="24"/>
  <c r="Q75" i="25"/>
  <c r="Q75" i="24"/>
  <c r="R75" i="25"/>
  <c r="R75" i="24"/>
  <c r="V75" i="25"/>
  <c r="V75" i="24"/>
  <c r="W75" i="25"/>
  <c r="W75" i="24"/>
  <c r="X75" i="25"/>
  <c r="X75" i="24"/>
  <c r="J76" i="24"/>
  <c r="K76" i="22"/>
  <c r="K76" i="25"/>
  <c r="K76" i="24"/>
  <c r="L76" i="22"/>
  <c r="L76" i="25"/>
  <c r="L76" i="24"/>
  <c r="P76" i="25"/>
  <c r="P76" i="24"/>
  <c r="Q76" i="25"/>
  <c r="Q76" i="24"/>
  <c r="R76" i="25"/>
  <c r="R76" i="24"/>
  <c r="V76" i="25"/>
  <c r="V76" i="24"/>
  <c r="W76" i="25"/>
  <c r="W76" i="24"/>
  <c r="X76" i="25"/>
  <c r="X76" i="24"/>
  <c r="J77" i="24"/>
  <c r="K77" i="22"/>
  <c r="K77" i="25"/>
  <c r="K77" i="24"/>
  <c r="L77" i="22"/>
  <c r="L77" i="25"/>
  <c r="L77" i="24"/>
  <c r="P77" i="25"/>
  <c r="P77" i="24"/>
  <c r="Q77" i="25"/>
  <c r="Q77" i="24"/>
  <c r="R77" i="25"/>
  <c r="R77" i="24"/>
  <c r="V77" i="25"/>
  <c r="V77" i="24"/>
  <c r="W77" i="25"/>
  <c r="W77" i="24"/>
  <c r="X77" i="25"/>
  <c r="X77" i="24"/>
  <c r="J78" i="24"/>
  <c r="K78" i="22"/>
  <c r="K78" i="25"/>
  <c r="K78" i="24"/>
  <c r="L78" i="22"/>
  <c r="L78" i="25"/>
  <c r="L78" i="24"/>
  <c r="P78" i="25"/>
  <c r="P78" i="24"/>
  <c r="Q78" i="25"/>
  <c r="Q78" i="24"/>
  <c r="R78" i="25"/>
  <c r="R78" i="24"/>
  <c r="V78" i="25"/>
  <c r="V78" i="24"/>
  <c r="W78" i="25"/>
  <c r="W78" i="24"/>
  <c r="X78" i="25"/>
  <c r="X78" i="24"/>
  <c r="J79" i="24"/>
  <c r="K79" i="22"/>
  <c r="K79" i="25"/>
  <c r="K79" i="24"/>
  <c r="L79" i="22"/>
  <c r="L79" i="25"/>
  <c r="L79" i="24"/>
  <c r="P79" i="25"/>
  <c r="P79" i="24"/>
  <c r="Q79" i="25"/>
  <c r="Q79" i="24"/>
  <c r="R79" i="25"/>
  <c r="R79" i="24"/>
  <c r="V79" i="25"/>
  <c r="V79" i="24"/>
  <c r="W79" i="25"/>
  <c r="W79" i="24"/>
  <c r="X79" i="25"/>
  <c r="X79" i="24"/>
  <c r="J80" i="24"/>
  <c r="K80" i="22"/>
  <c r="K80" i="25"/>
  <c r="K80" i="24"/>
  <c r="L80" i="22"/>
  <c r="L80" i="25"/>
  <c r="L80" i="24"/>
  <c r="P80" i="25"/>
  <c r="P80" i="24"/>
  <c r="Q80" i="25"/>
  <c r="Q80" i="24"/>
  <c r="R80" i="25"/>
  <c r="R80" i="24"/>
  <c r="V80" i="25"/>
  <c r="V80" i="24"/>
  <c r="W80" i="25"/>
  <c r="W80" i="24"/>
  <c r="X80" i="25"/>
  <c r="X80" i="24"/>
  <c r="J81" i="24"/>
  <c r="K81" i="22"/>
  <c r="K81" i="25"/>
  <c r="K81" i="24"/>
  <c r="L81" i="22"/>
  <c r="L81" i="25"/>
  <c r="L81" i="24"/>
  <c r="M81" i="25"/>
  <c r="M81" i="24"/>
  <c r="N81" i="25"/>
  <c r="N81" i="24"/>
  <c r="O81" i="25"/>
  <c r="O81" i="24"/>
  <c r="P81" i="25"/>
  <c r="P81" i="24"/>
  <c r="Q81" i="25"/>
  <c r="Q81" i="24"/>
  <c r="R81" i="25"/>
  <c r="R81" i="24"/>
  <c r="S81" i="25"/>
  <c r="S81" i="24"/>
  <c r="T81" i="25"/>
  <c r="T81" i="24"/>
  <c r="U81" i="25"/>
  <c r="U81" i="24"/>
  <c r="V81" i="25"/>
  <c r="V81" i="24"/>
  <c r="W81" i="25"/>
  <c r="W81" i="24"/>
  <c r="X81" i="25"/>
  <c r="X81" i="24"/>
  <c r="J82" i="24"/>
  <c r="K82" i="22"/>
  <c r="K82" i="25"/>
  <c r="K82" i="24"/>
  <c r="L82" i="22"/>
  <c r="L82" i="25"/>
  <c r="L82" i="24"/>
  <c r="M82" i="25"/>
  <c r="M82" i="24"/>
  <c r="N82" i="25"/>
  <c r="N82" i="24"/>
  <c r="O82" i="25"/>
  <c r="O82" i="24"/>
  <c r="P82" i="25"/>
  <c r="P82" i="24"/>
  <c r="Q82" i="25"/>
  <c r="Q82" i="24"/>
  <c r="R82" i="25"/>
  <c r="R82" i="24"/>
  <c r="S82" i="25"/>
  <c r="S82" i="24"/>
  <c r="T82" i="25"/>
  <c r="T82" i="24"/>
  <c r="U82" i="25"/>
  <c r="U82" i="24"/>
  <c r="V82" i="25"/>
  <c r="V82" i="24"/>
  <c r="W82" i="25"/>
  <c r="W82" i="24"/>
  <c r="X82" i="25"/>
  <c r="X82" i="24"/>
  <c r="J83" i="24"/>
  <c r="K83" i="22"/>
  <c r="K83" i="25"/>
  <c r="K83" i="24"/>
  <c r="L83" i="22"/>
  <c r="L83" i="25"/>
  <c r="L83" i="24"/>
  <c r="M83" i="25"/>
  <c r="M83" i="24"/>
  <c r="N83" i="25"/>
  <c r="N83" i="24"/>
  <c r="O83" i="25"/>
  <c r="O83" i="24"/>
  <c r="P83" i="25"/>
  <c r="P83" i="24"/>
  <c r="Q83" i="25"/>
  <c r="Q83" i="24"/>
  <c r="R83" i="25"/>
  <c r="R83" i="24"/>
  <c r="S83" i="25"/>
  <c r="S83" i="24"/>
  <c r="T83" i="25"/>
  <c r="T83" i="24"/>
  <c r="U83" i="25"/>
  <c r="U83" i="24"/>
  <c r="V83" i="25"/>
  <c r="V83" i="24"/>
  <c r="W83" i="25"/>
  <c r="W83" i="24"/>
  <c r="X83" i="25"/>
  <c r="X83" i="24"/>
  <c r="J84" i="24"/>
  <c r="K84" i="22"/>
  <c r="K84" i="25"/>
  <c r="K84" i="24"/>
  <c r="L84" i="22"/>
  <c r="L84" i="25"/>
  <c r="L84" i="24"/>
  <c r="M84" i="25"/>
  <c r="M84" i="24"/>
  <c r="N84" i="25"/>
  <c r="N84" i="24"/>
  <c r="O84" i="25"/>
  <c r="O84" i="24"/>
  <c r="P84" i="25"/>
  <c r="P84" i="24"/>
  <c r="Q84" i="25"/>
  <c r="Q84" i="24"/>
  <c r="R84" i="25"/>
  <c r="R84" i="24"/>
  <c r="S84" i="25"/>
  <c r="S84" i="24"/>
  <c r="T84" i="25"/>
  <c r="T84" i="24"/>
  <c r="U84" i="25"/>
  <c r="U84" i="24"/>
  <c r="V84" i="25"/>
  <c r="V84" i="24"/>
  <c r="W84" i="25"/>
  <c r="W84" i="24"/>
  <c r="X84" i="25"/>
  <c r="X84" i="24"/>
  <c r="J85" i="24"/>
  <c r="K85" i="22"/>
  <c r="K85" i="25"/>
  <c r="K85" i="24"/>
  <c r="L85" i="22"/>
  <c r="L85" i="25"/>
  <c r="L85" i="24"/>
  <c r="M85" i="25"/>
  <c r="M85" i="24"/>
  <c r="N85" i="25"/>
  <c r="N85" i="24"/>
  <c r="O85" i="25"/>
  <c r="O85" i="24"/>
  <c r="P85" i="25"/>
  <c r="P85" i="24"/>
  <c r="Q85" i="25"/>
  <c r="Q85" i="24"/>
  <c r="R85" i="25"/>
  <c r="R85" i="24"/>
  <c r="S85" i="25"/>
  <c r="S85" i="24"/>
  <c r="T85" i="25"/>
  <c r="T85" i="24"/>
  <c r="U85" i="25"/>
  <c r="U85" i="24"/>
  <c r="V85" i="25"/>
  <c r="V85" i="24"/>
  <c r="W85" i="25"/>
  <c r="W85" i="24"/>
  <c r="X85" i="25"/>
  <c r="X85" i="24"/>
  <c r="J86" i="24"/>
  <c r="K86" i="22"/>
  <c r="K86" i="25"/>
  <c r="K86" i="24"/>
  <c r="L86" i="22"/>
  <c r="L86" i="25"/>
  <c r="L86" i="24"/>
  <c r="M86" i="25"/>
  <c r="M86" i="24"/>
  <c r="N86" i="25"/>
  <c r="N86" i="24"/>
  <c r="O86" i="25"/>
  <c r="O86" i="24"/>
  <c r="P86" i="25"/>
  <c r="P86" i="24"/>
  <c r="Q86" i="25"/>
  <c r="Q86" i="24"/>
  <c r="R86" i="25"/>
  <c r="R86" i="24"/>
  <c r="S86" i="25"/>
  <c r="S86" i="24"/>
  <c r="T86" i="25"/>
  <c r="T86" i="24"/>
  <c r="U86" i="25"/>
  <c r="U86" i="24"/>
  <c r="V86" i="25"/>
  <c r="V86" i="24"/>
  <c r="W86" i="25"/>
  <c r="W86" i="24"/>
  <c r="X86" i="25"/>
  <c r="X86" i="24"/>
  <c r="J87" i="24"/>
  <c r="K87" i="22"/>
  <c r="K87" i="25"/>
  <c r="K87" i="24"/>
  <c r="L87" i="22"/>
  <c r="L87" i="25"/>
  <c r="L87" i="24"/>
  <c r="M87" i="25"/>
  <c r="M87" i="24"/>
  <c r="N87" i="25"/>
  <c r="N87" i="24"/>
  <c r="O87" i="25"/>
  <c r="O87" i="24"/>
  <c r="P87" i="25"/>
  <c r="P87" i="24"/>
  <c r="Q87" i="25"/>
  <c r="Q87" i="24"/>
  <c r="R87" i="25"/>
  <c r="R87" i="24"/>
  <c r="S87" i="25"/>
  <c r="S87" i="24"/>
  <c r="T87" i="25"/>
  <c r="T87" i="24"/>
  <c r="U87" i="25"/>
  <c r="U87" i="24"/>
  <c r="V87" i="25"/>
  <c r="V87" i="24"/>
  <c r="W87" i="25"/>
  <c r="W87" i="24"/>
  <c r="X87" i="25"/>
  <c r="X87" i="24"/>
  <c r="J88" i="24"/>
  <c r="K88" i="22"/>
  <c r="K88" i="25"/>
  <c r="K88" i="24"/>
  <c r="L88" i="22"/>
  <c r="L88" i="25"/>
  <c r="L88" i="24"/>
  <c r="M88" i="25"/>
  <c r="M88" i="24"/>
  <c r="N88" i="25"/>
  <c r="N88" i="24"/>
  <c r="O88" i="25"/>
  <c r="O88" i="24"/>
  <c r="P88" i="25"/>
  <c r="P88" i="24"/>
  <c r="Q88" i="25"/>
  <c r="Q88" i="24"/>
  <c r="R88" i="25"/>
  <c r="R88" i="24"/>
  <c r="S88" i="25"/>
  <c r="S88" i="24"/>
  <c r="T88" i="25"/>
  <c r="T88" i="24"/>
  <c r="U88" i="25"/>
  <c r="U88" i="24"/>
  <c r="V88" i="25"/>
  <c r="V88" i="24"/>
  <c r="W88" i="25"/>
  <c r="W88" i="24"/>
  <c r="X88" i="25"/>
  <c r="X88" i="24"/>
  <c r="J89" i="24"/>
  <c r="K89" i="22"/>
  <c r="K89" i="25"/>
  <c r="K89" i="24"/>
  <c r="L89" i="22"/>
  <c r="L89" i="25"/>
  <c r="L89" i="24"/>
  <c r="M89" i="25"/>
  <c r="M89" i="24"/>
  <c r="N89" i="25"/>
  <c r="N89" i="24"/>
  <c r="O89" i="25"/>
  <c r="O89" i="24"/>
  <c r="P89" i="25"/>
  <c r="P89" i="24"/>
  <c r="Q89" i="25"/>
  <c r="Q89" i="24"/>
  <c r="R89" i="25"/>
  <c r="R89" i="24"/>
  <c r="S89" i="25"/>
  <c r="S89" i="24"/>
  <c r="T89" i="25"/>
  <c r="T89" i="24"/>
  <c r="U89" i="25"/>
  <c r="U89" i="24"/>
  <c r="V89" i="25"/>
  <c r="V89" i="24"/>
  <c r="W89" i="25"/>
  <c r="W89" i="24"/>
  <c r="X89" i="25"/>
  <c r="X89" i="24"/>
  <c r="J90" i="24"/>
  <c r="K90" i="22"/>
  <c r="K90" i="25"/>
  <c r="K90" i="24"/>
  <c r="L90" i="22"/>
  <c r="L90" i="25"/>
  <c r="L90" i="24"/>
  <c r="M90" i="25"/>
  <c r="M90" i="24"/>
  <c r="N90" i="25"/>
  <c r="N90" i="24"/>
  <c r="O90" i="25"/>
  <c r="O90" i="24"/>
  <c r="P90" i="25"/>
  <c r="P90" i="24"/>
  <c r="Q90" i="25"/>
  <c r="Q90" i="24"/>
  <c r="R90" i="25"/>
  <c r="R90" i="24"/>
  <c r="S90" i="25"/>
  <c r="S90" i="24"/>
  <c r="T90" i="25"/>
  <c r="T90" i="24"/>
  <c r="U90" i="25"/>
  <c r="U90" i="24"/>
  <c r="V90" i="25"/>
  <c r="V90" i="24"/>
  <c r="W90" i="25"/>
  <c r="W90" i="24"/>
  <c r="X90" i="25"/>
  <c r="X90" i="24"/>
  <c r="J91" i="24"/>
  <c r="K91" i="22"/>
  <c r="K91" i="25"/>
  <c r="K91" i="24"/>
  <c r="L91" i="22"/>
  <c r="L91" i="25"/>
  <c r="L91" i="24"/>
  <c r="M91" i="25"/>
  <c r="M91" i="24"/>
  <c r="N91" i="25"/>
  <c r="N91" i="24"/>
  <c r="O91" i="25"/>
  <c r="O91" i="24"/>
  <c r="P91" i="25"/>
  <c r="P91" i="24"/>
  <c r="Q91" i="25"/>
  <c r="Q91" i="24"/>
  <c r="R91" i="25"/>
  <c r="R91" i="24"/>
  <c r="S91" i="25"/>
  <c r="S91" i="24"/>
  <c r="T91" i="25"/>
  <c r="T91" i="24"/>
  <c r="U91" i="25"/>
  <c r="U91" i="24"/>
  <c r="V91" i="25"/>
  <c r="V91" i="24"/>
  <c r="W91" i="25"/>
  <c r="W91" i="24"/>
  <c r="X91" i="25"/>
  <c r="X91" i="24"/>
  <c r="J92" i="24"/>
  <c r="K92" i="22"/>
  <c r="K92" i="25"/>
  <c r="K92" i="24"/>
  <c r="L92" i="22"/>
  <c r="L92" i="25"/>
  <c r="L92" i="24"/>
  <c r="M92" i="25"/>
  <c r="M92" i="24"/>
  <c r="N92" i="25"/>
  <c r="N92" i="24"/>
  <c r="O92" i="25"/>
  <c r="O92" i="24"/>
  <c r="P92" i="25"/>
  <c r="P92" i="24"/>
  <c r="Q92" i="25"/>
  <c r="Q92" i="24"/>
  <c r="R92" i="25"/>
  <c r="R92" i="24"/>
  <c r="S92" i="25"/>
  <c r="S92" i="24"/>
  <c r="T92" i="25"/>
  <c r="T92" i="24"/>
  <c r="U92" i="25"/>
  <c r="U92" i="24"/>
  <c r="V92" i="25"/>
  <c r="V92" i="24"/>
  <c r="W92" i="25"/>
  <c r="W92" i="24"/>
  <c r="X92" i="25"/>
  <c r="X92" i="24"/>
  <c r="J93" i="24"/>
  <c r="K93" i="22"/>
  <c r="K93" i="25"/>
  <c r="K93" i="24"/>
  <c r="L93" i="22"/>
  <c r="L93" i="25"/>
  <c r="L93" i="24"/>
  <c r="M93" i="25"/>
  <c r="M93" i="24"/>
  <c r="N93" i="25"/>
  <c r="N93" i="24"/>
  <c r="O93" i="25"/>
  <c r="O93" i="24"/>
  <c r="P93" i="25"/>
  <c r="P93" i="24"/>
  <c r="Q93" i="25"/>
  <c r="Q93" i="24"/>
  <c r="R93" i="25"/>
  <c r="R93" i="24"/>
  <c r="S93" i="25"/>
  <c r="S93" i="24"/>
  <c r="T93" i="25"/>
  <c r="T93" i="24"/>
  <c r="U93" i="25"/>
  <c r="U93" i="24"/>
  <c r="V93" i="25"/>
  <c r="V93" i="24"/>
  <c r="W93" i="25"/>
  <c r="W93" i="24"/>
  <c r="X93" i="25"/>
  <c r="X93" i="24"/>
  <c r="J94" i="24"/>
  <c r="K94" i="22"/>
  <c r="K94" i="25"/>
  <c r="K94" i="24"/>
  <c r="L94" i="22"/>
  <c r="L94" i="25"/>
  <c r="L94" i="24"/>
  <c r="M94" i="25"/>
  <c r="M94" i="24"/>
  <c r="N94" i="25"/>
  <c r="N94" i="24"/>
  <c r="O94" i="25"/>
  <c r="O94" i="24"/>
  <c r="P94" i="25"/>
  <c r="P94" i="24"/>
  <c r="Q94" i="25"/>
  <c r="Q94" i="24"/>
  <c r="R94" i="25"/>
  <c r="R94" i="24"/>
  <c r="S94" i="25"/>
  <c r="S94" i="24"/>
  <c r="T94" i="25"/>
  <c r="T94" i="24"/>
  <c r="U94" i="25"/>
  <c r="U94" i="24"/>
  <c r="V94" i="25"/>
  <c r="V94" i="24"/>
  <c r="W94" i="25"/>
  <c r="W94" i="24"/>
  <c r="X94" i="25"/>
  <c r="X94" i="24"/>
  <c r="J95" i="24"/>
  <c r="K95" i="22"/>
  <c r="K95" i="25"/>
  <c r="K95" i="24"/>
  <c r="L95" i="22"/>
  <c r="L95" i="25"/>
  <c r="L95" i="24"/>
  <c r="M95" i="25"/>
  <c r="M95" i="24"/>
  <c r="N95" i="25"/>
  <c r="N95" i="24"/>
  <c r="O95" i="25"/>
  <c r="O95" i="24"/>
  <c r="P95" i="25"/>
  <c r="P95" i="24"/>
  <c r="Q95" i="25"/>
  <c r="Q95" i="24"/>
  <c r="R95" i="25"/>
  <c r="R95" i="24"/>
  <c r="S95" i="25"/>
  <c r="S95" i="24"/>
  <c r="T95" i="25"/>
  <c r="T95" i="24"/>
  <c r="U95" i="25"/>
  <c r="U95" i="24"/>
  <c r="V95" i="25"/>
  <c r="V95" i="24"/>
  <c r="W95" i="25"/>
  <c r="W95" i="24"/>
  <c r="X95" i="25"/>
  <c r="X95" i="24"/>
  <c r="J96" i="24"/>
  <c r="K96" i="22"/>
  <c r="K96" i="25"/>
  <c r="K96" i="24"/>
  <c r="L96" i="22"/>
  <c r="L96" i="25"/>
  <c r="L96" i="24"/>
  <c r="M96" i="25"/>
  <c r="M96" i="24"/>
  <c r="N96" i="25"/>
  <c r="N96" i="24"/>
  <c r="O96" i="25"/>
  <c r="O96" i="24"/>
  <c r="P96" i="25"/>
  <c r="P96" i="24"/>
  <c r="Q96" i="25"/>
  <c r="Q96" i="24"/>
  <c r="R96" i="25"/>
  <c r="R96" i="24"/>
  <c r="S96" i="25"/>
  <c r="S96" i="24"/>
  <c r="T96" i="25"/>
  <c r="T96" i="24"/>
  <c r="U96" i="25"/>
  <c r="U96" i="24"/>
  <c r="V96" i="25"/>
  <c r="V96" i="24"/>
  <c r="W96" i="25"/>
  <c r="W96" i="24"/>
  <c r="X96" i="25"/>
  <c r="X96" i="24"/>
  <c r="J97" i="24"/>
  <c r="K97" i="22"/>
  <c r="K97" i="25"/>
  <c r="K97" i="24"/>
  <c r="L97" i="22"/>
  <c r="L97" i="25"/>
  <c r="L97" i="24"/>
  <c r="M97" i="25"/>
  <c r="M97" i="24"/>
  <c r="N97" i="25"/>
  <c r="N97" i="24"/>
  <c r="O97" i="25"/>
  <c r="O97" i="24"/>
  <c r="P97" i="25"/>
  <c r="P97" i="24"/>
  <c r="Q97" i="25"/>
  <c r="Q97" i="24"/>
  <c r="R97" i="25"/>
  <c r="R97" i="24"/>
  <c r="S97" i="25"/>
  <c r="S97" i="24"/>
  <c r="T97" i="25"/>
  <c r="T97" i="24"/>
  <c r="U97" i="25"/>
  <c r="U97" i="24"/>
  <c r="V97" i="25"/>
  <c r="V97" i="24"/>
  <c r="W97" i="25"/>
  <c r="W97" i="24"/>
  <c r="X97" i="25"/>
  <c r="X97" i="24"/>
  <c r="J98" i="24"/>
  <c r="K98" i="22"/>
  <c r="K98" i="25"/>
  <c r="K98" i="24"/>
  <c r="L98" i="22"/>
  <c r="L98" i="25"/>
  <c r="L98" i="24"/>
  <c r="M98" i="25"/>
  <c r="M98" i="24"/>
  <c r="N98" i="25"/>
  <c r="N98" i="24"/>
  <c r="O98" i="25"/>
  <c r="O98" i="24"/>
  <c r="P98" i="25"/>
  <c r="P98" i="24"/>
  <c r="Q98" i="25"/>
  <c r="Q98" i="24"/>
  <c r="R98" i="25"/>
  <c r="R98" i="24"/>
  <c r="S98" i="25"/>
  <c r="S98" i="24"/>
  <c r="T98" i="25"/>
  <c r="T98" i="24"/>
  <c r="U98" i="25"/>
  <c r="U98" i="24"/>
  <c r="V98" i="25"/>
  <c r="V98" i="24"/>
  <c r="W98" i="25"/>
  <c r="W98" i="24"/>
  <c r="X98" i="25"/>
  <c r="X98" i="24"/>
  <c r="J99" i="24"/>
  <c r="K99" i="22"/>
  <c r="K99" i="25"/>
  <c r="K99" i="24"/>
  <c r="L99" i="22"/>
  <c r="L99" i="25"/>
  <c r="L99" i="24"/>
  <c r="M99" i="25"/>
  <c r="M99" i="24"/>
  <c r="N99" i="25"/>
  <c r="N99" i="24"/>
  <c r="O99" i="25"/>
  <c r="O99" i="24"/>
  <c r="P99" i="25"/>
  <c r="P99" i="24"/>
  <c r="Q99" i="25"/>
  <c r="Q99" i="24"/>
  <c r="R99" i="25"/>
  <c r="R99" i="24"/>
  <c r="S99" i="25"/>
  <c r="S99" i="24"/>
  <c r="T99" i="25"/>
  <c r="T99" i="24"/>
  <c r="U99" i="25"/>
  <c r="U99" i="24"/>
  <c r="V99" i="25"/>
  <c r="V99" i="24"/>
  <c r="W99" i="25"/>
  <c r="W99" i="24"/>
  <c r="X99" i="25"/>
  <c r="X99" i="24"/>
  <c r="J100" i="24"/>
  <c r="K100" i="22"/>
  <c r="K100" i="25"/>
  <c r="K100" i="24"/>
  <c r="L100" i="22"/>
  <c r="L100" i="25"/>
  <c r="L100" i="24"/>
  <c r="M100" i="25"/>
  <c r="M100" i="24"/>
  <c r="N100" i="25"/>
  <c r="N100" i="24"/>
  <c r="O100" i="25"/>
  <c r="O100" i="24"/>
  <c r="P100" i="25"/>
  <c r="P100" i="24"/>
  <c r="Q100" i="25"/>
  <c r="Q100" i="24"/>
  <c r="R100" i="25"/>
  <c r="R100" i="24"/>
  <c r="S100" i="25"/>
  <c r="S100" i="24"/>
  <c r="T100" i="25"/>
  <c r="T100" i="24"/>
  <c r="U100" i="25"/>
  <c r="U100" i="24"/>
  <c r="V100" i="25"/>
  <c r="V100" i="24"/>
  <c r="W100" i="25"/>
  <c r="W100" i="24"/>
  <c r="X100" i="25"/>
  <c r="X100" i="24"/>
  <c r="J101" i="24"/>
  <c r="K101" i="22"/>
  <c r="K101" i="25"/>
  <c r="K101" i="24"/>
  <c r="L101" i="22"/>
  <c r="L101" i="25"/>
  <c r="L101" i="24"/>
  <c r="M101" i="25"/>
  <c r="M101" i="24"/>
  <c r="N101" i="25"/>
  <c r="N101" i="24"/>
  <c r="O101" i="25"/>
  <c r="O101" i="24"/>
  <c r="P101" i="25"/>
  <c r="P101" i="24"/>
  <c r="Q101" i="25"/>
  <c r="Q101" i="24"/>
  <c r="R101" i="25"/>
  <c r="R101" i="24"/>
  <c r="S101" i="25"/>
  <c r="S101" i="24"/>
  <c r="T101" i="25"/>
  <c r="T101" i="24"/>
  <c r="U101" i="25"/>
  <c r="U101" i="24"/>
  <c r="V101" i="25"/>
  <c r="V101" i="24"/>
  <c r="W101" i="25"/>
  <c r="W101" i="24"/>
  <c r="X101" i="25"/>
  <c r="X101" i="24"/>
  <c r="J102" i="24"/>
  <c r="K102" i="22"/>
  <c r="K102" i="25"/>
  <c r="K102" i="24"/>
  <c r="L102" i="22"/>
  <c r="L102" i="25"/>
  <c r="L102" i="24"/>
  <c r="M102" i="25"/>
  <c r="M102" i="24"/>
  <c r="N102" i="25"/>
  <c r="N102" i="24"/>
  <c r="O102" i="25"/>
  <c r="O102" i="24"/>
  <c r="P102" i="25"/>
  <c r="P102" i="24"/>
  <c r="Q102" i="25"/>
  <c r="Q102" i="24"/>
  <c r="R102" i="25"/>
  <c r="R102" i="24"/>
  <c r="S102" i="25"/>
  <c r="S102" i="24"/>
  <c r="T102" i="25"/>
  <c r="T102" i="24"/>
  <c r="U102" i="25"/>
  <c r="U102" i="24"/>
  <c r="V102" i="25"/>
  <c r="V102" i="24"/>
  <c r="W102" i="25"/>
  <c r="W102" i="24"/>
  <c r="X102" i="25"/>
  <c r="X102" i="24"/>
  <c r="J103" i="24"/>
  <c r="K103" i="22"/>
  <c r="K103" i="25"/>
  <c r="K103" i="24"/>
  <c r="L103" i="22"/>
  <c r="L103" i="25"/>
  <c r="L103" i="24"/>
  <c r="M103" i="25"/>
  <c r="M103" i="24"/>
  <c r="N103" i="25"/>
  <c r="N103" i="24"/>
  <c r="O103" i="25"/>
  <c r="O103" i="24"/>
  <c r="P103" i="25"/>
  <c r="P103" i="24"/>
  <c r="Q103" i="25"/>
  <c r="Q103" i="24"/>
  <c r="R103" i="25"/>
  <c r="R103" i="24"/>
  <c r="S103" i="25"/>
  <c r="S103" i="24"/>
  <c r="T103" i="25"/>
  <c r="T103" i="24"/>
  <c r="U103" i="25"/>
  <c r="U103" i="24"/>
  <c r="V103" i="25"/>
  <c r="V103" i="24"/>
  <c r="W103" i="25"/>
  <c r="W103" i="24"/>
  <c r="X103" i="25"/>
  <c r="X103" i="24"/>
  <c r="J104" i="24"/>
  <c r="K104" i="22"/>
  <c r="K104" i="25"/>
  <c r="K104" i="24"/>
  <c r="L104" i="22"/>
  <c r="L104" i="25"/>
  <c r="L104" i="24"/>
  <c r="M104" i="25"/>
  <c r="M104" i="24"/>
  <c r="N104" i="25"/>
  <c r="N104" i="24"/>
  <c r="O104" i="25"/>
  <c r="O104" i="24"/>
  <c r="P104" i="25"/>
  <c r="P104" i="24"/>
  <c r="Q104" i="25"/>
  <c r="Q104" i="24"/>
  <c r="R104" i="25"/>
  <c r="R104" i="24"/>
  <c r="S104" i="25"/>
  <c r="S104" i="24"/>
  <c r="T104" i="25"/>
  <c r="T104" i="24"/>
  <c r="U104" i="25"/>
  <c r="U104" i="24"/>
  <c r="V104" i="25"/>
  <c r="V104" i="24"/>
  <c r="W104" i="25"/>
  <c r="W104" i="24"/>
  <c r="X104" i="25"/>
  <c r="X104" i="24"/>
  <c r="J105" i="24"/>
  <c r="K105" i="22"/>
  <c r="K105" i="25"/>
  <c r="K105" i="24"/>
  <c r="L105" i="22"/>
  <c r="L105" i="25"/>
  <c r="L105" i="24"/>
  <c r="M105" i="25"/>
  <c r="M105" i="24"/>
  <c r="N105" i="25"/>
  <c r="N105" i="24"/>
  <c r="O105" i="25"/>
  <c r="O105" i="24"/>
  <c r="P105" i="25"/>
  <c r="P105" i="24"/>
  <c r="Q105" i="25"/>
  <c r="Q105" i="24"/>
  <c r="R105" i="25"/>
  <c r="R105" i="24"/>
  <c r="S105" i="25"/>
  <c r="S105" i="24"/>
  <c r="T105" i="25"/>
  <c r="T105" i="24"/>
  <c r="U105" i="25"/>
  <c r="U105" i="24"/>
  <c r="V105" i="25"/>
  <c r="V105" i="24"/>
  <c r="W105" i="25"/>
  <c r="W105" i="24"/>
  <c r="X105" i="25"/>
  <c r="X105" i="24"/>
  <c r="J106" i="24"/>
  <c r="K106" i="22"/>
  <c r="K106" i="25"/>
  <c r="K106" i="24"/>
  <c r="L106" i="22"/>
  <c r="L106" i="25"/>
  <c r="L106" i="24"/>
  <c r="M106" i="25"/>
  <c r="M106" i="24"/>
  <c r="N106" i="25"/>
  <c r="N106" i="24"/>
  <c r="O106" i="25"/>
  <c r="O106" i="24"/>
  <c r="P106" i="25"/>
  <c r="P106" i="24"/>
  <c r="Q106" i="25"/>
  <c r="Q106" i="24"/>
  <c r="R106" i="25"/>
  <c r="R106" i="24"/>
  <c r="S106" i="25"/>
  <c r="S106" i="24"/>
  <c r="T106" i="25"/>
  <c r="T106" i="24"/>
  <c r="U106" i="25"/>
  <c r="U106" i="24"/>
  <c r="V106" i="25"/>
  <c r="V106" i="24"/>
  <c r="W106" i="25"/>
  <c r="W106" i="24"/>
  <c r="X106" i="25"/>
  <c r="X106" i="24"/>
  <c r="J107" i="24"/>
  <c r="K107" i="22"/>
  <c r="K107" i="25"/>
  <c r="K107" i="24"/>
  <c r="L107" i="22"/>
  <c r="L107" i="25"/>
  <c r="L107" i="24"/>
  <c r="M107" i="25"/>
  <c r="M107" i="24"/>
  <c r="N107" i="25"/>
  <c r="N107" i="24"/>
  <c r="O107" i="25"/>
  <c r="O107" i="24"/>
  <c r="P107" i="25"/>
  <c r="P107" i="24"/>
  <c r="Q107" i="25"/>
  <c r="Q107" i="24"/>
  <c r="R107" i="25"/>
  <c r="R107" i="24"/>
  <c r="S107" i="25"/>
  <c r="S107" i="24"/>
  <c r="T107" i="25"/>
  <c r="T107" i="24"/>
  <c r="U107" i="25"/>
  <c r="U107" i="24"/>
  <c r="V107" i="25"/>
  <c r="V107" i="24"/>
  <c r="W107" i="25"/>
  <c r="W107" i="24"/>
  <c r="X107" i="25"/>
  <c r="X107" i="24"/>
  <c r="J108" i="24"/>
  <c r="K108" i="22"/>
  <c r="K108" i="25"/>
  <c r="K108" i="24"/>
  <c r="L108" i="22"/>
  <c r="L108" i="25"/>
  <c r="L108" i="24"/>
  <c r="M108" i="25"/>
  <c r="M108" i="24"/>
  <c r="N108" i="25"/>
  <c r="N108" i="24"/>
  <c r="O108" i="25"/>
  <c r="O108" i="24"/>
  <c r="P108" i="25"/>
  <c r="P108" i="24"/>
  <c r="Q108" i="25"/>
  <c r="Q108" i="24"/>
  <c r="R108" i="25"/>
  <c r="R108" i="24"/>
  <c r="S108" i="25"/>
  <c r="S108" i="24"/>
  <c r="T108" i="25"/>
  <c r="T108" i="24"/>
  <c r="U108" i="25"/>
  <c r="U108" i="24"/>
  <c r="V108" i="25"/>
  <c r="V108" i="24"/>
  <c r="W108" i="25"/>
  <c r="W108" i="24"/>
  <c r="X108" i="25"/>
  <c r="X108" i="24"/>
  <c r="J109" i="24"/>
  <c r="K109" i="22"/>
  <c r="K109" i="25"/>
  <c r="K109" i="24"/>
  <c r="L109" i="22"/>
  <c r="L109" i="25"/>
  <c r="L109" i="24"/>
  <c r="M109" i="25"/>
  <c r="M109" i="24"/>
  <c r="N109" i="25"/>
  <c r="N109" i="24"/>
  <c r="O109" i="25"/>
  <c r="O109" i="24"/>
  <c r="P109" i="25"/>
  <c r="P109" i="24"/>
  <c r="Q109" i="25"/>
  <c r="Q109" i="24"/>
  <c r="R109" i="25"/>
  <c r="R109" i="24"/>
  <c r="S109" i="25"/>
  <c r="S109" i="24"/>
  <c r="T109" i="25"/>
  <c r="T109" i="24"/>
  <c r="U109" i="25"/>
  <c r="U109" i="24"/>
  <c r="V109" i="25"/>
  <c r="V109" i="24"/>
  <c r="W109" i="25"/>
  <c r="W109" i="24"/>
  <c r="X109" i="25"/>
  <c r="X109" i="24"/>
  <c r="J110" i="24"/>
  <c r="K110" i="22"/>
  <c r="K110" i="25"/>
  <c r="K110" i="24"/>
  <c r="L110" i="22"/>
  <c r="L110" i="25"/>
  <c r="L110" i="24"/>
  <c r="M110" i="25"/>
  <c r="M110" i="24"/>
  <c r="N110" i="25"/>
  <c r="N110" i="24"/>
  <c r="O110" i="25"/>
  <c r="O110" i="24"/>
  <c r="P110" i="25"/>
  <c r="P110" i="24"/>
  <c r="Q110" i="25"/>
  <c r="Q110" i="24"/>
  <c r="R110" i="25"/>
  <c r="R110" i="24"/>
  <c r="S110" i="25"/>
  <c r="S110" i="24"/>
  <c r="T110" i="25"/>
  <c r="T110" i="24"/>
  <c r="U110" i="25"/>
  <c r="U110" i="24"/>
  <c r="V110" i="25"/>
  <c r="V110" i="24"/>
  <c r="W110" i="25"/>
  <c r="W110" i="24"/>
  <c r="X110" i="25"/>
  <c r="X110" i="24"/>
  <c r="J111" i="24"/>
  <c r="K111" i="22"/>
  <c r="K111" i="25"/>
  <c r="K111" i="24"/>
  <c r="L111" i="22"/>
  <c r="L111" i="25"/>
  <c r="L111" i="24"/>
  <c r="M111" i="25"/>
  <c r="M111" i="24"/>
  <c r="N111" i="25"/>
  <c r="N111" i="24"/>
  <c r="O111" i="25"/>
  <c r="O111" i="24"/>
  <c r="P111" i="25"/>
  <c r="P111" i="24"/>
  <c r="Q111" i="25"/>
  <c r="Q111" i="24"/>
  <c r="R111" i="25"/>
  <c r="R111" i="24"/>
  <c r="S111" i="25"/>
  <c r="S111" i="24"/>
  <c r="T111" i="25"/>
  <c r="T111" i="24"/>
  <c r="U111" i="25"/>
  <c r="U111" i="24"/>
  <c r="V111" i="25"/>
  <c r="V111" i="24"/>
  <c r="W111" i="25"/>
  <c r="W111" i="24"/>
  <c r="X111" i="25"/>
  <c r="X111" i="24"/>
  <c r="J112" i="24"/>
  <c r="K112" i="22"/>
  <c r="K112" i="25"/>
  <c r="K112" i="24"/>
  <c r="L112" i="22"/>
  <c r="L112" i="25"/>
  <c r="L112" i="24"/>
  <c r="M112" i="25"/>
  <c r="M112" i="24"/>
  <c r="N112" i="25"/>
  <c r="N112" i="24"/>
  <c r="O112" i="25"/>
  <c r="O112" i="24"/>
  <c r="P112" i="25"/>
  <c r="P112" i="24"/>
  <c r="Q112" i="25"/>
  <c r="Q112" i="24"/>
  <c r="R112" i="25"/>
  <c r="R112" i="24"/>
  <c r="S112" i="25"/>
  <c r="S112" i="24"/>
  <c r="T112" i="25"/>
  <c r="T112" i="24"/>
  <c r="U112" i="25"/>
  <c r="U112" i="24"/>
  <c r="V112" i="25"/>
  <c r="V112" i="24"/>
  <c r="W112" i="25"/>
  <c r="W112" i="24"/>
  <c r="X112" i="25"/>
  <c r="X112" i="24"/>
  <c r="J113" i="24"/>
  <c r="K113" i="22"/>
  <c r="K113" i="25"/>
  <c r="K113" i="24"/>
  <c r="L113" i="22"/>
  <c r="L113" i="25"/>
  <c r="L113" i="24"/>
  <c r="M113" i="25"/>
  <c r="M113" i="24"/>
  <c r="N113" i="25"/>
  <c r="N113" i="24"/>
  <c r="O113" i="25"/>
  <c r="O113" i="24"/>
  <c r="P113" i="25"/>
  <c r="P113" i="24"/>
  <c r="Q113" i="25"/>
  <c r="Q113" i="24"/>
  <c r="R113" i="25"/>
  <c r="R113" i="24"/>
  <c r="S113" i="25"/>
  <c r="S113" i="24"/>
  <c r="T113" i="25"/>
  <c r="T113" i="24"/>
  <c r="U113" i="25"/>
  <c r="U113" i="24"/>
  <c r="V113" i="25"/>
  <c r="V113" i="24"/>
  <c r="W113" i="25"/>
  <c r="W113" i="24"/>
  <c r="X113" i="25"/>
  <c r="X113" i="24"/>
  <c r="J114" i="24"/>
  <c r="K114" i="22"/>
  <c r="K114" i="25"/>
  <c r="K114" i="24"/>
  <c r="L114" i="22"/>
  <c r="L114" i="25"/>
  <c r="L114" i="24"/>
  <c r="M114" i="25"/>
  <c r="M114" i="24"/>
  <c r="N114" i="25"/>
  <c r="N114" i="24"/>
  <c r="O114" i="25"/>
  <c r="O114" i="24"/>
  <c r="P114" i="25"/>
  <c r="P114" i="24"/>
  <c r="Q114" i="25"/>
  <c r="Q114" i="24"/>
  <c r="R114" i="25"/>
  <c r="R114" i="24"/>
  <c r="S114" i="25"/>
  <c r="S114" i="24"/>
  <c r="T114" i="25"/>
  <c r="T114" i="24"/>
  <c r="U114" i="25"/>
  <c r="U114" i="24"/>
  <c r="V114" i="25"/>
  <c r="V114" i="24"/>
  <c r="W114" i="25"/>
  <c r="W114" i="24"/>
  <c r="X114" i="25"/>
  <c r="X114" i="24"/>
  <c r="J115" i="24"/>
  <c r="K115" i="22"/>
  <c r="K115" i="25"/>
  <c r="K115" i="24"/>
  <c r="L115" i="22"/>
  <c r="L115" i="25"/>
  <c r="L115" i="24"/>
  <c r="M115" i="25"/>
  <c r="M115" i="24"/>
  <c r="N115" i="25"/>
  <c r="N115" i="24"/>
  <c r="O115" i="25"/>
  <c r="O115" i="24"/>
  <c r="P115" i="25"/>
  <c r="P115" i="24"/>
  <c r="Q115" i="25"/>
  <c r="Q115" i="24"/>
  <c r="R115" i="25"/>
  <c r="R115" i="24"/>
  <c r="S115" i="25"/>
  <c r="S115" i="24"/>
  <c r="T115" i="25"/>
  <c r="T115" i="24"/>
  <c r="U115" i="25"/>
  <c r="U115" i="24"/>
  <c r="V115" i="25"/>
  <c r="V115" i="24"/>
  <c r="W115" i="25"/>
  <c r="W115" i="24"/>
  <c r="X115" i="25"/>
  <c r="X115" i="24"/>
  <c r="J116" i="24"/>
  <c r="K116" i="22"/>
  <c r="K116" i="25"/>
  <c r="K116" i="24"/>
  <c r="L116" i="22"/>
  <c r="L116" i="25"/>
  <c r="L116" i="24"/>
  <c r="M116" i="25"/>
  <c r="M116" i="24"/>
  <c r="N116" i="25"/>
  <c r="N116" i="24"/>
  <c r="O116" i="25"/>
  <c r="O116" i="24"/>
  <c r="P116" i="25"/>
  <c r="P116" i="24"/>
  <c r="Q116" i="25"/>
  <c r="Q116" i="24"/>
  <c r="R116" i="25"/>
  <c r="R116" i="24"/>
  <c r="S116" i="25"/>
  <c r="S116" i="24"/>
  <c r="T116" i="25"/>
  <c r="T116" i="24"/>
  <c r="U116" i="25"/>
  <c r="U116" i="24"/>
  <c r="V116" i="25"/>
  <c r="V116" i="24"/>
  <c r="W116" i="25"/>
  <c r="W116" i="24"/>
  <c r="X116" i="25"/>
  <c r="X116" i="24"/>
  <c r="J117" i="24"/>
  <c r="K117" i="22"/>
  <c r="K117" i="25"/>
  <c r="K117" i="24"/>
  <c r="L117" i="22"/>
  <c r="L117" i="25"/>
  <c r="L117" i="24"/>
  <c r="M117" i="25"/>
  <c r="M117" i="24"/>
  <c r="N117" i="25"/>
  <c r="N117" i="24"/>
  <c r="O117" i="25"/>
  <c r="O117" i="24"/>
  <c r="P117" i="25"/>
  <c r="P117" i="24"/>
  <c r="Q117" i="25"/>
  <c r="Q117" i="24"/>
  <c r="R117" i="25"/>
  <c r="R117" i="24"/>
  <c r="S117" i="25"/>
  <c r="S117" i="24"/>
  <c r="T117" i="25"/>
  <c r="T117" i="24"/>
  <c r="U117" i="25"/>
  <c r="U117" i="24"/>
  <c r="V117" i="25"/>
  <c r="V117" i="24"/>
  <c r="W117" i="25"/>
  <c r="W117" i="24"/>
  <c r="X117" i="25"/>
  <c r="X117" i="24"/>
  <c r="J118" i="24"/>
  <c r="K118" i="22"/>
  <c r="K118" i="25"/>
  <c r="K118" i="24"/>
  <c r="L118" i="22"/>
  <c r="L118" i="25"/>
  <c r="L118" i="24"/>
  <c r="M118" i="25"/>
  <c r="M118" i="24"/>
  <c r="N118" i="25"/>
  <c r="N118" i="24"/>
  <c r="O118" i="25"/>
  <c r="O118" i="24"/>
  <c r="P118" i="25"/>
  <c r="P118" i="24"/>
  <c r="Q118" i="25"/>
  <c r="Q118" i="24"/>
  <c r="R118" i="25"/>
  <c r="R118" i="24"/>
  <c r="S118" i="25"/>
  <c r="S118" i="24"/>
  <c r="T118" i="25"/>
  <c r="T118" i="24"/>
  <c r="U118" i="25"/>
  <c r="U118" i="24"/>
  <c r="V118" i="25"/>
  <c r="V118" i="24"/>
  <c r="W118" i="25"/>
  <c r="W118" i="24"/>
  <c r="X118" i="25"/>
  <c r="X118" i="24"/>
  <c r="J119" i="24"/>
  <c r="K119" i="22"/>
  <c r="K119" i="25"/>
  <c r="K119" i="24"/>
  <c r="L119" i="22"/>
  <c r="L119" i="25"/>
  <c r="L119" i="24"/>
  <c r="M119" i="25"/>
  <c r="M119" i="24"/>
  <c r="N119" i="25"/>
  <c r="N119" i="24"/>
  <c r="O119" i="25"/>
  <c r="O119" i="24"/>
  <c r="P119" i="25"/>
  <c r="P119" i="24"/>
  <c r="Q119" i="25"/>
  <c r="Q119" i="24"/>
  <c r="R119" i="25"/>
  <c r="R119" i="24"/>
  <c r="S119" i="25"/>
  <c r="S119" i="24"/>
  <c r="T119" i="25"/>
  <c r="T119" i="24"/>
  <c r="U119" i="25"/>
  <c r="U119" i="24"/>
  <c r="V119" i="25"/>
  <c r="V119" i="24"/>
  <c r="W119" i="25"/>
  <c r="W119" i="24"/>
  <c r="X119" i="25"/>
  <c r="X119" i="24"/>
  <c r="J120" i="24"/>
  <c r="K120" i="22"/>
  <c r="K120" i="25"/>
  <c r="K120" i="24"/>
  <c r="L120" i="22"/>
  <c r="L120" i="25"/>
  <c r="L120" i="24"/>
  <c r="M120" i="25"/>
  <c r="M120" i="24"/>
  <c r="N120" i="25"/>
  <c r="N120" i="24"/>
  <c r="O120" i="25"/>
  <c r="O120" i="24"/>
  <c r="P120" i="25"/>
  <c r="P120" i="24"/>
  <c r="Q120" i="25"/>
  <c r="Q120" i="24"/>
  <c r="R120" i="25"/>
  <c r="R120" i="24"/>
  <c r="S120" i="25"/>
  <c r="S120" i="24"/>
  <c r="T120" i="25"/>
  <c r="T120" i="24"/>
  <c r="U120" i="25"/>
  <c r="U120" i="24"/>
  <c r="V120" i="25"/>
  <c r="V120" i="24"/>
  <c r="W120" i="25"/>
  <c r="W120" i="24"/>
  <c r="X120" i="25"/>
  <c r="X120" i="24"/>
  <c r="J121" i="24"/>
  <c r="K121" i="22"/>
  <c r="K121" i="25"/>
  <c r="K121" i="24"/>
  <c r="L121" i="22"/>
  <c r="L121" i="25"/>
  <c r="L121" i="24"/>
  <c r="M121" i="25"/>
  <c r="M121" i="24"/>
  <c r="N121" i="25"/>
  <c r="N121" i="24"/>
  <c r="O121" i="25"/>
  <c r="O121" i="24"/>
  <c r="P121" i="25"/>
  <c r="P121" i="24"/>
  <c r="Q121" i="25"/>
  <c r="Q121" i="24"/>
  <c r="R121" i="25"/>
  <c r="R121" i="24"/>
  <c r="S121" i="25"/>
  <c r="S121" i="24"/>
  <c r="T121" i="25"/>
  <c r="T121" i="24"/>
  <c r="U121" i="25"/>
  <c r="U121" i="24"/>
  <c r="V121" i="25"/>
  <c r="V121" i="24"/>
  <c r="W121" i="25"/>
  <c r="W121" i="24"/>
  <c r="X121" i="25"/>
  <c r="X121" i="24"/>
  <c r="J122" i="24"/>
  <c r="K122" i="22"/>
  <c r="K122" i="25"/>
  <c r="K122" i="24"/>
  <c r="L122" i="22"/>
  <c r="L122" i="25"/>
  <c r="L122" i="24"/>
  <c r="M122" i="25"/>
  <c r="M122" i="24"/>
  <c r="N122" i="25"/>
  <c r="N122" i="24"/>
  <c r="O122" i="25"/>
  <c r="O122" i="24"/>
  <c r="P122" i="25"/>
  <c r="P122" i="24"/>
  <c r="Q122" i="25"/>
  <c r="Q122" i="24"/>
  <c r="R122" i="25"/>
  <c r="R122" i="24"/>
  <c r="S122" i="25"/>
  <c r="S122" i="24"/>
  <c r="T122" i="25"/>
  <c r="T122" i="24"/>
  <c r="U122" i="25"/>
  <c r="U122" i="24"/>
  <c r="V122" i="25"/>
  <c r="V122" i="24"/>
  <c r="W122" i="25"/>
  <c r="W122" i="24"/>
  <c r="X122" i="25"/>
  <c r="X122" i="24"/>
  <c r="J123" i="24"/>
  <c r="K123" i="22"/>
  <c r="K123" i="25"/>
  <c r="K123" i="24"/>
  <c r="L123" i="22"/>
  <c r="L123" i="25"/>
  <c r="L123" i="24"/>
  <c r="M123" i="25"/>
  <c r="M123" i="24"/>
  <c r="N123" i="25"/>
  <c r="N123" i="24"/>
  <c r="O123" i="25"/>
  <c r="O123" i="24"/>
  <c r="P123" i="25"/>
  <c r="P123" i="24"/>
  <c r="Q123" i="25"/>
  <c r="Q123" i="24"/>
  <c r="R123" i="25"/>
  <c r="R123" i="24"/>
  <c r="S123" i="25"/>
  <c r="S123" i="24"/>
  <c r="T123" i="25"/>
  <c r="T123" i="24"/>
  <c r="U123" i="25"/>
  <c r="U123" i="24"/>
  <c r="V123" i="25"/>
  <c r="V123" i="24"/>
  <c r="W123" i="25"/>
  <c r="W123" i="24"/>
  <c r="X123" i="25"/>
  <c r="X123" i="24"/>
  <c r="J124" i="24"/>
  <c r="K124" i="22"/>
  <c r="K124" i="25"/>
  <c r="K124" i="24"/>
  <c r="L124" i="22"/>
  <c r="L124" i="25"/>
  <c r="L124" i="24"/>
  <c r="M124" i="25"/>
  <c r="M124" i="24"/>
  <c r="N124" i="25"/>
  <c r="N124" i="24"/>
  <c r="O124" i="25"/>
  <c r="O124" i="24"/>
  <c r="P124" i="25"/>
  <c r="P124" i="24"/>
  <c r="Q124" i="25"/>
  <c r="Q124" i="24"/>
  <c r="R124" i="25"/>
  <c r="R124" i="24"/>
  <c r="S124" i="25"/>
  <c r="S124" i="24"/>
  <c r="T124" i="25"/>
  <c r="T124" i="24"/>
  <c r="U124" i="25"/>
  <c r="U124" i="24"/>
  <c r="V124" i="25"/>
  <c r="V124" i="24"/>
  <c r="W124" i="25"/>
  <c r="W124" i="24"/>
  <c r="X124" i="25"/>
  <c r="X124" i="24"/>
  <c r="J125" i="24"/>
  <c r="K125" i="22"/>
  <c r="K125" i="25"/>
  <c r="K125" i="24"/>
  <c r="L125" i="22"/>
  <c r="L125" i="25"/>
  <c r="L125" i="24"/>
  <c r="M125" i="25"/>
  <c r="M125" i="24"/>
  <c r="N125" i="25"/>
  <c r="N125" i="24"/>
  <c r="O125" i="25"/>
  <c r="O125" i="24"/>
  <c r="P125" i="25"/>
  <c r="P125" i="24"/>
  <c r="Q125" i="25"/>
  <c r="Q125" i="24"/>
  <c r="R125" i="25"/>
  <c r="R125" i="24"/>
  <c r="S125" i="25"/>
  <c r="S125" i="24"/>
  <c r="T125" i="25"/>
  <c r="T125" i="24"/>
  <c r="U125" i="25"/>
  <c r="U125" i="24"/>
  <c r="V125" i="25"/>
  <c r="V125" i="24"/>
  <c r="W125" i="25"/>
  <c r="W125" i="24"/>
  <c r="X125" i="25"/>
  <c r="X125" i="24"/>
  <c r="J126" i="24"/>
  <c r="K126" i="22"/>
  <c r="K126" i="25"/>
  <c r="K126" i="24"/>
  <c r="L126" i="22"/>
  <c r="L126" i="25"/>
  <c r="L126" i="24"/>
  <c r="M126" i="25"/>
  <c r="M126" i="24"/>
  <c r="N126" i="25"/>
  <c r="N126" i="24"/>
  <c r="O126" i="25"/>
  <c r="O126" i="24"/>
  <c r="P126" i="25"/>
  <c r="P126" i="24"/>
  <c r="Q126" i="25"/>
  <c r="Q126" i="24"/>
  <c r="R126" i="25"/>
  <c r="R126" i="24"/>
  <c r="S126" i="25"/>
  <c r="S126" i="24"/>
  <c r="T126" i="25"/>
  <c r="T126" i="24"/>
  <c r="U126" i="25"/>
  <c r="U126" i="24"/>
  <c r="V126" i="25"/>
  <c r="V126" i="24"/>
  <c r="W126" i="25"/>
  <c r="W126" i="24"/>
  <c r="X126" i="25"/>
  <c r="X126" i="24"/>
  <c r="J127" i="24"/>
  <c r="K127" i="22"/>
  <c r="K127" i="25"/>
  <c r="K127" i="24"/>
  <c r="L127" i="22"/>
  <c r="L127" i="25"/>
  <c r="L127" i="24"/>
  <c r="M127" i="25"/>
  <c r="M127" i="24"/>
  <c r="N127" i="25"/>
  <c r="N127" i="24"/>
  <c r="O127" i="25"/>
  <c r="O127" i="24"/>
  <c r="P127" i="25"/>
  <c r="P127" i="24"/>
  <c r="Q127" i="25"/>
  <c r="Q127" i="24"/>
  <c r="R127" i="25"/>
  <c r="R127" i="24"/>
  <c r="S127" i="25"/>
  <c r="S127" i="24"/>
  <c r="T127" i="25"/>
  <c r="T127" i="24"/>
  <c r="U127" i="25"/>
  <c r="U127" i="24"/>
  <c r="V127" i="25"/>
  <c r="V127" i="24"/>
  <c r="W127" i="25"/>
  <c r="W127" i="24"/>
  <c r="X127" i="25"/>
  <c r="X127" i="24"/>
  <c r="J128" i="24"/>
  <c r="K128" i="22"/>
  <c r="K128" i="25"/>
  <c r="K128" i="24"/>
  <c r="L128" i="22"/>
  <c r="L128" i="25"/>
  <c r="L128" i="24"/>
  <c r="M128" i="25"/>
  <c r="M128" i="24"/>
  <c r="N128" i="25"/>
  <c r="N128" i="24"/>
  <c r="O128" i="25"/>
  <c r="O128" i="24"/>
  <c r="P128" i="25"/>
  <c r="P128" i="24"/>
  <c r="Q128" i="25"/>
  <c r="Q128" i="24"/>
  <c r="R128" i="25"/>
  <c r="R128" i="24"/>
  <c r="S128" i="25"/>
  <c r="S128" i="24"/>
  <c r="T128" i="25"/>
  <c r="T128" i="24"/>
  <c r="U128" i="25"/>
  <c r="U128" i="24"/>
  <c r="V128" i="25"/>
  <c r="V128" i="24"/>
  <c r="W128" i="25"/>
  <c r="W128" i="24"/>
  <c r="X128" i="25"/>
  <c r="X128" i="24"/>
  <c r="J129" i="24"/>
  <c r="K129" i="22"/>
  <c r="K129" i="25"/>
  <c r="K129" i="24"/>
  <c r="L129" i="22"/>
  <c r="L129" i="25"/>
  <c r="L129" i="24"/>
  <c r="M129" i="25"/>
  <c r="M129" i="24"/>
  <c r="N129" i="25"/>
  <c r="N129" i="24"/>
  <c r="O129" i="25"/>
  <c r="O129" i="24"/>
  <c r="P129" i="25"/>
  <c r="P129" i="24"/>
  <c r="Q129" i="25"/>
  <c r="Q129" i="24"/>
  <c r="R129" i="25"/>
  <c r="R129" i="24"/>
  <c r="S129" i="25"/>
  <c r="S129" i="24"/>
  <c r="T129" i="25"/>
  <c r="T129" i="24"/>
  <c r="U129" i="25"/>
  <c r="U129" i="24"/>
  <c r="V129" i="25"/>
  <c r="V129" i="24"/>
  <c r="W129" i="25"/>
  <c r="W129" i="24"/>
  <c r="X129" i="25"/>
  <c r="X129" i="24"/>
  <c r="J130" i="24"/>
  <c r="K130" i="22"/>
  <c r="K130" i="25"/>
  <c r="K130" i="24"/>
  <c r="L130" i="22"/>
  <c r="L130" i="25"/>
  <c r="L130" i="24"/>
  <c r="M130" i="25"/>
  <c r="M130" i="24"/>
  <c r="N130" i="25"/>
  <c r="N130" i="24"/>
  <c r="O130" i="25"/>
  <c r="O130" i="24"/>
  <c r="P130" i="25"/>
  <c r="P130" i="24"/>
  <c r="Q130" i="25"/>
  <c r="Q130" i="24"/>
  <c r="R130" i="25"/>
  <c r="R130" i="24"/>
  <c r="S130" i="25"/>
  <c r="S130" i="24"/>
  <c r="T130" i="25"/>
  <c r="T130" i="24"/>
  <c r="U130" i="25"/>
  <c r="U130" i="24"/>
  <c r="V130" i="25"/>
  <c r="V130" i="24"/>
  <c r="W130" i="25"/>
  <c r="W130" i="24"/>
  <c r="X130" i="25"/>
  <c r="X130" i="24"/>
  <c r="J131" i="24"/>
  <c r="K131" i="22"/>
  <c r="K131" i="25"/>
  <c r="K131" i="24"/>
  <c r="L131" i="22"/>
  <c r="L131" i="25"/>
  <c r="L131" i="24"/>
  <c r="M131" i="25"/>
  <c r="M131" i="24"/>
  <c r="N131" i="25"/>
  <c r="N131" i="24"/>
  <c r="O131" i="25"/>
  <c r="O131" i="24"/>
  <c r="P131" i="25"/>
  <c r="P131" i="24"/>
  <c r="Q131" i="25"/>
  <c r="Q131" i="24"/>
  <c r="R131" i="25"/>
  <c r="R131" i="24"/>
  <c r="S131" i="25"/>
  <c r="S131" i="24"/>
  <c r="T131" i="25"/>
  <c r="T131" i="24"/>
  <c r="U131" i="25"/>
  <c r="U131" i="24"/>
  <c r="V131" i="25"/>
  <c r="V131" i="24"/>
  <c r="W131" i="25"/>
  <c r="W131" i="24"/>
  <c r="X131" i="25"/>
  <c r="X131" i="24"/>
  <c r="J132" i="24"/>
  <c r="K132" i="22"/>
  <c r="K132" i="25"/>
  <c r="K132" i="24"/>
  <c r="L132" i="22"/>
  <c r="L132" i="25"/>
  <c r="L132" i="24"/>
  <c r="M132" i="25"/>
  <c r="M132" i="24"/>
  <c r="N132" i="25"/>
  <c r="N132" i="24"/>
  <c r="O132" i="25"/>
  <c r="O132" i="24"/>
  <c r="P132" i="25"/>
  <c r="P132" i="24"/>
  <c r="Q132" i="25"/>
  <c r="Q132" i="24"/>
  <c r="R132" i="25"/>
  <c r="R132" i="24"/>
  <c r="S132" i="25"/>
  <c r="S132" i="24"/>
  <c r="T132" i="25"/>
  <c r="T132" i="24"/>
  <c r="U132" i="25"/>
  <c r="U132" i="24"/>
  <c r="V132" i="25"/>
  <c r="V132" i="24"/>
  <c r="W132" i="25"/>
  <c r="W132" i="24"/>
  <c r="X132" i="25"/>
  <c r="X132" i="24"/>
  <c r="J133" i="24"/>
  <c r="K133" i="22"/>
  <c r="K133" i="25"/>
  <c r="K133" i="24"/>
  <c r="L133" i="22"/>
  <c r="L133" i="25"/>
  <c r="L133" i="24"/>
  <c r="M133" i="25"/>
  <c r="M133" i="24"/>
  <c r="N133" i="25"/>
  <c r="N133" i="24"/>
  <c r="O133" i="25"/>
  <c r="O133" i="24"/>
  <c r="P133" i="25"/>
  <c r="P133" i="24"/>
  <c r="Q133" i="25"/>
  <c r="Q133" i="24"/>
  <c r="R133" i="25"/>
  <c r="R133" i="24"/>
  <c r="S133" i="25"/>
  <c r="S133" i="24"/>
  <c r="T133" i="25"/>
  <c r="T133" i="24"/>
  <c r="U133" i="25"/>
  <c r="U133" i="24"/>
  <c r="V133" i="25"/>
  <c r="V133" i="24"/>
  <c r="W133" i="25"/>
  <c r="W133" i="24"/>
  <c r="X133" i="25"/>
  <c r="X133" i="24"/>
  <c r="J134" i="24"/>
  <c r="K134" i="22"/>
  <c r="K134" i="25"/>
  <c r="K134" i="24"/>
  <c r="L134" i="22"/>
  <c r="L134" i="25"/>
  <c r="L134" i="24"/>
  <c r="M134" i="25"/>
  <c r="M134" i="24"/>
  <c r="N134" i="25"/>
  <c r="N134" i="24"/>
  <c r="O134" i="25"/>
  <c r="O134" i="24"/>
  <c r="P134" i="25"/>
  <c r="P134" i="24"/>
  <c r="Q134" i="25"/>
  <c r="Q134" i="24"/>
  <c r="R134" i="25"/>
  <c r="R134" i="24"/>
  <c r="S134" i="25"/>
  <c r="S134" i="24"/>
  <c r="T134" i="25"/>
  <c r="T134" i="24"/>
  <c r="U134" i="25"/>
  <c r="U134" i="24"/>
  <c r="V134" i="25"/>
  <c r="V134" i="24"/>
  <c r="W134" i="25"/>
  <c r="W134" i="24"/>
  <c r="X134" i="25"/>
  <c r="X134" i="24"/>
  <c r="J135" i="24"/>
  <c r="K135" i="22"/>
  <c r="K135" i="25"/>
  <c r="K135" i="24"/>
  <c r="L135" i="22"/>
  <c r="L135" i="25"/>
  <c r="L135" i="24"/>
  <c r="M135" i="25"/>
  <c r="M135" i="24"/>
  <c r="N135" i="25"/>
  <c r="N135" i="24"/>
  <c r="O135" i="25"/>
  <c r="O135" i="24"/>
  <c r="P135" i="25"/>
  <c r="P135" i="24"/>
  <c r="Q135" i="25"/>
  <c r="Q135" i="24"/>
  <c r="R135" i="25"/>
  <c r="R135" i="24"/>
  <c r="S135" i="25"/>
  <c r="S135" i="24"/>
  <c r="T135" i="25"/>
  <c r="T135" i="24"/>
  <c r="U135" i="25"/>
  <c r="U135" i="24"/>
  <c r="V135" i="25"/>
  <c r="V135" i="24"/>
  <c r="W135" i="25"/>
  <c r="W135" i="24"/>
  <c r="X135" i="25"/>
  <c r="X135" i="24"/>
  <c r="J136" i="24"/>
  <c r="K136" i="22"/>
  <c r="K136" i="25"/>
  <c r="K136" i="24"/>
  <c r="L136" i="22"/>
  <c r="L136" i="25"/>
  <c r="L136" i="24"/>
  <c r="M136" i="25"/>
  <c r="M136" i="24"/>
  <c r="N136" i="25"/>
  <c r="N136" i="24"/>
  <c r="O136" i="25"/>
  <c r="O136" i="24"/>
  <c r="P136" i="25"/>
  <c r="P136" i="24"/>
  <c r="Q136" i="25"/>
  <c r="Q136" i="24"/>
  <c r="R136" i="25"/>
  <c r="R136" i="24"/>
  <c r="S136" i="25"/>
  <c r="S136" i="24"/>
  <c r="T136" i="25"/>
  <c r="T136" i="24"/>
  <c r="U136" i="25"/>
  <c r="U136" i="24"/>
  <c r="V136" i="25"/>
  <c r="V136" i="24"/>
  <c r="W136" i="25"/>
  <c r="W136" i="24"/>
  <c r="X136" i="25"/>
  <c r="X136" i="24"/>
  <c r="J137" i="24"/>
  <c r="K137" i="22"/>
  <c r="K137" i="25"/>
  <c r="K137" i="24"/>
  <c r="L137" i="22"/>
  <c r="L137" i="25"/>
  <c r="L137" i="24"/>
  <c r="M137" i="25"/>
  <c r="M137" i="24"/>
  <c r="N137" i="25"/>
  <c r="N137" i="24"/>
  <c r="O137" i="25"/>
  <c r="O137" i="24"/>
  <c r="P137" i="25"/>
  <c r="P137" i="24"/>
  <c r="Q137" i="25"/>
  <c r="Q137" i="24"/>
  <c r="R137" i="25"/>
  <c r="R137" i="24"/>
  <c r="S137" i="25"/>
  <c r="S137" i="24"/>
  <c r="T137" i="25"/>
  <c r="T137" i="24"/>
  <c r="U137" i="25"/>
  <c r="U137" i="24"/>
  <c r="V137" i="25"/>
  <c r="V137" i="24"/>
  <c r="W137" i="25"/>
  <c r="W137" i="24"/>
  <c r="X137" i="25"/>
  <c r="X137" i="24"/>
  <c r="J138" i="24"/>
  <c r="K138" i="22"/>
  <c r="K138" i="25"/>
  <c r="K138" i="24"/>
  <c r="L138" i="22"/>
  <c r="L138" i="25"/>
  <c r="L138" i="24"/>
  <c r="M138" i="25"/>
  <c r="M138" i="24"/>
  <c r="N138" i="25"/>
  <c r="N138" i="24"/>
  <c r="O138" i="25"/>
  <c r="O138" i="24"/>
  <c r="P138" i="25"/>
  <c r="P138" i="24"/>
  <c r="Q138" i="25"/>
  <c r="Q138" i="24"/>
  <c r="R138" i="25"/>
  <c r="R138" i="24"/>
  <c r="S138" i="25"/>
  <c r="S138" i="24"/>
  <c r="T138" i="25"/>
  <c r="T138" i="24"/>
  <c r="U138" i="25"/>
  <c r="U138" i="24"/>
  <c r="V138" i="25"/>
  <c r="V138" i="24"/>
  <c r="W138" i="25"/>
  <c r="W138" i="24"/>
  <c r="X138" i="25"/>
  <c r="X138" i="24"/>
  <c r="J139" i="24"/>
  <c r="K139" i="22"/>
  <c r="K139" i="25"/>
  <c r="K139" i="24"/>
  <c r="L139" i="22"/>
  <c r="L139" i="25"/>
  <c r="L139" i="24"/>
  <c r="M139" i="25"/>
  <c r="M139" i="24"/>
  <c r="N139" i="25"/>
  <c r="N139" i="24"/>
  <c r="O139" i="25"/>
  <c r="O139" i="24"/>
  <c r="P139" i="25"/>
  <c r="P139" i="24"/>
  <c r="Q139" i="25"/>
  <c r="Q139" i="24"/>
  <c r="R139" i="25"/>
  <c r="R139" i="24"/>
  <c r="S139" i="25"/>
  <c r="S139" i="24"/>
  <c r="T139" i="25"/>
  <c r="T139" i="24"/>
  <c r="U139" i="25"/>
  <c r="U139" i="24"/>
  <c r="V139" i="25"/>
  <c r="V139" i="24"/>
  <c r="W139" i="25"/>
  <c r="W139" i="24"/>
  <c r="X139" i="25"/>
  <c r="X139" i="24"/>
  <c r="J140" i="24"/>
  <c r="K140" i="22"/>
  <c r="K140" i="25"/>
  <c r="K140" i="24"/>
  <c r="L140" i="22"/>
  <c r="L140" i="25"/>
  <c r="L140" i="24"/>
  <c r="M140" i="25"/>
  <c r="M140" i="24"/>
  <c r="N140" i="25"/>
  <c r="N140" i="24"/>
  <c r="O140" i="25"/>
  <c r="O140" i="24"/>
  <c r="P140" i="25"/>
  <c r="P140" i="24"/>
  <c r="Q140" i="25"/>
  <c r="Q140" i="24"/>
  <c r="R140" i="25"/>
  <c r="R140" i="24"/>
  <c r="S140" i="25"/>
  <c r="S140" i="24"/>
  <c r="T140" i="25"/>
  <c r="T140" i="24"/>
  <c r="U140" i="25"/>
  <c r="U140" i="24"/>
  <c r="V140" i="25"/>
  <c r="V140" i="24"/>
  <c r="W140" i="25"/>
  <c r="W140" i="24"/>
  <c r="X140" i="25"/>
  <c r="X140" i="24"/>
  <c r="J141" i="24"/>
  <c r="K141" i="22"/>
  <c r="K141" i="25"/>
  <c r="K141" i="24"/>
  <c r="L141" i="22"/>
  <c r="L141" i="25"/>
  <c r="L141" i="24"/>
  <c r="M141" i="25"/>
  <c r="M141" i="24"/>
  <c r="N141" i="25"/>
  <c r="N141" i="24"/>
  <c r="O141" i="25"/>
  <c r="O141" i="24"/>
  <c r="P141" i="25"/>
  <c r="P141" i="24"/>
  <c r="Q141" i="25"/>
  <c r="Q141" i="24"/>
  <c r="R141" i="25"/>
  <c r="R141" i="24"/>
  <c r="S141" i="25"/>
  <c r="S141" i="24"/>
  <c r="T141" i="25"/>
  <c r="T141" i="24"/>
  <c r="U141" i="25"/>
  <c r="U141" i="24"/>
  <c r="V141" i="25"/>
  <c r="V141" i="24"/>
  <c r="W141" i="25"/>
  <c r="W141" i="24"/>
  <c r="X141" i="25"/>
  <c r="X141" i="24"/>
  <c r="J142" i="24"/>
  <c r="K142" i="22"/>
  <c r="K142" i="25"/>
  <c r="K142" i="24"/>
  <c r="L142" i="22"/>
  <c r="L142" i="25"/>
  <c r="L142" i="24"/>
  <c r="M142" i="25"/>
  <c r="M142" i="24"/>
  <c r="N142" i="25"/>
  <c r="N142" i="24"/>
  <c r="O142" i="25"/>
  <c r="O142" i="24"/>
  <c r="P142" i="25"/>
  <c r="P142" i="24"/>
  <c r="Q142" i="25"/>
  <c r="Q142" i="24"/>
  <c r="R142" i="25"/>
  <c r="R142" i="24"/>
  <c r="S142" i="25"/>
  <c r="S142" i="24"/>
  <c r="T142" i="25"/>
  <c r="T142" i="24"/>
  <c r="U142" i="25"/>
  <c r="U142" i="24"/>
  <c r="V142" i="25"/>
  <c r="V142" i="24"/>
  <c r="W142" i="25"/>
  <c r="W142" i="24"/>
  <c r="X142" i="25"/>
  <c r="X142" i="24"/>
  <c r="J143" i="24"/>
  <c r="K143" i="22"/>
  <c r="K143" i="25"/>
  <c r="K143" i="24"/>
  <c r="L143" i="22"/>
  <c r="L143" i="25"/>
  <c r="L143" i="24"/>
  <c r="M143" i="25"/>
  <c r="M143" i="24"/>
  <c r="N143" i="25"/>
  <c r="N143" i="24"/>
  <c r="O143" i="25"/>
  <c r="O143" i="24"/>
  <c r="P143" i="25"/>
  <c r="P143" i="24"/>
  <c r="Q143" i="25"/>
  <c r="Q143" i="24"/>
  <c r="R143" i="25"/>
  <c r="R143" i="24"/>
  <c r="S143" i="25"/>
  <c r="S143" i="24"/>
  <c r="T143" i="25"/>
  <c r="T143" i="24"/>
  <c r="U143" i="25"/>
  <c r="U143" i="24"/>
  <c r="V143" i="25"/>
  <c r="V143" i="24"/>
  <c r="W143" i="25"/>
  <c r="W143" i="24"/>
  <c r="X143" i="25"/>
  <c r="X143" i="24"/>
  <c r="J144" i="24"/>
  <c r="K144" i="22"/>
  <c r="K144" i="25"/>
  <c r="K144" i="24"/>
  <c r="L144" i="22"/>
  <c r="L144" i="25"/>
  <c r="L144" i="24"/>
  <c r="M144" i="25"/>
  <c r="M144" i="24"/>
  <c r="N144" i="25"/>
  <c r="N144" i="24"/>
  <c r="O144" i="25"/>
  <c r="O144" i="24"/>
  <c r="P144" i="25"/>
  <c r="P144" i="24"/>
  <c r="Q144" i="25"/>
  <c r="Q144" i="24"/>
  <c r="R144" i="25"/>
  <c r="R144" i="24"/>
  <c r="S144" i="25"/>
  <c r="S144" i="24"/>
  <c r="T144" i="25"/>
  <c r="T144" i="24"/>
  <c r="U144" i="25"/>
  <c r="U144" i="24"/>
  <c r="V144" i="25"/>
  <c r="V144" i="24"/>
  <c r="W144" i="25"/>
  <c r="W144" i="24"/>
  <c r="X144" i="25"/>
  <c r="X144" i="24"/>
  <c r="J145" i="24"/>
  <c r="K145" i="22"/>
  <c r="K145" i="25"/>
  <c r="K145" i="24"/>
  <c r="L145" i="22"/>
  <c r="L145" i="25"/>
  <c r="L145" i="24"/>
  <c r="M145" i="25"/>
  <c r="M145" i="24"/>
  <c r="N145" i="25"/>
  <c r="N145" i="24"/>
  <c r="O145" i="25"/>
  <c r="O145" i="24"/>
  <c r="P145" i="25"/>
  <c r="P145" i="24"/>
  <c r="Q145" i="25"/>
  <c r="Q145" i="24"/>
  <c r="R145" i="25"/>
  <c r="R145" i="24"/>
  <c r="S145" i="25"/>
  <c r="S145" i="24"/>
  <c r="T145" i="25"/>
  <c r="T145" i="24"/>
  <c r="U145" i="25"/>
  <c r="U145" i="24"/>
  <c r="V145" i="25"/>
  <c r="V145" i="24"/>
  <c r="W145" i="25"/>
  <c r="W145" i="24"/>
  <c r="X145" i="25"/>
  <c r="X145" i="24"/>
  <c r="J146" i="24"/>
  <c r="K146" i="22"/>
  <c r="K146" i="25"/>
  <c r="K146" i="24"/>
  <c r="L146" i="22"/>
  <c r="L146" i="25"/>
  <c r="L146" i="24"/>
  <c r="M146" i="25"/>
  <c r="M146" i="24"/>
  <c r="N146" i="25"/>
  <c r="N146" i="24"/>
  <c r="O146" i="25"/>
  <c r="O146" i="24"/>
  <c r="P146" i="25"/>
  <c r="P146" i="24"/>
  <c r="Q146" i="25"/>
  <c r="Q146" i="24"/>
  <c r="R146" i="25"/>
  <c r="R146" i="24"/>
  <c r="S146" i="25"/>
  <c r="S146" i="24"/>
  <c r="T146" i="25"/>
  <c r="T146" i="24"/>
  <c r="U146" i="25"/>
  <c r="U146" i="24"/>
  <c r="V146" i="25"/>
  <c r="V146" i="24"/>
  <c r="W146" i="25"/>
  <c r="W146" i="24"/>
  <c r="X146" i="25"/>
  <c r="X146" i="24"/>
  <c r="J147" i="24"/>
  <c r="K147" i="22"/>
  <c r="K147" i="25"/>
  <c r="K147" i="24"/>
  <c r="L147" i="22"/>
  <c r="L147" i="25"/>
  <c r="L147" i="24"/>
  <c r="M147" i="25"/>
  <c r="M147" i="24"/>
  <c r="N147" i="25"/>
  <c r="N147" i="24"/>
  <c r="O147" i="25"/>
  <c r="O147" i="24"/>
  <c r="P147" i="25"/>
  <c r="P147" i="24"/>
  <c r="Q147" i="25"/>
  <c r="Q147" i="24"/>
  <c r="R147" i="25"/>
  <c r="R147" i="24"/>
  <c r="S147" i="25"/>
  <c r="S147" i="24"/>
  <c r="T147" i="25"/>
  <c r="T147" i="24"/>
  <c r="U147" i="25"/>
  <c r="U147" i="24"/>
  <c r="V147" i="25"/>
  <c r="V147" i="24"/>
  <c r="W147" i="25"/>
  <c r="W147" i="24"/>
  <c r="X147" i="25"/>
  <c r="X147" i="24"/>
  <c r="J148" i="24"/>
  <c r="K148" i="22"/>
  <c r="K148" i="25"/>
  <c r="K148" i="24"/>
  <c r="L148" i="22"/>
  <c r="L148" i="25"/>
  <c r="L148" i="24"/>
  <c r="M148" i="25"/>
  <c r="M148" i="24"/>
  <c r="N148" i="25"/>
  <c r="N148" i="24"/>
  <c r="O148" i="25"/>
  <c r="O148" i="24"/>
  <c r="P148" i="25"/>
  <c r="P148" i="24"/>
  <c r="Q148" i="25"/>
  <c r="Q148" i="24"/>
  <c r="R148" i="25"/>
  <c r="R148" i="24"/>
  <c r="S148" i="25"/>
  <c r="S148" i="24"/>
  <c r="T148" i="25"/>
  <c r="T148" i="24"/>
  <c r="U148" i="25"/>
  <c r="U148" i="24"/>
  <c r="V148" i="25"/>
  <c r="V148" i="24"/>
  <c r="W148" i="25"/>
  <c r="W148" i="24"/>
  <c r="X148" i="25"/>
  <c r="X148" i="24"/>
  <c r="J149" i="24"/>
  <c r="K149" i="22"/>
  <c r="K149" i="25"/>
  <c r="K149" i="24"/>
  <c r="L149" i="22"/>
  <c r="L149" i="25"/>
  <c r="L149" i="24"/>
  <c r="M149" i="25"/>
  <c r="M149" i="24"/>
  <c r="N149" i="25"/>
  <c r="N149" i="24"/>
  <c r="O149" i="25"/>
  <c r="O149" i="24"/>
  <c r="P149" i="25"/>
  <c r="P149" i="24"/>
  <c r="Q149" i="25"/>
  <c r="Q149" i="24"/>
  <c r="R149" i="25"/>
  <c r="R149" i="24"/>
  <c r="S149" i="25"/>
  <c r="S149" i="24"/>
  <c r="T149" i="25"/>
  <c r="T149" i="24"/>
  <c r="U149" i="25"/>
  <c r="U149" i="24"/>
  <c r="V149" i="25"/>
  <c r="V149" i="24"/>
  <c r="W149" i="25"/>
  <c r="W149" i="24"/>
  <c r="X149" i="25"/>
  <c r="X149" i="24"/>
  <c r="J150" i="24"/>
  <c r="K150" i="22"/>
  <c r="K150" i="25"/>
  <c r="K150" i="24"/>
  <c r="L150" i="22"/>
  <c r="L150" i="25"/>
  <c r="L150" i="24"/>
  <c r="M150" i="25"/>
  <c r="M150" i="24"/>
  <c r="N150" i="25"/>
  <c r="N150" i="24"/>
  <c r="O150" i="25"/>
  <c r="O150" i="24"/>
  <c r="P150" i="25"/>
  <c r="P150" i="24"/>
  <c r="Q150" i="25"/>
  <c r="Q150" i="24"/>
  <c r="R150" i="25"/>
  <c r="R150" i="24"/>
  <c r="S150" i="25"/>
  <c r="S150" i="24"/>
  <c r="T150" i="25"/>
  <c r="T150" i="24"/>
  <c r="U150" i="25"/>
  <c r="U150" i="24"/>
  <c r="V150" i="25"/>
  <c r="V150" i="24"/>
  <c r="W150" i="25"/>
  <c r="W150" i="24"/>
  <c r="X150" i="25"/>
  <c r="X150" i="24"/>
  <c r="J151" i="24"/>
  <c r="K151" i="22"/>
  <c r="K151" i="25"/>
  <c r="K151" i="24"/>
  <c r="L151" i="22"/>
  <c r="L151" i="25"/>
  <c r="L151" i="24"/>
  <c r="M151" i="25"/>
  <c r="M151" i="24"/>
  <c r="N151" i="25"/>
  <c r="N151" i="24"/>
  <c r="O151" i="25"/>
  <c r="O151" i="24"/>
  <c r="P151" i="25"/>
  <c r="P151" i="24"/>
  <c r="Q151" i="25"/>
  <c r="Q151" i="24"/>
  <c r="R151" i="25"/>
  <c r="R151" i="24"/>
  <c r="S151" i="25"/>
  <c r="S151" i="24"/>
  <c r="T151" i="25"/>
  <c r="T151" i="24"/>
  <c r="U151" i="25"/>
  <c r="U151" i="24"/>
  <c r="V151" i="25"/>
  <c r="V151" i="24"/>
  <c r="W151" i="25"/>
  <c r="W151" i="24"/>
  <c r="X151" i="25"/>
  <c r="X151" i="24"/>
  <c r="J152" i="24"/>
  <c r="K152" i="22"/>
  <c r="K152" i="25"/>
  <c r="K152" i="24"/>
  <c r="L152" i="22"/>
  <c r="L152" i="25"/>
  <c r="L152" i="24"/>
  <c r="M152" i="25"/>
  <c r="M152" i="24"/>
  <c r="N152" i="25"/>
  <c r="N152" i="24"/>
  <c r="O152" i="25"/>
  <c r="O152" i="24"/>
  <c r="P152" i="25"/>
  <c r="P152" i="24"/>
  <c r="Q152" i="25"/>
  <c r="Q152" i="24"/>
  <c r="R152" i="25"/>
  <c r="R152" i="24"/>
  <c r="S152" i="25"/>
  <c r="S152" i="24"/>
  <c r="T152" i="25"/>
  <c r="T152" i="24"/>
  <c r="U152" i="25"/>
  <c r="U152" i="24"/>
  <c r="V152" i="25"/>
  <c r="V152" i="24"/>
  <c r="W152" i="25"/>
  <c r="W152" i="24"/>
  <c r="X152" i="25"/>
  <c r="X152" i="24"/>
  <c r="J153" i="24"/>
  <c r="K153" i="22"/>
  <c r="K153" i="25"/>
  <c r="K153" i="24"/>
  <c r="L153" i="22"/>
  <c r="L153" i="25"/>
  <c r="L153" i="24"/>
  <c r="M153" i="25"/>
  <c r="M153" i="24"/>
  <c r="N153" i="25"/>
  <c r="N153" i="24"/>
  <c r="O153" i="25"/>
  <c r="O153" i="24"/>
  <c r="P153" i="25"/>
  <c r="P153" i="24"/>
  <c r="Q153" i="25"/>
  <c r="Q153" i="24"/>
  <c r="R153" i="25"/>
  <c r="R153" i="24"/>
  <c r="S153" i="25"/>
  <c r="S153" i="24"/>
  <c r="T153" i="25"/>
  <c r="T153" i="24"/>
  <c r="U153" i="25"/>
  <c r="U153" i="24"/>
  <c r="V153" i="25"/>
  <c r="V153" i="24"/>
  <c r="W153" i="25"/>
  <c r="W153" i="24"/>
  <c r="X153" i="25"/>
  <c r="X153" i="24"/>
  <c r="J154" i="24"/>
  <c r="K154" i="22"/>
  <c r="K154" i="25"/>
  <c r="K154" i="24"/>
  <c r="L154" i="22"/>
  <c r="L154" i="25"/>
  <c r="L154" i="24"/>
  <c r="M154" i="25"/>
  <c r="M154" i="24"/>
  <c r="N154" i="25"/>
  <c r="N154" i="24"/>
  <c r="O154" i="25"/>
  <c r="O154" i="24"/>
  <c r="P154" i="25"/>
  <c r="P154" i="24"/>
  <c r="Q154" i="25"/>
  <c r="Q154" i="24"/>
  <c r="R154" i="25"/>
  <c r="R154" i="24"/>
  <c r="S154" i="25"/>
  <c r="S154" i="24"/>
  <c r="T154" i="25"/>
  <c r="T154" i="24"/>
  <c r="U154" i="25"/>
  <c r="U154" i="24"/>
  <c r="V154" i="25"/>
  <c r="V154" i="24"/>
  <c r="W154" i="25"/>
  <c r="W154" i="24"/>
  <c r="X154" i="25"/>
  <c r="X154" i="24"/>
  <c r="J155" i="24"/>
  <c r="K155" i="22"/>
  <c r="K155" i="25"/>
  <c r="K155" i="24"/>
  <c r="L155" i="22"/>
  <c r="L155" i="25"/>
  <c r="L155" i="24"/>
  <c r="M155" i="25"/>
  <c r="M155" i="24"/>
  <c r="N155" i="25"/>
  <c r="N155" i="24"/>
  <c r="O155" i="25"/>
  <c r="O155" i="24"/>
  <c r="P155" i="25"/>
  <c r="P155" i="24"/>
  <c r="Q155" i="25"/>
  <c r="Q155" i="24"/>
  <c r="R155" i="25"/>
  <c r="R155" i="24"/>
  <c r="S155" i="25"/>
  <c r="S155" i="24"/>
  <c r="T155" i="25"/>
  <c r="T155" i="24"/>
  <c r="U155" i="25"/>
  <c r="U155" i="24"/>
  <c r="V155" i="25"/>
  <c r="V155" i="24"/>
  <c r="W155" i="25"/>
  <c r="W155" i="24"/>
  <c r="X155" i="25"/>
  <c r="X155" i="24"/>
  <c r="J156" i="24"/>
  <c r="K156" i="22"/>
  <c r="K156" i="25"/>
  <c r="K156" i="24"/>
  <c r="L156" i="22"/>
  <c r="L156" i="25"/>
  <c r="L156" i="24"/>
  <c r="M156" i="25"/>
  <c r="M156" i="24"/>
  <c r="N156" i="25"/>
  <c r="N156" i="24"/>
  <c r="O156" i="25"/>
  <c r="O156" i="24"/>
  <c r="P156" i="25"/>
  <c r="P156" i="24"/>
  <c r="Q156" i="25"/>
  <c r="Q156" i="24"/>
  <c r="R156" i="25"/>
  <c r="R156" i="24"/>
  <c r="S156" i="25"/>
  <c r="S156" i="24"/>
  <c r="T156" i="25"/>
  <c r="T156" i="24"/>
  <c r="U156" i="25"/>
  <c r="U156" i="24"/>
  <c r="V156" i="25"/>
  <c r="V156" i="24"/>
  <c r="W156" i="25"/>
  <c r="W156" i="24"/>
  <c r="X156" i="25"/>
  <c r="X156" i="24"/>
  <c r="J157" i="24"/>
  <c r="K157" i="22"/>
  <c r="K157" i="25"/>
  <c r="K157" i="24"/>
  <c r="L157" i="22"/>
  <c r="L157" i="25"/>
  <c r="L157" i="24"/>
  <c r="M157" i="25"/>
  <c r="M157" i="24"/>
  <c r="N157" i="25"/>
  <c r="N157" i="24"/>
  <c r="O157" i="25"/>
  <c r="O157" i="24"/>
  <c r="P157" i="25"/>
  <c r="P157" i="24"/>
  <c r="Q157" i="25"/>
  <c r="Q157" i="24"/>
  <c r="R157" i="25"/>
  <c r="R157" i="24"/>
  <c r="S157" i="25"/>
  <c r="S157" i="24"/>
  <c r="T157" i="25"/>
  <c r="T157" i="24"/>
  <c r="U157" i="25"/>
  <c r="U157" i="24"/>
  <c r="V157" i="25"/>
  <c r="V157" i="24"/>
  <c r="W157" i="25"/>
  <c r="W157" i="24"/>
  <c r="X157" i="25"/>
  <c r="X157" i="24"/>
  <c r="J158" i="24"/>
  <c r="K158" i="22"/>
  <c r="K158" i="25"/>
  <c r="K158" i="24"/>
  <c r="L158" i="22"/>
  <c r="L158" i="25"/>
  <c r="L158" i="24"/>
  <c r="M158" i="25"/>
  <c r="M158" i="24"/>
  <c r="N158" i="25"/>
  <c r="N158" i="24"/>
  <c r="O158" i="25"/>
  <c r="O158" i="24"/>
  <c r="P158" i="25"/>
  <c r="P158" i="24"/>
  <c r="Q158" i="25"/>
  <c r="Q158" i="24"/>
  <c r="R158" i="25"/>
  <c r="R158" i="24"/>
  <c r="S158" i="25"/>
  <c r="S158" i="24"/>
  <c r="T158" i="25"/>
  <c r="T158" i="24"/>
  <c r="U158" i="25"/>
  <c r="U158" i="24"/>
  <c r="V158" i="25"/>
  <c r="V158" i="24"/>
  <c r="W158" i="25"/>
  <c r="W158" i="24"/>
  <c r="X158" i="25"/>
  <c r="X158" i="24"/>
  <c r="J159" i="24"/>
  <c r="K159" i="22"/>
  <c r="K159" i="25"/>
  <c r="K159" i="24"/>
  <c r="L159" i="22"/>
  <c r="L159" i="25"/>
  <c r="L159" i="24"/>
  <c r="M159" i="25"/>
  <c r="M159" i="24"/>
  <c r="N159" i="25"/>
  <c r="N159" i="24"/>
  <c r="O159" i="25"/>
  <c r="O159" i="24"/>
  <c r="P159" i="25"/>
  <c r="P159" i="24"/>
  <c r="Q159" i="25"/>
  <c r="Q159" i="24"/>
  <c r="R159" i="25"/>
  <c r="R159" i="24"/>
  <c r="S159" i="25"/>
  <c r="S159" i="24"/>
  <c r="T159" i="25"/>
  <c r="T159" i="24"/>
  <c r="U159" i="25"/>
  <c r="U159" i="24"/>
  <c r="V159" i="25"/>
  <c r="V159" i="24"/>
  <c r="W159" i="25"/>
  <c r="W159" i="24"/>
  <c r="X159" i="25"/>
  <c r="X159" i="24"/>
  <c r="J160" i="24"/>
  <c r="K160" i="22"/>
  <c r="K160" i="25"/>
  <c r="K160" i="24"/>
  <c r="L160" i="22"/>
  <c r="L160" i="25"/>
  <c r="L160" i="24"/>
  <c r="M160" i="25"/>
  <c r="M160" i="24"/>
  <c r="N160" i="25"/>
  <c r="N160" i="24"/>
  <c r="O160" i="25"/>
  <c r="O160" i="24"/>
  <c r="P160" i="25"/>
  <c r="P160" i="24"/>
  <c r="Q160" i="25"/>
  <c r="Q160" i="24"/>
  <c r="R160" i="25"/>
  <c r="R160" i="24"/>
  <c r="S160" i="25"/>
  <c r="S160" i="24"/>
  <c r="T160" i="25"/>
  <c r="T160" i="24"/>
  <c r="U160" i="25"/>
  <c r="U160" i="24"/>
  <c r="V160" i="25"/>
  <c r="V160" i="24"/>
  <c r="W160" i="25"/>
  <c r="W160" i="24"/>
  <c r="X160" i="25"/>
  <c r="X160" i="24"/>
  <c r="J161" i="24"/>
  <c r="K161" i="22"/>
  <c r="K161" i="25"/>
  <c r="K161" i="24"/>
  <c r="L161" i="22"/>
  <c r="L161" i="25"/>
  <c r="L161" i="24"/>
  <c r="M161" i="25"/>
  <c r="M161" i="24"/>
  <c r="N161" i="25"/>
  <c r="N161" i="24"/>
  <c r="O161" i="25"/>
  <c r="O161" i="24"/>
  <c r="P161" i="25"/>
  <c r="P161" i="24"/>
  <c r="Q161" i="25"/>
  <c r="Q161" i="24"/>
  <c r="R161" i="25"/>
  <c r="R161" i="24"/>
  <c r="S161" i="25"/>
  <c r="S161" i="24"/>
  <c r="T161" i="25"/>
  <c r="T161" i="24"/>
  <c r="U161" i="25"/>
  <c r="U161" i="24"/>
  <c r="V161" i="25"/>
  <c r="V161" i="24"/>
  <c r="W161" i="25"/>
  <c r="W161" i="24"/>
  <c r="X161" i="25"/>
  <c r="X161" i="24"/>
  <c r="J162" i="24"/>
  <c r="K162" i="22"/>
  <c r="K162" i="25"/>
  <c r="K162" i="24"/>
  <c r="L162" i="22"/>
  <c r="L162" i="25"/>
  <c r="L162" i="24"/>
  <c r="M162" i="25"/>
  <c r="M162" i="24"/>
  <c r="N162" i="25"/>
  <c r="N162" i="24"/>
  <c r="O162" i="25"/>
  <c r="O162" i="24"/>
  <c r="P162" i="25"/>
  <c r="P162" i="24"/>
  <c r="Q162" i="25"/>
  <c r="Q162" i="24"/>
  <c r="R162" i="25"/>
  <c r="R162" i="24"/>
  <c r="S162" i="25"/>
  <c r="S162" i="24"/>
  <c r="T162" i="25"/>
  <c r="T162" i="24"/>
  <c r="U162" i="25"/>
  <c r="U162" i="24"/>
  <c r="V162" i="25"/>
  <c r="V162" i="24"/>
  <c r="W162" i="25"/>
  <c r="W162" i="24"/>
  <c r="X162" i="25"/>
  <c r="X162" i="24"/>
  <c r="J3" i="24"/>
  <c r="K3" i="22"/>
  <c r="K3" i="25"/>
  <c r="K3" i="24"/>
  <c r="L3" i="22"/>
  <c r="L3" i="25"/>
  <c r="L3" i="24"/>
  <c r="M3" i="25"/>
  <c r="M3" i="24"/>
  <c r="N3" i="25"/>
  <c r="N3" i="24"/>
  <c r="O3" i="25"/>
  <c r="O3" i="24"/>
  <c r="P3" i="25"/>
  <c r="P3" i="24"/>
  <c r="Q3" i="25"/>
  <c r="Q3" i="24"/>
  <c r="R3" i="25"/>
  <c r="R3" i="24"/>
  <c r="S3" i="25"/>
  <c r="S3" i="24"/>
  <c r="T3" i="25"/>
  <c r="T3" i="24"/>
  <c r="U3" i="25"/>
  <c r="U3" i="24"/>
  <c r="V3" i="25"/>
  <c r="V3" i="24"/>
  <c r="W3" i="25"/>
  <c r="W3" i="24"/>
  <c r="X3" i="25"/>
  <c r="X3" i="24"/>
  <c r="J4" i="24"/>
  <c r="K4" i="22"/>
  <c r="K4" i="25"/>
  <c r="K4" i="24"/>
  <c r="L4" i="22"/>
  <c r="L4" i="25"/>
  <c r="L4" i="24"/>
  <c r="M4" i="25"/>
  <c r="M4" i="24"/>
  <c r="N4" i="25"/>
  <c r="N4" i="24"/>
  <c r="O4" i="25"/>
  <c r="O4" i="24"/>
  <c r="P4" i="25"/>
  <c r="P4" i="24"/>
  <c r="Q4" i="25"/>
  <c r="Q4" i="24"/>
  <c r="R4" i="25"/>
  <c r="R4" i="24"/>
  <c r="S4" i="25"/>
  <c r="S4" i="24"/>
  <c r="T4" i="25"/>
  <c r="T4" i="24"/>
  <c r="U4" i="25"/>
  <c r="U4" i="24"/>
  <c r="V4" i="25"/>
  <c r="V4" i="24"/>
  <c r="W4" i="25"/>
  <c r="W4" i="24"/>
  <c r="X4" i="25"/>
  <c r="X4" i="24"/>
  <c r="J5" i="24"/>
  <c r="K5" i="22"/>
  <c r="K5" i="25"/>
  <c r="K5" i="24"/>
  <c r="L5" i="22"/>
  <c r="L5" i="25"/>
  <c r="L5" i="24"/>
  <c r="M5" i="25"/>
  <c r="M5" i="24"/>
  <c r="N5" i="25"/>
  <c r="N5" i="24"/>
  <c r="O5" i="25"/>
  <c r="O5" i="24"/>
  <c r="P5" i="25"/>
  <c r="P5" i="24"/>
  <c r="Q5" i="25"/>
  <c r="Q5" i="24"/>
  <c r="R5" i="25"/>
  <c r="R5" i="24"/>
  <c r="S5" i="25"/>
  <c r="S5" i="24"/>
  <c r="T5" i="25"/>
  <c r="T5" i="24"/>
  <c r="U5" i="25"/>
  <c r="U5" i="24"/>
  <c r="V5" i="25"/>
  <c r="V5" i="24"/>
  <c r="W5" i="25"/>
  <c r="W5" i="24"/>
  <c r="X5" i="25"/>
  <c r="X5" i="24"/>
  <c r="J6" i="24"/>
  <c r="K6" i="22"/>
  <c r="K6" i="25"/>
  <c r="K6" i="24"/>
  <c r="L6" i="22"/>
  <c r="L6" i="25"/>
  <c r="L6" i="24"/>
  <c r="M6" i="25"/>
  <c r="M6" i="24"/>
  <c r="N6" i="25"/>
  <c r="N6" i="24"/>
  <c r="O6" i="25"/>
  <c r="O6" i="24"/>
  <c r="P6" i="25"/>
  <c r="P6" i="24"/>
  <c r="Q6" i="25"/>
  <c r="Q6" i="24"/>
  <c r="R6" i="25"/>
  <c r="R6" i="24"/>
  <c r="S6" i="25"/>
  <c r="S6" i="24"/>
  <c r="T6" i="25"/>
  <c r="T6" i="24"/>
  <c r="U6" i="25"/>
  <c r="U6" i="24"/>
  <c r="V6" i="25"/>
  <c r="V6" i="24"/>
  <c r="W6" i="25"/>
  <c r="W6" i="24"/>
  <c r="X6" i="25"/>
  <c r="X6" i="24"/>
  <c r="J7" i="24"/>
  <c r="K7" i="22"/>
  <c r="K7" i="25"/>
  <c r="K7" i="24"/>
  <c r="L7" i="22"/>
  <c r="L7" i="25"/>
  <c r="L7" i="24"/>
  <c r="M7" i="25"/>
  <c r="M7" i="24"/>
  <c r="N7" i="25"/>
  <c r="N7" i="24"/>
  <c r="O7" i="25"/>
  <c r="O7" i="24"/>
  <c r="P7" i="25"/>
  <c r="P7" i="24"/>
  <c r="Q7" i="25"/>
  <c r="Q7" i="24"/>
  <c r="R7" i="25"/>
  <c r="R7" i="24"/>
  <c r="S7" i="25"/>
  <c r="S7" i="24"/>
  <c r="T7" i="25"/>
  <c r="T7" i="24"/>
  <c r="U7" i="25"/>
  <c r="U7" i="24"/>
  <c r="V7" i="25"/>
  <c r="V7" i="24"/>
  <c r="W7" i="25"/>
  <c r="W7" i="24"/>
  <c r="X7" i="25"/>
  <c r="X7" i="24"/>
  <c r="J8" i="24"/>
  <c r="K8" i="22"/>
  <c r="K8" i="25"/>
  <c r="K8" i="24"/>
  <c r="L8" i="22"/>
  <c r="L8" i="25"/>
  <c r="L8" i="24"/>
  <c r="M8" i="25"/>
  <c r="M8" i="24"/>
  <c r="N8" i="25"/>
  <c r="N8" i="24"/>
  <c r="O8" i="25"/>
  <c r="O8" i="24"/>
  <c r="P8" i="25"/>
  <c r="P8" i="24"/>
  <c r="Q8" i="25"/>
  <c r="Q8" i="24"/>
  <c r="R8" i="25"/>
  <c r="R8" i="24"/>
  <c r="S8" i="25"/>
  <c r="S8" i="24"/>
  <c r="T8" i="25"/>
  <c r="T8" i="24"/>
  <c r="U8" i="25"/>
  <c r="U8" i="24"/>
  <c r="V8" i="25"/>
  <c r="V8" i="24"/>
  <c r="W8" i="25"/>
  <c r="W8" i="24"/>
  <c r="X8" i="25"/>
  <c r="X8" i="24"/>
  <c r="J9" i="24"/>
  <c r="K9" i="22"/>
  <c r="K9" i="25"/>
  <c r="K9" i="24"/>
  <c r="L9" i="22"/>
  <c r="L9" i="25"/>
  <c r="L9" i="24"/>
  <c r="M9" i="25"/>
  <c r="M9" i="24"/>
  <c r="N9" i="25"/>
  <c r="N9" i="24"/>
  <c r="O9" i="25"/>
  <c r="O9" i="24"/>
  <c r="P9" i="25"/>
  <c r="P9" i="24"/>
  <c r="Q9" i="25"/>
  <c r="Q9" i="24"/>
  <c r="R9" i="25"/>
  <c r="R9" i="24"/>
  <c r="S9" i="25"/>
  <c r="S9" i="24"/>
  <c r="T9" i="25"/>
  <c r="T9" i="24"/>
  <c r="U9" i="25"/>
  <c r="U9" i="24"/>
  <c r="V9" i="25"/>
  <c r="V9" i="24"/>
  <c r="W9" i="25"/>
  <c r="W9" i="24"/>
  <c r="X9" i="25"/>
  <c r="X9" i="24"/>
  <c r="J10" i="24"/>
  <c r="K10" i="22"/>
  <c r="K10" i="25"/>
  <c r="K10" i="24"/>
  <c r="L10" i="22"/>
  <c r="L10" i="25"/>
  <c r="L10" i="24"/>
  <c r="M10" i="25"/>
  <c r="M10" i="24"/>
  <c r="N10" i="25"/>
  <c r="N10" i="24"/>
  <c r="O10" i="25"/>
  <c r="O10" i="24"/>
  <c r="P10" i="25"/>
  <c r="P10" i="24"/>
  <c r="Q10" i="25"/>
  <c r="Q10" i="24"/>
  <c r="R10" i="25"/>
  <c r="R10" i="24"/>
  <c r="S10" i="25"/>
  <c r="S10" i="24"/>
  <c r="T10" i="25"/>
  <c r="T10" i="24"/>
  <c r="U10" i="25"/>
  <c r="U10" i="24"/>
  <c r="V10" i="25"/>
  <c r="V10" i="24"/>
  <c r="W10" i="25"/>
  <c r="W10" i="24"/>
  <c r="X10" i="25"/>
  <c r="X10" i="24"/>
  <c r="J11" i="24"/>
  <c r="K11" i="22"/>
  <c r="K11" i="25"/>
  <c r="K11" i="24"/>
  <c r="L11" i="22"/>
  <c r="L11" i="25"/>
  <c r="L11" i="24"/>
  <c r="M11" i="25"/>
  <c r="M11" i="24"/>
  <c r="N11" i="25"/>
  <c r="N11" i="24"/>
  <c r="O11" i="25"/>
  <c r="O11" i="24"/>
  <c r="P11" i="25"/>
  <c r="P11" i="24"/>
  <c r="Q11" i="25"/>
  <c r="Q11" i="24"/>
  <c r="R11" i="25"/>
  <c r="R11" i="24"/>
  <c r="S11" i="25"/>
  <c r="S11" i="24"/>
  <c r="T11" i="25"/>
  <c r="T11" i="24"/>
  <c r="U11" i="25"/>
  <c r="U11" i="24"/>
  <c r="V11" i="25"/>
  <c r="V11" i="24"/>
  <c r="W11" i="25"/>
  <c r="W11" i="24"/>
  <c r="X11" i="25"/>
  <c r="X11" i="24"/>
  <c r="J12" i="24"/>
  <c r="K12" i="22"/>
  <c r="K12" i="25"/>
  <c r="K12" i="24"/>
  <c r="L12" i="22"/>
  <c r="L12" i="25"/>
  <c r="L12" i="24"/>
  <c r="M12" i="25"/>
  <c r="M12" i="24"/>
  <c r="N12" i="25"/>
  <c r="N12" i="24"/>
  <c r="O12" i="25"/>
  <c r="O12" i="24"/>
  <c r="P12" i="25"/>
  <c r="P12" i="24"/>
  <c r="Q12" i="25"/>
  <c r="Q12" i="24"/>
  <c r="R12" i="25"/>
  <c r="R12" i="24"/>
  <c r="S12" i="25"/>
  <c r="S12" i="24"/>
  <c r="T12" i="25"/>
  <c r="T12" i="24"/>
  <c r="U12" i="25"/>
  <c r="U12" i="24"/>
  <c r="V12" i="25"/>
  <c r="V12" i="24"/>
  <c r="W12" i="25"/>
  <c r="W12" i="24"/>
  <c r="X12" i="25"/>
  <c r="X12" i="24"/>
  <c r="J13" i="24"/>
  <c r="K13" i="22"/>
  <c r="K13" i="25"/>
  <c r="K13" i="24"/>
  <c r="L13" i="22"/>
  <c r="L13" i="25"/>
  <c r="L13" i="24"/>
  <c r="M13" i="25"/>
  <c r="M13" i="24"/>
  <c r="N13" i="25"/>
  <c r="N13" i="24"/>
  <c r="O13" i="25"/>
  <c r="O13" i="24"/>
  <c r="P13" i="25"/>
  <c r="P13" i="24"/>
  <c r="Q13" i="25"/>
  <c r="Q13" i="24"/>
  <c r="R13" i="25"/>
  <c r="R13" i="24"/>
  <c r="S13" i="25"/>
  <c r="S13" i="24"/>
  <c r="T13" i="25"/>
  <c r="T13" i="24"/>
  <c r="U13" i="25"/>
  <c r="U13" i="24"/>
  <c r="V13" i="25"/>
  <c r="V13" i="24"/>
  <c r="W13" i="25"/>
  <c r="W13" i="24"/>
  <c r="X13" i="25"/>
  <c r="X13" i="24"/>
  <c r="J14" i="24"/>
  <c r="K14" i="22"/>
  <c r="K14" i="25"/>
  <c r="K14" i="24"/>
  <c r="L14" i="22"/>
  <c r="L14" i="25"/>
  <c r="L14" i="24"/>
  <c r="M14" i="25"/>
  <c r="M14" i="24"/>
  <c r="N14" i="25"/>
  <c r="N14" i="24"/>
  <c r="O14" i="25"/>
  <c r="O14" i="24"/>
  <c r="P14" i="25"/>
  <c r="P14" i="24"/>
  <c r="Q14" i="25"/>
  <c r="Q14" i="24"/>
  <c r="R14" i="25"/>
  <c r="R14" i="24"/>
  <c r="S14" i="25"/>
  <c r="S14" i="24"/>
  <c r="T14" i="25"/>
  <c r="T14" i="24"/>
  <c r="U14" i="25"/>
  <c r="U14" i="24"/>
  <c r="V14" i="25"/>
  <c r="V14" i="24"/>
  <c r="W14" i="25"/>
  <c r="W14" i="24"/>
  <c r="X14" i="25"/>
  <c r="X14" i="24"/>
  <c r="J15" i="24"/>
  <c r="K15" i="22"/>
  <c r="K15" i="25"/>
  <c r="K15" i="24"/>
  <c r="L15" i="22"/>
  <c r="L15" i="25"/>
  <c r="L15" i="24"/>
  <c r="M15" i="25"/>
  <c r="M15" i="24"/>
  <c r="N15" i="25"/>
  <c r="N15" i="24"/>
  <c r="O15" i="25"/>
  <c r="O15" i="24"/>
  <c r="P15" i="25"/>
  <c r="P15" i="24"/>
  <c r="Q15" i="25"/>
  <c r="Q15" i="24"/>
  <c r="R15" i="25"/>
  <c r="R15" i="24"/>
  <c r="S15" i="25"/>
  <c r="S15" i="24"/>
  <c r="T15" i="25"/>
  <c r="T15" i="24"/>
  <c r="U15" i="25"/>
  <c r="U15" i="24"/>
  <c r="V15" i="25"/>
  <c r="V15" i="24"/>
  <c r="W15" i="25"/>
  <c r="W15" i="24"/>
  <c r="X15" i="25"/>
  <c r="X15" i="24"/>
  <c r="J16" i="24"/>
  <c r="K16" i="22"/>
  <c r="K16" i="25"/>
  <c r="K16" i="24"/>
  <c r="L16" i="22"/>
  <c r="L16" i="25"/>
  <c r="L16" i="24"/>
  <c r="M16" i="25"/>
  <c r="M16" i="24"/>
  <c r="N16" i="25"/>
  <c r="N16" i="24"/>
  <c r="O16" i="25"/>
  <c r="O16" i="24"/>
  <c r="P16" i="25"/>
  <c r="P16" i="24"/>
  <c r="Q16" i="25"/>
  <c r="Q16" i="24"/>
  <c r="R16" i="25"/>
  <c r="R16" i="24"/>
  <c r="S16" i="25"/>
  <c r="S16" i="24"/>
  <c r="T16" i="25"/>
  <c r="T16" i="24"/>
  <c r="U16" i="25"/>
  <c r="U16" i="24"/>
  <c r="V16" i="25"/>
  <c r="V16" i="24"/>
  <c r="W16" i="25"/>
  <c r="W16" i="24"/>
  <c r="X16" i="25"/>
  <c r="X16" i="24"/>
  <c r="J17" i="24"/>
  <c r="K17" i="22"/>
  <c r="K17" i="25"/>
  <c r="K17" i="24"/>
  <c r="L17" i="22"/>
  <c r="L17" i="25"/>
  <c r="L17" i="24"/>
  <c r="M17" i="25"/>
  <c r="M17" i="24"/>
  <c r="N17" i="25"/>
  <c r="N17" i="24"/>
  <c r="O17" i="25"/>
  <c r="O17" i="24"/>
  <c r="P17" i="25"/>
  <c r="P17" i="24"/>
  <c r="Q17" i="25"/>
  <c r="Q17" i="24"/>
  <c r="R17" i="25"/>
  <c r="R17" i="24"/>
  <c r="S17" i="25"/>
  <c r="S17" i="24"/>
  <c r="T17" i="25"/>
  <c r="T17" i="24"/>
  <c r="U17" i="25"/>
  <c r="U17" i="24"/>
  <c r="V17" i="25"/>
  <c r="V17" i="24"/>
  <c r="W17" i="25"/>
  <c r="W17" i="24"/>
  <c r="X17" i="25"/>
  <c r="X17" i="24"/>
  <c r="J18" i="24"/>
  <c r="K18" i="22"/>
  <c r="K18" i="25"/>
  <c r="K18" i="24"/>
  <c r="L18" i="22"/>
  <c r="L18" i="25"/>
  <c r="L18" i="24"/>
  <c r="M18" i="25"/>
  <c r="M18" i="24"/>
  <c r="N18" i="25"/>
  <c r="N18" i="24"/>
  <c r="O18" i="25"/>
  <c r="O18" i="24"/>
  <c r="P18" i="25"/>
  <c r="P18" i="24"/>
  <c r="Q18" i="25"/>
  <c r="Q18" i="24"/>
  <c r="R18" i="25"/>
  <c r="R18" i="24"/>
  <c r="S18" i="25"/>
  <c r="S18" i="24"/>
  <c r="T18" i="25"/>
  <c r="T18" i="24"/>
  <c r="U18" i="25"/>
  <c r="U18" i="24"/>
  <c r="V18" i="25"/>
  <c r="V18" i="24"/>
  <c r="W18" i="25"/>
  <c r="W18" i="24"/>
  <c r="X18" i="25"/>
  <c r="X18" i="24"/>
  <c r="J19" i="24"/>
  <c r="K19" i="22"/>
  <c r="K19" i="25"/>
  <c r="K19" i="24"/>
  <c r="L19" i="22"/>
  <c r="L19" i="25"/>
  <c r="L19" i="24"/>
  <c r="M19" i="25"/>
  <c r="M19" i="24"/>
  <c r="N19" i="25"/>
  <c r="N19" i="24"/>
  <c r="O19" i="25"/>
  <c r="O19" i="24"/>
  <c r="P19" i="25"/>
  <c r="P19" i="24"/>
  <c r="Q19" i="25"/>
  <c r="Q19" i="24"/>
  <c r="R19" i="25"/>
  <c r="R19" i="24"/>
  <c r="S19" i="25"/>
  <c r="S19" i="24"/>
  <c r="T19" i="25"/>
  <c r="T19" i="24"/>
  <c r="U19" i="25"/>
  <c r="U19" i="24"/>
  <c r="V19" i="25"/>
  <c r="V19" i="24"/>
  <c r="W19" i="25"/>
  <c r="W19" i="24"/>
  <c r="X19" i="25"/>
  <c r="X19" i="24"/>
  <c r="J20" i="24"/>
  <c r="K20" i="22"/>
  <c r="K20" i="25"/>
  <c r="K20" i="24"/>
  <c r="L20" i="22"/>
  <c r="L20" i="25"/>
  <c r="L20" i="24"/>
  <c r="M20" i="25"/>
  <c r="M20" i="24"/>
  <c r="N20" i="25"/>
  <c r="N20" i="24"/>
  <c r="O20" i="25"/>
  <c r="O20" i="24"/>
  <c r="P20" i="25"/>
  <c r="P20" i="24"/>
  <c r="Q20" i="25"/>
  <c r="Q20" i="24"/>
  <c r="R20" i="25"/>
  <c r="R20" i="24"/>
  <c r="S20" i="25"/>
  <c r="S20" i="24"/>
  <c r="T20" i="25"/>
  <c r="T20" i="24"/>
  <c r="U20" i="25"/>
  <c r="U20" i="24"/>
  <c r="V20" i="25"/>
  <c r="V20" i="24"/>
  <c r="W20" i="25"/>
  <c r="W20" i="24"/>
  <c r="X20" i="25"/>
  <c r="X20" i="24"/>
  <c r="J21" i="24"/>
  <c r="K21" i="22"/>
  <c r="K21" i="25"/>
  <c r="K21" i="24"/>
  <c r="L21" i="22"/>
  <c r="L21" i="25"/>
  <c r="L21" i="24"/>
  <c r="M21" i="25"/>
  <c r="M21" i="24"/>
  <c r="N21" i="25"/>
  <c r="N21" i="24"/>
  <c r="O21" i="25"/>
  <c r="O21" i="24"/>
  <c r="P21" i="25"/>
  <c r="P21" i="24"/>
  <c r="Q21" i="25"/>
  <c r="Q21" i="24"/>
  <c r="R21" i="25"/>
  <c r="R21" i="24"/>
  <c r="S21" i="25"/>
  <c r="S21" i="24"/>
  <c r="T21" i="25"/>
  <c r="T21" i="24"/>
  <c r="U21" i="25"/>
  <c r="U21" i="24"/>
  <c r="V21" i="25"/>
  <c r="V21" i="24"/>
  <c r="W21" i="25"/>
  <c r="W21" i="24"/>
  <c r="X21" i="25"/>
  <c r="X21" i="24"/>
  <c r="J22" i="24"/>
  <c r="K22" i="22"/>
  <c r="K22" i="25"/>
  <c r="K22" i="24"/>
  <c r="L22" i="22"/>
  <c r="L22" i="25"/>
  <c r="L22" i="24"/>
  <c r="M22" i="25"/>
  <c r="M22" i="24"/>
  <c r="N22" i="25"/>
  <c r="N22" i="24"/>
  <c r="O22" i="25"/>
  <c r="O22" i="24"/>
  <c r="P22" i="25"/>
  <c r="P22" i="24"/>
  <c r="Q22" i="25"/>
  <c r="Q22" i="24"/>
  <c r="R22" i="25"/>
  <c r="R22" i="24"/>
  <c r="S22" i="25"/>
  <c r="S22" i="24"/>
  <c r="T22" i="25"/>
  <c r="T22" i="24"/>
  <c r="U22" i="25"/>
  <c r="U22" i="24"/>
  <c r="V22" i="25"/>
  <c r="V22" i="24"/>
  <c r="W22" i="25"/>
  <c r="W22" i="24"/>
  <c r="X22" i="25"/>
  <c r="X22" i="24"/>
  <c r="J23" i="24"/>
  <c r="K23" i="22"/>
  <c r="K23" i="25"/>
  <c r="K23" i="24"/>
  <c r="L23" i="22"/>
  <c r="L23" i="25"/>
  <c r="L23" i="24"/>
  <c r="M23" i="25"/>
  <c r="M23" i="24"/>
  <c r="N23" i="25"/>
  <c r="N23" i="24"/>
  <c r="O23" i="25"/>
  <c r="O23" i="24"/>
  <c r="P23" i="25"/>
  <c r="P23" i="24"/>
  <c r="Q23" i="25"/>
  <c r="Q23" i="24"/>
  <c r="R23" i="25"/>
  <c r="R23" i="24"/>
  <c r="S23" i="25"/>
  <c r="S23" i="24"/>
  <c r="T23" i="25"/>
  <c r="T23" i="24"/>
  <c r="U23" i="25"/>
  <c r="U23" i="24"/>
  <c r="V23" i="25"/>
  <c r="V23" i="24"/>
  <c r="W23" i="25"/>
  <c r="W23" i="24"/>
  <c r="X23" i="25"/>
  <c r="X23" i="24"/>
  <c r="J24" i="24"/>
  <c r="K24" i="22"/>
  <c r="K24" i="25"/>
  <c r="K24" i="24"/>
  <c r="L24" i="22"/>
  <c r="L24" i="25"/>
  <c r="L24" i="24"/>
  <c r="M24" i="25"/>
  <c r="M24" i="24"/>
  <c r="N24" i="25"/>
  <c r="N24" i="24"/>
  <c r="O24" i="25"/>
  <c r="O24" i="24"/>
  <c r="P24" i="25"/>
  <c r="P24" i="24"/>
  <c r="Q24" i="25"/>
  <c r="Q24" i="24"/>
  <c r="R24" i="25"/>
  <c r="R24" i="24"/>
  <c r="S24" i="25"/>
  <c r="S24" i="24"/>
  <c r="T24" i="25"/>
  <c r="T24" i="24"/>
  <c r="U24" i="25"/>
  <c r="U24" i="24"/>
  <c r="V24" i="25"/>
  <c r="V24" i="24"/>
  <c r="W24" i="25"/>
  <c r="W24" i="24"/>
  <c r="X24" i="25"/>
  <c r="X24" i="24"/>
  <c r="J25" i="24"/>
  <c r="K25" i="22"/>
  <c r="K25" i="25"/>
  <c r="K25" i="24"/>
  <c r="L25" i="22"/>
  <c r="L25" i="25"/>
  <c r="L25" i="24"/>
  <c r="M25" i="25"/>
  <c r="M25" i="24"/>
  <c r="N25" i="25"/>
  <c r="N25" i="24"/>
  <c r="O25" i="25"/>
  <c r="O25" i="24"/>
  <c r="P25" i="25"/>
  <c r="P25" i="24"/>
  <c r="Q25" i="25"/>
  <c r="Q25" i="24"/>
  <c r="R25" i="25"/>
  <c r="R25" i="24"/>
  <c r="S25" i="25"/>
  <c r="S25" i="24"/>
  <c r="T25" i="25"/>
  <c r="T25" i="24"/>
  <c r="U25" i="25"/>
  <c r="U25" i="24"/>
  <c r="V25" i="25"/>
  <c r="V25" i="24"/>
  <c r="W25" i="25"/>
  <c r="W25" i="24"/>
  <c r="X25" i="25"/>
  <c r="X25" i="24"/>
  <c r="K2" i="22"/>
  <c r="K2" i="25"/>
  <c r="K2" i="24"/>
  <c r="L2" i="22"/>
  <c r="L2" i="25"/>
  <c r="L2" i="24"/>
  <c r="M2" i="25"/>
  <c r="M2" i="24"/>
  <c r="N2" i="25"/>
  <c r="N2" i="24"/>
  <c r="O2" i="25"/>
  <c r="O2" i="24"/>
  <c r="P2" i="25"/>
  <c r="P2" i="24"/>
  <c r="Q2" i="25"/>
  <c r="Q2" i="24"/>
  <c r="R2" i="25"/>
  <c r="R2" i="24"/>
  <c r="S2" i="25"/>
  <c r="S2" i="24"/>
  <c r="T2" i="25"/>
  <c r="T2" i="24"/>
  <c r="U2" i="25"/>
  <c r="U2" i="24"/>
  <c r="V2" i="25"/>
  <c r="V2" i="24"/>
  <c r="W2" i="25"/>
  <c r="W2" i="24"/>
  <c r="X2" i="25"/>
  <c r="X2" i="24"/>
  <c r="J2" i="24"/>
  <c r="AF162" i="18"/>
  <c r="AG162" i="18"/>
  <c r="AJ162" i="18"/>
  <c r="AI162" i="18"/>
  <c r="AH162" i="18"/>
  <c r="AE162" i="18"/>
  <c r="AF161" i="18"/>
  <c r="AG161" i="18"/>
  <c r="AJ161" i="18"/>
  <c r="AI161" i="18"/>
  <c r="AH161" i="18"/>
  <c r="AE161" i="18"/>
  <c r="AF160" i="18"/>
  <c r="AG160" i="18"/>
  <c r="AJ160" i="18"/>
  <c r="AI160" i="18"/>
  <c r="AH160" i="18"/>
  <c r="AE160" i="18"/>
  <c r="AF159" i="18"/>
  <c r="AG159" i="18"/>
  <c r="AJ159" i="18"/>
  <c r="AI159" i="18"/>
  <c r="AH159" i="18"/>
  <c r="AE159" i="18"/>
  <c r="AF158" i="18"/>
  <c r="AG158" i="18"/>
  <c r="AJ158" i="18"/>
  <c r="AI158" i="18"/>
  <c r="AH158" i="18"/>
  <c r="AE158" i="18"/>
  <c r="AF157" i="18"/>
  <c r="AG157" i="18"/>
  <c r="AJ157" i="18"/>
  <c r="AI157" i="18"/>
  <c r="AH157" i="18"/>
  <c r="AE157" i="18"/>
  <c r="AF156" i="18"/>
  <c r="AG156" i="18"/>
  <c r="AJ156" i="18"/>
  <c r="AI156" i="18"/>
  <c r="AH156" i="18"/>
  <c r="AE156" i="18"/>
  <c r="AF155" i="18"/>
  <c r="AG155" i="18"/>
  <c r="AJ155" i="18"/>
  <c r="AI155" i="18"/>
  <c r="AH155" i="18"/>
  <c r="AE155" i="18"/>
  <c r="AF154" i="18"/>
  <c r="AG154" i="18"/>
  <c r="AJ154" i="18"/>
  <c r="AI154" i="18"/>
  <c r="AH154" i="18"/>
  <c r="AE154" i="18"/>
  <c r="AF153" i="18"/>
  <c r="AG153" i="18"/>
  <c r="AJ153" i="18"/>
  <c r="AI153" i="18"/>
  <c r="AH153" i="18"/>
  <c r="AE153" i="18"/>
  <c r="AF152" i="18"/>
  <c r="AG152" i="18"/>
  <c r="AJ152" i="18"/>
  <c r="AI152" i="18"/>
  <c r="AH152" i="18"/>
  <c r="AE152" i="18"/>
  <c r="AF151" i="18"/>
  <c r="AG151" i="18"/>
  <c r="AJ151" i="18"/>
  <c r="AI151" i="18"/>
  <c r="AH151" i="18"/>
  <c r="AE151" i="18"/>
  <c r="AF150" i="18"/>
  <c r="AG150" i="18"/>
  <c r="AJ150" i="18"/>
  <c r="AI150" i="18"/>
  <c r="AH150" i="18"/>
  <c r="AE150" i="18"/>
  <c r="AF149" i="18"/>
  <c r="AG149" i="18"/>
  <c r="AJ149" i="18"/>
  <c r="AI149" i="18"/>
  <c r="AH149" i="18"/>
  <c r="AE149" i="18"/>
  <c r="AF148" i="18"/>
  <c r="AG148" i="18"/>
  <c r="AJ148" i="18"/>
  <c r="AI148" i="18"/>
  <c r="AH148" i="18"/>
  <c r="AE148" i="18"/>
  <c r="AF147" i="18"/>
  <c r="AG147" i="18"/>
  <c r="AJ147" i="18"/>
  <c r="AI147" i="18"/>
  <c r="AH147" i="18"/>
  <c r="AE147" i="18"/>
  <c r="AF146" i="18"/>
  <c r="AG146" i="18"/>
  <c r="AJ146" i="18"/>
  <c r="AI146" i="18"/>
  <c r="AH146" i="18"/>
  <c r="AE146" i="18"/>
  <c r="AF145" i="18"/>
  <c r="AG145" i="18"/>
  <c r="AJ145" i="18"/>
  <c r="AI145" i="18"/>
  <c r="AH145" i="18"/>
  <c r="AE145" i="18"/>
  <c r="AF144" i="18"/>
  <c r="AG144" i="18"/>
  <c r="AJ144" i="18"/>
  <c r="AI144" i="18"/>
  <c r="AH144" i="18"/>
  <c r="AE144" i="18"/>
  <c r="AF143" i="18"/>
  <c r="AG143" i="18"/>
  <c r="AJ143" i="18"/>
  <c r="AI143" i="18"/>
  <c r="AH143" i="18"/>
  <c r="AE143" i="18"/>
  <c r="AF142" i="18"/>
  <c r="AG142" i="18"/>
  <c r="AJ142" i="18"/>
  <c r="AI142" i="18"/>
  <c r="AH142" i="18"/>
  <c r="AE142" i="18"/>
  <c r="AF141" i="18"/>
  <c r="AG141" i="18"/>
  <c r="AJ141" i="18"/>
  <c r="AI141" i="18"/>
  <c r="AH141" i="18"/>
  <c r="AE141" i="18"/>
  <c r="AF140" i="18"/>
  <c r="AG140" i="18"/>
  <c r="AJ140" i="18"/>
  <c r="AI140" i="18"/>
  <c r="AH140" i="18"/>
  <c r="AE140" i="18"/>
  <c r="AF139" i="18"/>
  <c r="AG139" i="18"/>
  <c r="AJ139" i="18"/>
  <c r="AI139" i="18"/>
  <c r="AH139" i="18"/>
  <c r="AE139" i="18"/>
  <c r="AF138" i="18"/>
  <c r="AG138" i="18"/>
  <c r="AJ138" i="18"/>
  <c r="AI138" i="18"/>
  <c r="AH138" i="18"/>
  <c r="AE138" i="18"/>
  <c r="AF137" i="18"/>
  <c r="AG137" i="18"/>
  <c r="AJ137" i="18"/>
  <c r="AI137" i="18"/>
  <c r="AH137" i="18"/>
  <c r="AE137" i="18"/>
  <c r="AF136" i="18"/>
  <c r="AG136" i="18"/>
  <c r="AJ136" i="18"/>
  <c r="AI136" i="18"/>
  <c r="AH136" i="18"/>
  <c r="AE136" i="18"/>
  <c r="AF135" i="18"/>
  <c r="AG135" i="18"/>
  <c r="AJ135" i="18"/>
  <c r="AI135" i="18"/>
  <c r="AH135" i="18"/>
  <c r="AE135" i="18"/>
  <c r="AF134" i="18"/>
  <c r="AG134" i="18"/>
  <c r="AJ134" i="18"/>
  <c r="AI134" i="18"/>
  <c r="AH134" i="18"/>
  <c r="AE134" i="18"/>
  <c r="AF133" i="18"/>
  <c r="AG133" i="18"/>
  <c r="AJ133" i="18"/>
  <c r="AI133" i="18"/>
  <c r="AH133" i="18"/>
  <c r="AE133" i="18"/>
  <c r="AF132" i="18"/>
  <c r="AG132" i="18"/>
  <c r="AJ132" i="18"/>
  <c r="AI132" i="18"/>
  <c r="AH132" i="18"/>
  <c r="AE132" i="18"/>
  <c r="AF131" i="18"/>
  <c r="AG131" i="18"/>
  <c r="AJ131" i="18"/>
  <c r="AI131" i="18"/>
  <c r="AH131" i="18"/>
  <c r="AE131" i="18"/>
  <c r="AF130" i="18"/>
  <c r="AG130" i="18"/>
  <c r="AJ130" i="18"/>
  <c r="AI130" i="18"/>
  <c r="AH130" i="18"/>
  <c r="AE130" i="18"/>
  <c r="AF129" i="18"/>
  <c r="AG129" i="18"/>
  <c r="AJ129" i="18"/>
  <c r="AI129" i="18"/>
  <c r="AH129" i="18"/>
  <c r="AE129" i="18"/>
  <c r="AF128" i="18"/>
  <c r="AG128" i="18"/>
  <c r="AJ128" i="18"/>
  <c r="AI128" i="18"/>
  <c r="AH128" i="18"/>
  <c r="AE128" i="18"/>
  <c r="AF127" i="18"/>
  <c r="AG127" i="18"/>
  <c r="AJ127" i="18"/>
  <c r="AI127" i="18"/>
  <c r="AH127" i="18"/>
  <c r="AE127" i="18"/>
  <c r="AF126" i="18"/>
  <c r="AG126" i="18"/>
  <c r="AJ126" i="18"/>
  <c r="AI126" i="18"/>
  <c r="AH126" i="18"/>
  <c r="AE126" i="18"/>
  <c r="AF125" i="18"/>
  <c r="AG125" i="18"/>
  <c r="AJ125" i="18"/>
  <c r="AI125" i="18"/>
  <c r="AH125" i="18"/>
  <c r="AE125" i="18"/>
  <c r="AF124" i="18"/>
  <c r="AG124" i="18"/>
  <c r="AJ124" i="18"/>
  <c r="AI124" i="18"/>
  <c r="AH124" i="18"/>
  <c r="AE124" i="18"/>
  <c r="AF123" i="18"/>
  <c r="AG123" i="18"/>
  <c r="AJ123" i="18"/>
  <c r="AI123" i="18"/>
  <c r="AH123" i="18"/>
  <c r="AE123" i="18"/>
  <c r="AF122" i="18"/>
  <c r="AG122" i="18"/>
  <c r="AJ122" i="18"/>
  <c r="AI122" i="18"/>
  <c r="AH122" i="18"/>
  <c r="AE122" i="18"/>
  <c r="AF121" i="18"/>
  <c r="AG121" i="18"/>
  <c r="AJ121" i="18"/>
  <c r="AI121" i="18"/>
  <c r="AH121" i="18"/>
  <c r="AE121" i="18"/>
  <c r="AF120" i="18"/>
  <c r="AG120" i="18"/>
  <c r="AJ120" i="18"/>
  <c r="AI120" i="18"/>
  <c r="AH120" i="18"/>
  <c r="AE120" i="18"/>
  <c r="AF119" i="18"/>
  <c r="AG119" i="18"/>
  <c r="AJ119" i="18"/>
  <c r="AI119" i="18"/>
  <c r="AH119" i="18"/>
  <c r="AE119" i="18"/>
  <c r="AF118" i="18"/>
  <c r="AG118" i="18"/>
  <c r="AJ118" i="18"/>
  <c r="AI118" i="18"/>
  <c r="AH118" i="18"/>
  <c r="AE118" i="18"/>
  <c r="AF117" i="18"/>
  <c r="AG117" i="18"/>
  <c r="AJ117" i="18"/>
  <c r="AI117" i="18"/>
  <c r="AH117" i="18"/>
  <c r="AE117" i="18"/>
  <c r="AF116" i="18"/>
  <c r="AG116" i="18"/>
  <c r="AJ116" i="18"/>
  <c r="AI116" i="18"/>
  <c r="AH116" i="18"/>
  <c r="AE116" i="18"/>
  <c r="AF115" i="18"/>
  <c r="AG115" i="18"/>
  <c r="AJ115" i="18"/>
  <c r="AI115" i="18"/>
  <c r="AH115" i="18"/>
  <c r="AE115" i="18"/>
  <c r="AF114" i="18"/>
  <c r="AG114" i="18"/>
  <c r="AJ114" i="18"/>
  <c r="AI114" i="18"/>
  <c r="AH114" i="18"/>
  <c r="AE114" i="18"/>
  <c r="AF113" i="18"/>
  <c r="AG113" i="18"/>
  <c r="AJ113" i="18"/>
  <c r="AI113" i="18"/>
  <c r="AH113" i="18"/>
  <c r="AE113" i="18"/>
  <c r="AF112" i="18"/>
  <c r="AG112" i="18"/>
  <c r="AJ112" i="18"/>
  <c r="AI112" i="18"/>
  <c r="AH112" i="18"/>
  <c r="AE112" i="18"/>
  <c r="AF111" i="18"/>
  <c r="AG111" i="18"/>
  <c r="AJ111" i="18"/>
  <c r="AI111" i="18"/>
  <c r="AH111" i="18"/>
  <c r="AE111" i="18"/>
  <c r="AF110" i="18"/>
  <c r="AG110" i="18"/>
  <c r="AJ110" i="18"/>
  <c r="AI110" i="18"/>
  <c r="AH110" i="18"/>
  <c r="AE110" i="18"/>
  <c r="AF109" i="18"/>
  <c r="AG109" i="18"/>
  <c r="AJ109" i="18"/>
  <c r="AI109" i="18"/>
  <c r="AH109" i="18"/>
  <c r="AE109" i="18"/>
  <c r="AF108" i="18"/>
  <c r="AG108" i="18"/>
  <c r="AJ108" i="18"/>
  <c r="AI108" i="18"/>
  <c r="AH108" i="18"/>
  <c r="AE108" i="18"/>
  <c r="AF107" i="18"/>
  <c r="AG107" i="18"/>
  <c r="AJ107" i="18"/>
  <c r="AI107" i="18"/>
  <c r="AH107" i="18"/>
  <c r="AE107" i="18"/>
  <c r="AF106" i="18"/>
  <c r="AG106" i="18"/>
  <c r="AJ106" i="18"/>
  <c r="AI106" i="18"/>
  <c r="AH106" i="18"/>
  <c r="AE106" i="18"/>
  <c r="AF105" i="18"/>
  <c r="AG105" i="18"/>
  <c r="AJ105" i="18"/>
  <c r="AI105" i="18"/>
  <c r="AH105" i="18"/>
  <c r="AE105" i="18"/>
  <c r="AF104" i="18"/>
  <c r="AG104" i="18"/>
  <c r="AJ104" i="18"/>
  <c r="AI104" i="18"/>
  <c r="AH104" i="18"/>
  <c r="AE104" i="18"/>
  <c r="AF103" i="18"/>
  <c r="AG103" i="18"/>
  <c r="AJ103" i="18"/>
  <c r="AI103" i="18"/>
  <c r="AH103" i="18"/>
  <c r="AE103" i="18"/>
  <c r="AF102" i="18"/>
  <c r="AG102" i="18"/>
  <c r="AJ102" i="18"/>
  <c r="AI102" i="18"/>
  <c r="AH102" i="18"/>
  <c r="AE102" i="18"/>
  <c r="AF101" i="18"/>
  <c r="AG101" i="18"/>
  <c r="AJ101" i="18"/>
  <c r="AI101" i="18"/>
  <c r="AH101" i="18"/>
  <c r="AE101" i="18"/>
  <c r="AF100" i="18"/>
  <c r="AG100" i="18"/>
  <c r="AJ100" i="18"/>
  <c r="AI100" i="18"/>
  <c r="AH100" i="18"/>
  <c r="AE100" i="18"/>
  <c r="AF99" i="18"/>
  <c r="AG99" i="18"/>
  <c r="AJ99" i="18"/>
  <c r="AI99" i="18"/>
  <c r="AH99" i="18"/>
  <c r="AE99" i="18"/>
  <c r="AF98" i="18"/>
  <c r="AG98" i="18"/>
  <c r="AJ98" i="18"/>
  <c r="AI98" i="18"/>
  <c r="AH98" i="18"/>
  <c r="AE98" i="18"/>
  <c r="AF97" i="18"/>
  <c r="AG97" i="18"/>
  <c r="AJ97" i="18"/>
  <c r="AI97" i="18"/>
  <c r="AH97" i="18"/>
  <c r="AE97" i="18"/>
  <c r="AF96" i="18"/>
  <c r="AG96" i="18"/>
  <c r="AJ96" i="18"/>
  <c r="AI96" i="18"/>
  <c r="AH96" i="18"/>
  <c r="AE96" i="18"/>
  <c r="AF95" i="18"/>
  <c r="AG95" i="18"/>
  <c r="AJ95" i="18"/>
  <c r="AI95" i="18"/>
  <c r="AH95" i="18"/>
  <c r="AE95" i="18"/>
  <c r="AF94" i="18"/>
  <c r="AG94" i="18"/>
  <c r="AJ94" i="18"/>
  <c r="AI94" i="18"/>
  <c r="AH94" i="18"/>
  <c r="AE94" i="18"/>
  <c r="AF93" i="18"/>
  <c r="AG93" i="18"/>
  <c r="AJ93" i="18"/>
  <c r="AI93" i="18"/>
  <c r="AH93" i="18"/>
  <c r="AE93" i="18"/>
  <c r="AF92" i="18"/>
  <c r="AG92" i="18"/>
  <c r="AJ92" i="18"/>
  <c r="AI92" i="18"/>
  <c r="AH92" i="18"/>
  <c r="AE92" i="18"/>
  <c r="AF91" i="18"/>
  <c r="AG91" i="18"/>
  <c r="AJ91" i="18"/>
  <c r="AI91" i="18"/>
  <c r="AH91" i="18"/>
  <c r="AE91" i="18"/>
  <c r="AF90" i="18"/>
  <c r="AG90" i="18"/>
  <c r="AJ90" i="18"/>
  <c r="AI90" i="18"/>
  <c r="AH90" i="18"/>
  <c r="AE90" i="18"/>
  <c r="AF89" i="18"/>
  <c r="AG89" i="18"/>
  <c r="AJ89" i="18"/>
  <c r="AI89" i="18"/>
  <c r="AH89" i="18"/>
  <c r="AE89" i="18"/>
  <c r="AF88" i="18"/>
  <c r="AG88" i="18"/>
  <c r="AJ88" i="18"/>
  <c r="AI88" i="18"/>
  <c r="AH88" i="18"/>
  <c r="AE88" i="18"/>
  <c r="AF87" i="18"/>
  <c r="AG87" i="18"/>
  <c r="AJ87" i="18"/>
  <c r="AI87" i="18"/>
  <c r="AH87" i="18"/>
  <c r="AE87" i="18"/>
  <c r="AF86" i="18"/>
  <c r="AG86" i="18"/>
  <c r="AJ86" i="18"/>
  <c r="AI86" i="18"/>
  <c r="AH86" i="18"/>
  <c r="AE86" i="18"/>
  <c r="AF85" i="18"/>
  <c r="AG85" i="18"/>
  <c r="AJ85" i="18"/>
  <c r="AI85" i="18"/>
  <c r="AH85" i="18"/>
  <c r="AE85" i="18"/>
  <c r="AF84" i="18"/>
  <c r="AG84" i="18"/>
  <c r="AJ84" i="18"/>
  <c r="AI84" i="18"/>
  <c r="AH84" i="18"/>
  <c r="AE84" i="18"/>
  <c r="AF83" i="18"/>
  <c r="AG83" i="18"/>
  <c r="AJ83" i="18"/>
  <c r="AI83" i="18"/>
  <c r="AH83" i="18"/>
  <c r="AE83" i="18"/>
  <c r="AF82" i="18"/>
  <c r="AG82" i="18"/>
  <c r="AJ82" i="18"/>
  <c r="AI82" i="18"/>
  <c r="AH82" i="18"/>
  <c r="AE82" i="18"/>
  <c r="AF81" i="18"/>
  <c r="AG81" i="18"/>
  <c r="AJ81" i="18"/>
  <c r="AI81" i="18"/>
  <c r="AH81" i="18"/>
  <c r="AE81" i="18"/>
  <c r="AJ80" i="18"/>
  <c r="AI80" i="18"/>
  <c r="AH80" i="18"/>
  <c r="AJ79" i="18"/>
  <c r="AI79" i="18"/>
  <c r="AH79" i="18"/>
  <c r="AJ78" i="18"/>
  <c r="AI78" i="18"/>
  <c r="AH78" i="18"/>
  <c r="AJ77" i="18"/>
  <c r="AI77" i="18"/>
  <c r="AH77" i="18"/>
  <c r="AJ76" i="18"/>
  <c r="AI76" i="18"/>
  <c r="AH76" i="18"/>
  <c r="AJ75" i="18"/>
  <c r="AI75" i="18"/>
  <c r="AH75" i="18"/>
  <c r="AJ74" i="18"/>
  <c r="AI74" i="18"/>
  <c r="AH74" i="18"/>
  <c r="AJ73" i="18"/>
  <c r="AI73" i="18"/>
  <c r="AH73" i="18"/>
  <c r="AH72" i="18"/>
  <c r="AE72" i="18"/>
  <c r="AH71" i="18"/>
  <c r="AE71" i="18"/>
  <c r="AH70" i="18"/>
  <c r="AE70" i="18"/>
  <c r="AH69" i="18"/>
  <c r="AE69" i="18"/>
  <c r="AH68" i="18"/>
  <c r="AE68" i="18"/>
  <c r="AH67" i="18"/>
  <c r="AE67" i="18"/>
  <c r="AJ66" i="18"/>
  <c r="AI66" i="18"/>
  <c r="AH66" i="18"/>
  <c r="AE66" i="18"/>
  <c r="AH65" i="18"/>
  <c r="AE65" i="18"/>
  <c r="AH64" i="18"/>
  <c r="AE64" i="18"/>
  <c r="AH63" i="18"/>
  <c r="AE63" i="18"/>
  <c r="AH62" i="18"/>
  <c r="AE62" i="18"/>
  <c r="AH61" i="18"/>
  <c r="AE61" i="18"/>
  <c r="AH60" i="18"/>
  <c r="AE60" i="18"/>
  <c r="AH59" i="18"/>
  <c r="AE59" i="18"/>
  <c r="AH58" i="18"/>
  <c r="AE58" i="18"/>
  <c r="AH57" i="18"/>
  <c r="AE57" i="18"/>
  <c r="AH56" i="18"/>
  <c r="AE56" i="18"/>
  <c r="AH55" i="18"/>
  <c r="AE55" i="18"/>
  <c r="AH54" i="18"/>
  <c r="AE54" i="18"/>
  <c r="AH53" i="18"/>
  <c r="AE53" i="18"/>
  <c r="AH52" i="18"/>
  <c r="AE52" i="18"/>
  <c r="AH51" i="18"/>
  <c r="AE51" i="18"/>
  <c r="AH50" i="18"/>
  <c r="AE50" i="18"/>
  <c r="AH49" i="18"/>
  <c r="AE49" i="18"/>
  <c r="AH48" i="18"/>
  <c r="AE48" i="18"/>
  <c r="AH47" i="18"/>
  <c r="AE47" i="18"/>
  <c r="AH46" i="18"/>
  <c r="AE46" i="18"/>
  <c r="AH45" i="18"/>
  <c r="AE45" i="18"/>
  <c r="AH44" i="18"/>
  <c r="AE44" i="18"/>
  <c r="AH43" i="18"/>
  <c r="AE43" i="18"/>
  <c r="AH42" i="18"/>
  <c r="AE42" i="18"/>
  <c r="AH41" i="18"/>
  <c r="AE41" i="18"/>
  <c r="AH40" i="18"/>
  <c r="AE40" i="18"/>
  <c r="AH39" i="18"/>
  <c r="AE39" i="18"/>
  <c r="AH38" i="18"/>
  <c r="AE38" i="18"/>
  <c r="AF37" i="18"/>
  <c r="AG37" i="18"/>
  <c r="AJ37" i="18"/>
  <c r="AI37" i="18"/>
  <c r="AH37" i="18"/>
  <c r="AE37" i="18"/>
  <c r="AF36" i="18"/>
  <c r="AG36" i="18"/>
  <c r="AJ36" i="18"/>
  <c r="AI36" i="18"/>
  <c r="AH36" i="18"/>
  <c r="AE36" i="18"/>
  <c r="AF35" i="18"/>
  <c r="AG35" i="18"/>
  <c r="AJ35" i="18"/>
  <c r="AI35" i="18"/>
  <c r="AH35" i="18"/>
  <c r="AE35" i="18"/>
  <c r="AF34" i="18"/>
  <c r="AG34" i="18"/>
  <c r="AJ34" i="18"/>
  <c r="AI34" i="18"/>
  <c r="AH34" i="18"/>
  <c r="AE34" i="18"/>
  <c r="AF33" i="18"/>
  <c r="AG33" i="18"/>
  <c r="AJ33" i="18"/>
  <c r="AI33" i="18"/>
  <c r="AH33" i="18"/>
  <c r="AE33" i="18"/>
  <c r="AF32" i="18"/>
  <c r="AG32" i="18"/>
  <c r="AJ32" i="18"/>
  <c r="AI32" i="18"/>
  <c r="AH32" i="18"/>
  <c r="AE32" i="18"/>
  <c r="AF31" i="18"/>
  <c r="AG31" i="18"/>
  <c r="AJ31" i="18"/>
  <c r="AI31" i="18"/>
  <c r="AH31" i="18"/>
  <c r="AE31" i="18"/>
  <c r="AF30" i="18"/>
  <c r="AG30" i="18"/>
  <c r="AJ30" i="18"/>
  <c r="AI30" i="18"/>
  <c r="AH30" i="18"/>
  <c r="AE30" i="18"/>
  <c r="AF29" i="18"/>
  <c r="AG29" i="18"/>
  <c r="AJ29" i="18"/>
  <c r="AI29" i="18"/>
  <c r="AH29" i="18"/>
  <c r="AE29" i="18"/>
  <c r="AF28" i="18"/>
  <c r="AG28" i="18"/>
  <c r="AJ28" i="18"/>
  <c r="AI28" i="18"/>
  <c r="AH28" i="18"/>
  <c r="AE28" i="18"/>
  <c r="AF27" i="18"/>
  <c r="AG27" i="18"/>
  <c r="AJ27" i="18"/>
  <c r="AI27" i="18"/>
  <c r="AH27" i="18"/>
  <c r="AE27" i="18"/>
  <c r="AF26" i="18"/>
  <c r="AG26" i="18"/>
  <c r="AJ26" i="18"/>
  <c r="AI26" i="18"/>
  <c r="AH26" i="18"/>
  <c r="AE26" i="18"/>
  <c r="AF25" i="18"/>
  <c r="AG25" i="18"/>
  <c r="AJ25" i="18"/>
  <c r="AI25" i="18"/>
  <c r="AH25" i="18"/>
  <c r="AE25" i="18"/>
  <c r="AF24" i="18"/>
  <c r="AG24" i="18"/>
  <c r="AJ24" i="18"/>
  <c r="AI24" i="18"/>
  <c r="AH24" i="18"/>
  <c r="AE24" i="18"/>
  <c r="AF23" i="18"/>
  <c r="AG23" i="18"/>
  <c r="AJ23" i="18"/>
  <c r="AI23" i="18"/>
  <c r="AH23" i="18"/>
  <c r="AE23" i="18"/>
  <c r="AF22" i="18"/>
  <c r="AG22" i="18"/>
  <c r="AJ22" i="18"/>
  <c r="AI22" i="18"/>
  <c r="AH22" i="18"/>
  <c r="AE22" i="18"/>
  <c r="AF21" i="18"/>
  <c r="AG21" i="18"/>
  <c r="AJ21" i="18"/>
  <c r="AI21" i="18"/>
  <c r="AH21" i="18"/>
  <c r="AE21" i="18"/>
  <c r="AF20" i="18"/>
  <c r="AG20" i="18"/>
  <c r="AJ20" i="18"/>
  <c r="AI20" i="18"/>
  <c r="AH20" i="18"/>
  <c r="AE20" i="18"/>
  <c r="AF19" i="18"/>
  <c r="AG19" i="18"/>
  <c r="AJ19" i="18"/>
  <c r="AI19" i="18"/>
  <c r="AH19" i="18"/>
  <c r="AE19" i="18"/>
  <c r="AF18" i="18"/>
  <c r="AG18" i="18"/>
  <c r="AJ18" i="18"/>
  <c r="AI18" i="18"/>
  <c r="AH18" i="18"/>
  <c r="AE18" i="18"/>
  <c r="AF17" i="18"/>
  <c r="AG17" i="18"/>
  <c r="AJ17" i="18"/>
  <c r="AI17" i="18"/>
  <c r="AH17" i="18"/>
  <c r="AE17" i="18"/>
  <c r="AF16" i="18"/>
  <c r="AG16" i="18"/>
  <c r="AJ16" i="18"/>
  <c r="AI16" i="18"/>
  <c r="AH16" i="18"/>
  <c r="AE16" i="18"/>
  <c r="AF15" i="18"/>
  <c r="AG15" i="18"/>
  <c r="AJ15" i="18"/>
  <c r="AI15" i="18"/>
  <c r="AH15" i="18"/>
  <c r="AE15" i="18"/>
  <c r="AF14" i="18"/>
  <c r="AG14" i="18"/>
  <c r="AJ14" i="18"/>
  <c r="AI14" i="18"/>
  <c r="AH14" i="18"/>
  <c r="AE14" i="18"/>
  <c r="AF13" i="18"/>
  <c r="AG13" i="18"/>
  <c r="AJ13" i="18"/>
  <c r="AI13" i="18"/>
  <c r="AH13" i="18"/>
  <c r="AE13" i="18"/>
  <c r="AF12" i="18"/>
  <c r="AG12" i="18"/>
  <c r="AJ12" i="18"/>
  <c r="AI12" i="18"/>
  <c r="AH12" i="18"/>
  <c r="AE12" i="18"/>
  <c r="AF11" i="18"/>
  <c r="AG11" i="18"/>
  <c r="AJ11" i="18"/>
  <c r="AI11" i="18"/>
  <c r="AH11" i="18"/>
  <c r="AE11" i="18"/>
  <c r="AF10" i="18"/>
  <c r="AG10" i="18"/>
  <c r="AJ10" i="18"/>
  <c r="AI10" i="18"/>
  <c r="AH10" i="18"/>
  <c r="AE10" i="18"/>
  <c r="AF9" i="18"/>
  <c r="AG9" i="18"/>
  <c r="AJ9" i="18"/>
  <c r="AI9" i="18"/>
  <c r="AH9" i="18"/>
  <c r="AE9" i="18"/>
  <c r="AF8" i="18"/>
  <c r="AG8" i="18"/>
  <c r="AJ8" i="18"/>
  <c r="AI8" i="18"/>
  <c r="AH8" i="18"/>
  <c r="AE8" i="18"/>
  <c r="AF7" i="18"/>
  <c r="AG7" i="18"/>
  <c r="AJ7" i="18"/>
  <c r="AI7" i="18"/>
  <c r="AH7" i="18"/>
  <c r="AE7" i="18"/>
  <c r="AF6" i="18"/>
  <c r="AG6" i="18"/>
  <c r="AJ6" i="18"/>
  <c r="AI6" i="18"/>
  <c r="AH6" i="18"/>
  <c r="AE6" i="18"/>
  <c r="AF5" i="18"/>
  <c r="AG5" i="18"/>
  <c r="AJ5" i="18"/>
  <c r="AI5" i="18"/>
  <c r="AH5" i="18"/>
  <c r="AE5" i="18"/>
  <c r="AF4" i="18"/>
  <c r="AG4" i="18"/>
  <c r="AJ4" i="18"/>
  <c r="AI4" i="18"/>
  <c r="AH4" i="18"/>
  <c r="AE4" i="18"/>
  <c r="AF3" i="18"/>
  <c r="AG3" i="18"/>
  <c r="AJ3" i="18"/>
  <c r="AI3" i="18"/>
  <c r="AH3" i="18"/>
  <c r="AE3" i="18"/>
  <c r="AF2" i="18"/>
  <c r="AG2" i="18"/>
  <c r="AJ2" i="18"/>
  <c r="AI2" i="18"/>
  <c r="AH2" i="18"/>
  <c r="AE2" i="18"/>
  <c r="AF162" i="17"/>
  <c r="AG162" i="17"/>
  <c r="AL162" i="17"/>
  <c r="AJ162" i="17"/>
  <c r="AI162" i="17"/>
  <c r="AH162" i="17"/>
  <c r="AE162" i="17"/>
  <c r="AF161" i="17"/>
  <c r="AG161" i="17"/>
  <c r="AL161" i="17"/>
  <c r="AJ161" i="17"/>
  <c r="AI161" i="17"/>
  <c r="AH161" i="17"/>
  <c r="AE161" i="17"/>
  <c r="AF160" i="17"/>
  <c r="AG160" i="17"/>
  <c r="AL160" i="17"/>
  <c r="AJ160" i="17"/>
  <c r="AI160" i="17"/>
  <c r="AH160" i="17"/>
  <c r="AE160" i="17"/>
  <c r="AF159" i="17"/>
  <c r="AG159" i="17"/>
  <c r="AL159" i="17"/>
  <c r="AJ159" i="17"/>
  <c r="AI159" i="17"/>
  <c r="AH159" i="17"/>
  <c r="AE159" i="17"/>
  <c r="AF158" i="17"/>
  <c r="AG158" i="17"/>
  <c r="AL158" i="17"/>
  <c r="AJ158" i="17"/>
  <c r="AI158" i="17"/>
  <c r="AH158" i="17"/>
  <c r="AE158" i="17"/>
  <c r="AF157" i="17"/>
  <c r="AG157" i="17"/>
  <c r="AL157" i="17"/>
  <c r="AJ157" i="17"/>
  <c r="AI157" i="17"/>
  <c r="AH157" i="17"/>
  <c r="AE157" i="17"/>
  <c r="AF156" i="17"/>
  <c r="AG156" i="17"/>
  <c r="AL156" i="17"/>
  <c r="AJ156" i="17"/>
  <c r="AI156" i="17"/>
  <c r="AH156" i="17"/>
  <c r="AE156" i="17"/>
  <c r="AF155" i="17"/>
  <c r="AG155" i="17"/>
  <c r="AL155" i="17"/>
  <c r="AJ155" i="17"/>
  <c r="AI155" i="17"/>
  <c r="AH155" i="17"/>
  <c r="AE155" i="17"/>
  <c r="AF154" i="17"/>
  <c r="AG154" i="17"/>
  <c r="AL154" i="17"/>
  <c r="AJ154" i="17"/>
  <c r="AI154" i="17"/>
  <c r="AH154" i="17"/>
  <c r="AE154" i="17"/>
  <c r="AF153" i="17"/>
  <c r="AG153" i="17"/>
  <c r="AL153" i="17"/>
  <c r="AJ153" i="17"/>
  <c r="AI153" i="17"/>
  <c r="AH153" i="17"/>
  <c r="AE153" i="17"/>
  <c r="AF152" i="17"/>
  <c r="AG152" i="17"/>
  <c r="AL152" i="17"/>
  <c r="AJ152" i="17"/>
  <c r="AI152" i="17"/>
  <c r="AH152" i="17"/>
  <c r="AE152" i="17"/>
  <c r="AF151" i="17"/>
  <c r="AG151" i="17"/>
  <c r="AL151" i="17"/>
  <c r="AJ151" i="17"/>
  <c r="AI151" i="17"/>
  <c r="AH151" i="17"/>
  <c r="AE151" i="17"/>
  <c r="AF150" i="17"/>
  <c r="AG150" i="17"/>
  <c r="AL150" i="17"/>
  <c r="AJ150" i="17"/>
  <c r="AI150" i="17"/>
  <c r="AH150" i="17"/>
  <c r="AE150" i="17"/>
  <c r="AF149" i="17"/>
  <c r="AG149" i="17"/>
  <c r="AL149" i="17"/>
  <c r="AJ149" i="17"/>
  <c r="AI149" i="17"/>
  <c r="AH149" i="17"/>
  <c r="AE149" i="17"/>
  <c r="AF148" i="17"/>
  <c r="AG148" i="17"/>
  <c r="AL148" i="17"/>
  <c r="AJ148" i="17"/>
  <c r="AI148" i="17"/>
  <c r="AH148" i="17"/>
  <c r="AE148" i="17"/>
  <c r="AF147" i="17"/>
  <c r="AG147" i="17"/>
  <c r="AL147" i="17"/>
  <c r="AJ147" i="17"/>
  <c r="AI147" i="17"/>
  <c r="AH147" i="17"/>
  <c r="AE147" i="17"/>
  <c r="AF146" i="17"/>
  <c r="AG146" i="17"/>
  <c r="AL146" i="17"/>
  <c r="AJ146" i="17"/>
  <c r="AI146" i="17"/>
  <c r="AH146" i="17"/>
  <c r="AE146" i="17"/>
  <c r="AF145" i="17"/>
  <c r="AG145" i="17"/>
  <c r="AL145" i="17"/>
  <c r="AJ145" i="17"/>
  <c r="AI145" i="17"/>
  <c r="AH145" i="17"/>
  <c r="AE145" i="17"/>
  <c r="AF144" i="17"/>
  <c r="AG144" i="17"/>
  <c r="AL144" i="17"/>
  <c r="AJ144" i="17"/>
  <c r="AI144" i="17"/>
  <c r="AH144" i="17"/>
  <c r="AE144" i="17"/>
  <c r="AF143" i="17"/>
  <c r="AG143" i="17"/>
  <c r="AL143" i="17"/>
  <c r="AJ143" i="17"/>
  <c r="AI143" i="17"/>
  <c r="AH143" i="17"/>
  <c r="AE143" i="17"/>
  <c r="AF142" i="17"/>
  <c r="AG142" i="17"/>
  <c r="AL142" i="17"/>
  <c r="AJ142" i="17"/>
  <c r="AI142" i="17"/>
  <c r="AH142" i="17"/>
  <c r="AE142" i="17"/>
  <c r="AF141" i="17"/>
  <c r="AG141" i="17"/>
  <c r="AL141" i="17"/>
  <c r="AJ141" i="17"/>
  <c r="AI141" i="17"/>
  <c r="AH141" i="17"/>
  <c r="AE141" i="17"/>
  <c r="AF140" i="17"/>
  <c r="AG140" i="17"/>
  <c r="AL140" i="17"/>
  <c r="AJ140" i="17"/>
  <c r="AI140" i="17"/>
  <c r="AH140" i="17"/>
  <c r="AE140" i="17"/>
  <c r="AF139" i="17"/>
  <c r="AG139" i="17"/>
  <c r="AL139" i="17"/>
  <c r="AJ139" i="17"/>
  <c r="AI139" i="17"/>
  <c r="AH139" i="17"/>
  <c r="AE139" i="17"/>
  <c r="AF138" i="17"/>
  <c r="AG138" i="17"/>
  <c r="AL138" i="17"/>
  <c r="AJ138" i="17"/>
  <c r="AI138" i="17"/>
  <c r="AH138" i="17"/>
  <c r="AE138" i="17"/>
  <c r="AF137" i="17"/>
  <c r="AG137" i="17"/>
  <c r="AL137" i="17"/>
  <c r="AJ137" i="17"/>
  <c r="AI137" i="17"/>
  <c r="AH137" i="17"/>
  <c r="AE137" i="17"/>
  <c r="AF136" i="17"/>
  <c r="AG136" i="17"/>
  <c r="AL136" i="17"/>
  <c r="AJ136" i="17"/>
  <c r="AI136" i="17"/>
  <c r="AH136" i="17"/>
  <c r="AE136" i="17"/>
  <c r="AF135" i="17"/>
  <c r="AG135" i="17"/>
  <c r="AL135" i="17"/>
  <c r="AJ135" i="17"/>
  <c r="AI135" i="17"/>
  <c r="AH135" i="17"/>
  <c r="AE135" i="17"/>
  <c r="AF134" i="17"/>
  <c r="AG134" i="17"/>
  <c r="AL134" i="17"/>
  <c r="AJ134" i="17"/>
  <c r="AI134" i="17"/>
  <c r="AH134" i="17"/>
  <c r="AE134" i="17"/>
  <c r="AF133" i="17"/>
  <c r="AG133" i="17"/>
  <c r="AL133" i="17"/>
  <c r="AJ133" i="17"/>
  <c r="AI133" i="17"/>
  <c r="AH133" i="17"/>
  <c r="AE133" i="17"/>
  <c r="AF132" i="17"/>
  <c r="AG132" i="17"/>
  <c r="AL132" i="17"/>
  <c r="AJ132" i="17"/>
  <c r="AI132" i="17"/>
  <c r="AH132" i="17"/>
  <c r="AE132" i="17"/>
  <c r="AF131" i="17"/>
  <c r="AG131" i="17"/>
  <c r="AL131" i="17"/>
  <c r="AJ131" i="17"/>
  <c r="AI131" i="17"/>
  <c r="AH131" i="17"/>
  <c r="AE131" i="17"/>
  <c r="AF130" i="17"/>
  <c r="AG130" i="17"/>
  <c r="AL130" i="17"/>
  <c r="AJ130" i="17"/>
  <c r="AI130" i="17"/>
  <c r="AH130" i="17"/>
  <c r="AE130" i="17"/>
  <c r="AF129" i="17"/>
  <c r="AG129" i="17"/>
  <c r="AL129" i="17"/>
  <c r="AJ129" i="17"/>
  <c r="AI129" i="17"/>
  <c r="AH129" i="17"/>
  <c r="AE129" i="17"/>
  <c r="AF128" i="17"/>
  <c r="AG128" i="17"/>
  <c r="AL128" i="17"/>
  <c r="AJ128" i="17"/>
  <c r="AI128" i="17"/>
  <c r="AH128" i="17"/>
  <c r="AE128" i="17"/>
  <c r="AF127" i="17"/>
  <c r="AG127" i="17"/>
  <c r="AL127" i="17"/>
  <c r="AJ127" i="17"/>
  <c r="AI127" i="17"/>
  <c r="AH127" i="17"/>
  <c r="AE127" i="17"/>
  <c r="AF126" i="17"/>
  <c r="AG126" i="17"/>
  <c r="AL126" i="17"/>
  <c r="AJ126" i="17"/>
  <c r="AI126" i="17"/>
  <c r="AH126" i="17"/>
  <c r="AE126" i="17"/>
  <c r="AF125" i="17"/>
  <c r="AG125" i="17"/>
  <c r="AL125" i="17"/>
  <c r="AJ125" i="17"/>
  <c r="AI125" i="17"/>
  <c r="AH125" i="17"/>
  <c r="AE125" i="17"/>
  <c r="AF124" i="17"/>
  <c r="AG124" i="17"/>
  <c r="AL124" i="17"/>
  <c r="AJ124" i="17"/>
  <c r="AI124" i="17"/>
  <c r="AH124" i="17"/>
  <c r="AE124" i="17"/>
  <c r="AF123" i="17"/>
  <c r="AG123" i="17"/>
  <c r="AL123" i="17"/>
  <c r="AJ123" i="17"/>
  <c r="AI123" i="17"/>
  <c r="AH123" i="17"/>
  <c r="AE123" i="17"/>
  <c r="AF122" i="17"/>
  <c r="AG122" i="17"/>
  <c r="AL122" i="17"/>
  <c r="AJ122" i="17"/>
  <c r="AI122" i="17"/>
  <c r="AH122" i="17"/>
  <c r="AE122" i="17"/>
  <c r="AF121" i="17"/>
  <c r="AG121" i="17"/>
  <c r="AL121" i="17"/>
  <c r="AJ121" i="17"/>
  <c r="AI121" i="17"/>
  <c r="AH121" i="17"/>
  <c r="AE121" i="17"/>
  <c r="AF120" i="17"/>
  <c r="AG120" i="17"/>
  <c r="AL120" i="17"/>
  <c r="AJ120" i="17"/>
  <c r="AI120" i="17"/>
  <c r="AH120" i="17"/>
  <c r="AE120" i="17"/>
  <c r="AF119" i="17"/>
  <c r="AG119" i="17"/>
  <c r="AL119" i="17"/>
  <c r="AJ119" i="17"/>
  <c r="AI119" i="17"/>
  <c r="AH119" i="17"/>
  <c r="AE119" i="17"/>
  <c r="AF118" i="17"/>
  <c r="AG118" i="17"/>
  <c r="AL118" i="17"/>
  <c r="AJ118" i="17"/>
  <c r="AI118" i="17"/>
  <c r="AH118" i="17"/>
  <c r="AE118" i="17"/>
  <c r="AF117" i="17"/>
  <c r="AG117" i="17"/>
  <c r="AL117" i="17"/>
  <c r="AJ117" i="17"/>
  <c r="AI117" i="17"/>
  <c r="AH117" i="17"/>
  <c r="AE117" i="17"/>
  <c r="AF116" i="17"/>
  <c r="AG116" i="17"/>
  <c r="AL116" i="17"/>
  <c r="AJ116" i="17"/>
  <c r="AI116" i="17"/>
  <c r="AH116" i="17"/>
  <c r="AE116" i="17"/>
  <c r="AF115" i="17"/>
  <c r="AG115" i="17"/>
  <c r="AL115" i="17"/>
  <c r="AJ115" i="17"/>
  <c r="AI115" i="17"/>
  <c r="AH115" i="17"/>
  <c r="AE115" i="17"/>
  <c r="AF114" i="17"/>
  <c r="AG114" i="17"/>
  <c r="AL114" i="17"/>
  <c r="AJ114" i="17"/>
  <c r="AI114" i="17"/>
  <c r="AH114" i="17"/>
  <c r="AE114" i="17"/>
  <c r="AF113" i="17"/>
  <c r="AG113" i="17"/>
  <c r="AL113" i="17"/>
  <c r="AJ113" i="17"/>
  <c r="AI113" i="17"/>
  <c r="AH113" i="17"/>
  <c r="AE113" i="17"/>
  <c r="AF112" i="17"/>
  <c r="AG112" i="17"/>
  <c r="AL112" i="17"/>
  <c r="AJ112" i="17"/>
  <c r="AI112" i="17"/>
  <c r="AH112" i="17"/>
  <c r="AE112" i="17"/>
  <c r="AF111" i="17"/>
  <c r="AG111" i="17"/>
  <c r="AL111" i="17"/>
  <c r="AJ111" i="17"/>
  <c r="AI111" i="17"/>
  <c r="AH111" i="17"/>
  <c r="AE111" i="17"/>
  <c r="AF110" i="17"/>
  <c r="AG110" i="17"/>
  <c r="AL110" i="17"/>
  <c r="AJ110" i="17"/>
  <c r="AI110" i="17"/>
  <c r="AH110" i="17"/>
  <c r="AE110" i="17"/>
  <c r="AF109" i="17"/>
  <c r="AG109" i="17"/>
  <c r="AL109" i="17"/>
  <c r="AJ109" i="17"/>
  <c r="AI109" i="17"/>
  <c r="AH109" i="17"/>
  <c r="AE109" i="17"/>
  <c r="AF108" i="17"/>
  <c r="AG108" i="17"/>
  <c r="AL108" i="17"/>
  <c r="AJ108" i="17"/>
  <c r="AI108" i="17"/>
  <c r="AH108" i="17"/>
  <c r="AE108" i="17"/>
  <c r="AF107" i="17"/>
  <c r="AG107" i="17"/>
  <c r="AL107" i="17"/>
  <c r="AJ107" i="17"/>
  <c r="AI107" i="17"/>
  <c r="AH107" i="17"/>
  <c r="AE107" i="17"/>
  <c r="AF106" i="17"/>
  <c r="AG106" i="17"/>
  <c r="AL106" i="17"/>
  <c r="AJ106" i="17"/>
  <c r="AI106" i="17"/>
  <c r="AH106" i="17"/>
  <c r="AE106" i="17"/>
  <c r="AF105" i="17"/>
  <c r="AG105" i="17"/>
  <c r="AL105" i="17"/>
  <c r="AJ105" i="17"/>
  <c r="AI105" i="17"/>
  <c r="AH105" i="17"/>
  <c r="AE105" i="17"/>
  <c r="AF104" i="17"/>
  <c r="AG104" i="17"/>
  <c r="AL104" i="17"/>
  <c r="AJ104" i="17"/>
  <c r="AI104" i="17"/>
  <c r="AH104" i="17"/>
  <c r="AE104" i="17"/>
  <c r="AF103" i="17"/>
  <c r="AG103" i="17"/>
  <c r="AL103" i="17"/>
  <c r="AJ103" i="17"/>
  <c r="AI103" i="17"/>
  <c r="AH103" i="17"/>
  <c r="AE103" i="17"/>
  <c r="AF102" i="17"/>
  <c r="AG102" i="17"/>
  <c r="AL102" i="17"/>
  <c r="AJ102" i="17"/>
  <c r="AI102" i="17"/>
  <c r="AH102" i="17"/>
  <c r="AE102" i="17"/>
  <c r="AF101" i="17"/>
  <c r="AG101" i="17"/>
  <c r="AL101" i="17"/>
  <c r="AJ101" i="17"/>
  <c r="AI101" i="17"/>
  <c r="AH101" i="17"/>
  <c r="AE101" i="17"/>
  <c r="AF100" i="17"/>
  <c r="AG100" i="17"/>
  <c r="AL100" i="17"/>
  <c r="AJ100" i="17"/>
  <c r="AI100" i="17"/>
  <c r="AH100" i="17"/>
  <c r="AE100" i="17"/>
  <c r="AF99" i="17"/>
  <c r="AG99" i="17"/>
  <c r="AL99" i="17"/>
  <c r="AJ99" i="17"/>
  <c r="AI99" i="17"/>
  <c r="AH99" i="17"/>
  <c r="AE99" i="17"/>
  <c r="AF98" i="17"/>
  <c r="AG98" i="17"/>
  <c r="AL98" i="17"/>
  <c r="AJ98" i="17"/>
  <c r="AI98" i="17"/>
  <c r="AH98" i="17"/>
  <c r="AE98" i="17"/>
  <c r="AF97" i="17"/>
  <c r="AG97" i="17"/>
  <c r="AL97" i="17"/>
  <c r="AJ97" i="17"/>
  <c r="AI97" i="17"/>
  <c r="AH97" i="17"/>
  <c r="AE97" i="17"/>
  <c r="AF96" i="17"/>
  <c r="AG96" i="17"/>
  <c r="AL96" i="17"/>
  <c r="AJ96" i="17"/>
  <c r="AI96" i="17"/>
  <c r="AH96" i="17"/>
  <c r="AE96" i="17"/>
  <c r="AF95" i="17"/>
  <c r="AG95" i="17"/>
  <c r="AL95" i="17"/>
  <c r="AJ95" i="17"/>
  <c r="AI95" i="17"/>
  <c r="AH95" i="17"/>
  <c r="AE95" i="17"/>
  <c r="AF94" i="17"/>
  <c r="AG94" i="17"/>
  <c r="AL94" i="17"/>
  <c r="AJ94" i="17"/>
  <c r="AI94" i="17"/>
  <c r="AH94" i="17"/>
  <c r="AE94" i="17"/>
  <c r="AF93" i="17"/>
  <c r="AG93" i="17"/>
  <c r="AL93" i="17"/>
  <c r="AJ93" i="17"/>
  <c r="AI93" i="17"/>
  <c r="AH93" i="17"/>
  <c r="AE93" i="17"/>
  <c r="AF92" i="17"/>
  <c r="AG92" i="17"/>
  <c r="AL92" i="17"/>
  <c r="AJ92" i="17"/>
  <c r="AI92" i="17"/>
  <c r="AH92" i="17"/>
  <c r="AE92" i="17"/>
  <c r="AF91" i="17"/>
  <c r="AG91" i="17"/>
  <c r="AL91" i="17"/>
  <c r="AJ91" i="17"/>
  <c r="AI91" i="17"/>
  <c r="AH91" i="17"/>
  <c r="AE91" i="17"/>
  <c r="AF90" i="17"/>
  <c r="AG90" i="17"/>
  <c r="AL90" i="17"/>
  <c r="AJ90" i="17"/>
  <c r="AI90" i="17"/>
  <c r="AH90" i="17"/>
  <c r="AE90" i="17"/>
  <c r="AF89" i="17"/>
  <c r="AG89" i="17"/>
  <c r="AL89" i="17"/>
  <c r="AJ89" i="17"/>
  <c r="AI89" i="17"/>
  <c r="AH89" i="17"/>
  <c r="AE89" i="17"/>
  <c r="AF88" i="17"/>
  <c r="AG88" i="17"/>
  <c r="AL88" i="17"/>
  <c r="AJ88" i="17"/>
  <c r="AI88" i="17"/>
  <c r="AH88" i="17"/>
  <c r="AE88" i="17"/>
  <c r="AF87" i="17"/>
  <c r="AG87" i="17"/>
  <c r="AL87" i="17"/>
  <c r="AJ87" i="17"/>
  <c r="AI87" i="17"/>
  <c r="AH87" i="17"/>
  <c r="AE87" i="17"/>
  <c r="AF86" i="17"/>
  <c r="AG86" i="17"/>
  <c r="AL86" i="17"/>
  <c r="AJ86" i="17"/>
  <c r="AI86" i="17"/>
  <c r="AH86" i="17"/>
  <c r="AE86" i="17"/>
  <c r="AF85" i="17"/>
  <c r="AG85" i="17"/>
  <c r="AL85" i="17"/>
  <c r="AJ85" i="17"/>
  <c r="AI85" i="17"/>
  <c r="AH85" i="17"/>
  <c r="AE85" i="17"/>
  <c r="AF84" i="17"/>
  <c r="AG84" i="17"/>
  <c r="AL84" i="17"/>
  <c r="AJ84" i="17"/>
  <c r="AI84" i="17"/>
  <c r="AH84" i="17"/>
  <c r="AE84" i="17"/>
  <c r="AF83" i="17"/>
  <c r="AG83" i="17"/>
  <c r="AL83" i="17"/>
  <c r="AJ83" i="17"/>
  <c r="AI83" i="17"/>
  <c r="AH83" i="17"/>
  <c r="AE83" i="17"/>
  <c r="AF82" i="17"/>
  <c r="AG82" i="17"/>
  <c r="AL82" i="17"/>
  <c r="AJ82" i="17"/>
  <c r="AI82" i="17"/>
  <c r="AH82" i="17"/>
  <c r="AE82" i="17"/>
  <c r="AF81" i="17"/>
  <c r="AG81" i="17"/>
  <c r="AL81" i="17"/>
  <c r="AJ81" i="17"/>
  <c r="AI81" i="17"/>
  <c r="AH81" i="17"/>
  <c r="AE81" i="17"/>
  <c r="AJ80" i="17"/>
  <c r="AI80" i="17"/>
  <c r="AH80" i="17"/>
  <c r="AJ79" i="17"/>
  <c r="AI79" i="17"/>
  <c r="AH79" i="17"/>
  <c r="AJ78" i="17"/>
  <c r="AI78" i="17"/>
  <c r="AH78" i="17"/>
  <c r="AJ77" i="17"/>
  <c r="AI77" i="17"/>
  <c r="AH77" i="17"/>
  <c r="AJ76" i="17"/>
  <c r="AI76" i="17"/>
  <c r="AH76" i="17"/>
  <c r="AJ75" i="17"/>
  <c r="AI75" i="17"/>
  <c r="AH75" i="17"/>
  <c r="AJ74" i="17"/>
  <c r="AI74" i="17"/>
  <c r="AH74" i="17"/>
  <c r="AJ73" i="17"/>
  <c r="AI73" i="17"/>
  <c r="AH73" i="17"/>
  <c r="AH72" i="17"/>
  <c r="AE72" i="17"/>
  <c r="AH71" i="17"/>
  <c r="AE71" i="17"/>
  <c r="AH70" i="17"/>
  <c r="AE70" i="17"/>
  <c r="AH69" i="17"/>
  <c r="AE69" i="17"/>
  <c r="AH68" i="17"/>
  <c r="AE68" i="17"/>
  <c r="AH67" i="17"/>
  <c r="AE67" i="17"/>
  <c r="AJ66" i="17"/>
  <c r="AI66" i="17"/>
  <c r="AH66" i="17"/>
  <c r="AE66" i="17"/>
  <c r="AH65" i="17"/>
  <c r="AE65" i="17"/>
  <c r="AH64" i="17"/>
  <c r="AE64" i="17"/>
  <c r="AH63" i="17"/>
  <c r="AE63" i="17"/>
  <c r="AH62" i="17"/>
  <c r="AE62" i="17"/>
  <c r="AH61" i="17"/>
  <c r="AE61" i="17"/>
  <c r="AH60" i="17"/>
  <c r="AE60" i="17"/>
  <c r="AH59" i="17"/>
  <c r="AE59" i="17"/>
  <c r="AH58" i="17"/>
  <c r="AE58" i="17"/>
  <c r="AH57" i="17"/>
  <c r="AE57" i="17"/>
  <c r="AH56" i="17"/>
  <c r="AE56" i="17"/>
  <c r="AH55" i="17"/>
  <c r="AE55" i="17"/>
  <c r="AH54" i="17"/>
  <c r="AE54" i="17"/>
  <c r="AH53" i="17"/>
  <c r="AE53" i="17"/>
  <c r="AH52" i="17"/>
  <c r="AE52" i="17"/>
  <c r="AH51" i="17"/>
  <c r="AE51" i="17"/>
  <c r="AH50" i="17"/>
  <c r="AE50" i="17"/>
  <c r="AH49" i="17"/>
  <c r="AE49" i="17"/>
  <c r="AH48" i="17"/>
  <c r="AE48" i="17"/>
  <c r="AH47" i="17"/>
  <c r="AE47" i="17"/>
  <c r="AH46" i="17"/>
  <c r="AE46" i="17"/>
  <c r="AH45" i="17"/>
  <c r="AE45" i="17"/>
  <c r="AH44" i="17"/>
  <c r="AE44" i="17"/>
  <c r="AH43" i="17"/>
  <c r="AE43" i="17"/>
  <c r="AH42" i="17"/>
  <c r="AE42" i="17"/>
  <c r="AH41" i="17"/>
  <c r="AE41" i="17"/>
  <c r="AH40" i="17"/>
  <c r="AE40" i="17"/>
  <c r="AH39" i="17"/>
  <c r="AE39" i="17"/>
  <c r="AH38" i="17"/>
  <c r="AE38" i="17"/>
  <c r="AF37" i="17"/>
  <c r="AG37" i="17"/>
  <c r="AL37" i="17"/>
  <c r="AJ37" i="17"/>
  <c r="AI37" i="17"/>
  <c r="AH37" i="17"/>
  <c r="AE37" i="17"/>
  <c r="AF36" i="17"/>
  <c r="AG36" i="17"/>
  <c r="AL36" i="17"/>
  <c r="AJ36" i="17"/>
  <c r="AI36" i="17"/>
  <c r="AH36" i="17"/>
  <c r="AE36" i="17"/>
  <c r="AF35" i="17"/>
  <c r="AG35" i="17"/>
  <c r="AL35" i="17"/>
  <c r="AJ35" i="17"/>
  <c r="AI35" i="17"/>
  <c r="AH35" i="17"/>
  <c r="AE35" i="17"/>
  <c r="AF34" i="17"/>
  <c r="AG34" i="17"/>
  <c r="AL34" i="17"/>
  <c r="AJ34" i="17"/>
  <c r="AI34" i="17"/>
  <c r="AH34" i="17"/>
  <c r="AE34" i="17"/>
  <c r="AF33" i="17"/>
  <c r="AG33" i="17"/>
  <c r="AL33" i="17"/>
  <c r="AJ33" i="17"/>
  <c r="AI33" i="17"/>
  <c r="AH33" i="17"/>
  <c r="AE33" i="17"/>
  <c r="AF32" i="17"/>
  <c r="AG32" i="17"/>
  <c r="AL32" i="17"/>
  <c r="AJ32" i="17"/>
  <c r="AI32" i="17"/>
  <c r="AH32" i="17"/>
  <c r="AE32" i="17"/>
  <c r="AF31" i="17"/>
  <c r="AG31" i="17"/>
  <c r="AL31" i="17"/>
  <c r="AJ31" i="17"/>
  <c r="AI31" i="17"/>
  <c r="AH31" i="17"/>
  <c r="AE31" i="17"/>
  <c r="AF30" i="17"/>
  <c r="AG30" i="17"/>
  <c r="AL30" i="17"/>
  <c r="AJ30" i="17"/>
  <c r="AI30" i="17"/>
  <c r="AH30" i="17"/>
  <c r="AE30" i="17"/>
  <c r="AF29" i="17"/>
  <c r="AG29" i="17"/>
  <c r="AL29" i="17"/>
  <c r="AJ29" i="17"/>
  <c r="AI29" i="17"/>
  <c r="AH29" i="17"/>
  <c r="AE29" i="17"/>
  <c r="AF28" i="17"/>
  <c r="AG28" i="17"/>
  <c r="AL28" i="17"/>
  <c r="AJ28" i="17"/>
  <c r="AI28" i="17"/>
  <c r="AH28" i="17"/>
  <c r="AE28" i="17"/>
  <c r="AF27" i="17"/>
  <c r="AG27" i="17"/>
  <c r="AL27" i="17"/>
  <c r="AJ27" i="17"/>
  <c r="AI27" i="17"/>
  <c r="AH27" i="17"/>
  <c r="AE27" i="17"/>
  <c r="AF26" i="17"/>
  <c r="AG26" i="17"/>
  <c r="AL26" i="17"/>
  <c r="AJ26" i="17"/>
  <c r="AI26" i="17"/>
  <c r="AH26" i="17"/>
  <c r="AE26" i="17"/>
  <c r="AF25" i="17"/>
  <c r="AG25" i="17"/>
  <c r="AL25" i="17"/>
  <c r="AJ25" i="17"/>
  <c r="AI25" i="17"/>
  <c r="AH25" i="17"/>
  <c r="AE25" i="17"/>
  <c r="AF24" i="17"/>
  <c r="AG24" i="17"/>
  <c r="AL24" i="17"/>
  <c r="AJ24" i="17"/>
  <c r="AI24" i="17"/>
  <c r="AH24" i="17"/>
  <c r="AE24" i="17"/>
  <c r="AF23" i="17"/>
  <c r="AG23" i="17"/>
  <c r="AL23" i="17"/>
  <c r="AJ23" i="17"/>
  <c r="AI23" i="17"/>
  <c r="AH23" i="17"/>
  <c r="AE23" i="17"/>
  <c r="AF22" i="17"/>
  <c r="AG22" i="17"/>
  <c r="AL22" i="17"/>
  <c r="AJ22" i="17"/>
  <c r="AI22" i="17"/>
  <c r="AH22" i="17"/>
  <c r="AE22" i="17"/>
  <c r="AF21" i="17"/>
  <c r="AG21" i="17"/>
  <c r="AL21" i="17"/>
  <c r="AJ21" i="17"/>
  <c r="AI21" i="17"/>
  <c r="AH21" i="17"/>
  <c r="AE21" i="17"/>
  <c r="AF20" i="17"/>
  <c r="AG20" i="17"/>
  <c r="AL20" i="17"/>
  <c r="AJ20" i="17"/>
  <c r="AI20" i="17"/>
  <c r="AH20" i="17"/>
  <c r="AE20" i="17"/>
  <c r="AF19" i="17"/>
  <c r="AG19" i="17"/>
  <c r="AL19" i="17"/>
  <c r="AJ19" i="17"/>
  <c r="AI19" i="17"/>
  <c r="AH19" i="17"/>
  <c r="AE19" i="17"/>
  <c r="AF18" i="17"/>
  <c r="AG18" i="17"/>
  <c r="AL18" i="17"/>
  <c r="AJ18" i="17"/>
  <c r="AI18" i="17"/>
  <c r="AH18" i="17"/>
  <c r="AE18" i="17"/>
  <c r="AF17" i="17"/>
  <c r="AG17" i="17"/>
  <c r="AL17" i="17"/>
  <c r="AJ17" i="17"/>
  <c r="AI17" i="17"/>
  <c r="AH17" i="17"/>
  <c r="AE17" i="17"/>
  <c r="AF16" i="17"/>
  <c r="AG16" i="17"/>
  <c r="AL16" i="17"/>
  <c r="AJ16" i="17"/>
  <c r="AI16" i="17"/>
  <c r="AH16" i="17"/>
  <c r="AE16" i="17"/>
  <c r="AF15" i="17"/>
  <c r="AG15" i="17"/>
  <c r="AL15" i="17"/>
  <c r="AJ15" i="17"/>
  <c r="AI15" i="17"/>
  <c r="AH15" i="17"/>
  <c r="AE15" i="17"/>
  <c r="AF14" i="17"/>
  <c r="AL14" i="17"/>
  <c r="AJ14" i="17"/>
  <c r="AI14" i="17"/>
  <c r="AH14" i="17"/>
  <c r="AE14" i="17"/>
  <c r="AF13" i="17"/>
  <c r="AG13" i="17"/>
  <c r="AL13" i="17"/>
  <c r="AJ13" i="17"/>
  <c r="AI13" i="17"/>
  <c r="AH13" i="17"/>
  <c r="AE13" i="17"/>
  <c r="AF12" i="17"/>
  <c r="AG12" i="17"/>
  <c r="AL12" i="17"/>
  <c r="AJ12" i="17"/>
  <c r="AI12" i="17"/>
  <c r="AH12" i="17"/>
  <c r="AE12" i="17"/>
  <c r="AF11" i="17"/>
  <c r="AG11" i="17"/>
  <c r="AL11" i="17"/>
  <c r="AJ11" i="17"/>
  <c r="AI11" i="17"/>
  <c r="AH11" i="17"/>
  <c r="AE11" i="17"/>
  <c r="AF10" i="17"/>
  <c r="AG10" i="17"/>
  <c r="AL10" i="17"/>
  <c r="AJ10" i="17"/>
  <c r="AI10" i="17"/>
  <c r="AH10" i="17"/>
  <c r="AE10" i="17"/>
  <c r="AF9" i="17"/>
  <c r="AG9" i="17"/>
  <c r="AL9" i="17"/>
  <c r="AJ9" i="17"/>
  <c r="AI9" i="17"/>
  <c r="AH9" i="17"/>
  <c r="AE9" i="17"/>
  <c r="AF8" i="17"/>
  <c r="AG8" i="17"/>
  <c r="AL8" i="17"/>
  <c r="AJ8" i="17"/>
  <c r="AI8" i="17"/>
  <c r="AH8" i="17"/>
  <c r="AE8" i="17"/>
  <c r="AF7" i="17"/>
  <c r="AG7" i="17"/>
  <c r="AL7" i="17"/>
  <c r="AJ7" i="17"/>
  <c r="AI7" i="17"/>
  <c r="AH7" i="17"/>
  <c r="AE7" i="17"/>
  <c r="AF6" i="17"/>
  <c r="AG6" i="17"/>
  <c r="AL6" i="17"/>
  <c r="AJ6" i="17"/>
  <c r="AI6" i="17"/>
  <c r="AH6" i="17"/>
  <c r="AE6" i="17"/>
  <c r="AF5" i="17"/>
  <c r="AG5" i="17"/>
  <c r="AL5" i="17"/>
  <c r="AJ5" i="17"/>
  <c r="AI5" i="17"/>
  <c r="AH5" i="17"/>
  <c r="AE5" i="17"/>
  <c r="AF4" i="17"/>
  <c r="AG4" i="17"/>
  <c r="AL4" i="17"/>
  <c r="AJ4" i="17"/>
  <c r="AI4" i="17"/>
  <c r="AH4" i="17"/>
  <c r="AE4" i="17"/>
  <c r="AF3" i="17"/>
  <c r="AG3" i="17"/>
  <c r="AL3" i="17"/>
  <c r="AJ3" i="17"/>
  <c r="AI3" i="17"/>
  <c r="AH3" i="17"/>
  <c r="AE3" i="17"/>
  <c r="AF2" i="17"/>
  <c r="AG2" i="17"/>
  <c r="AL2" i="17"/>
  <c r="AJ2" i="17"/>
  <c r="AI2" i="17"/>
  <c r="AH2" i="17"/>
  <c r="AE2" i="17"/>
  <c r="AF3" i="15"/>
  <c r="AG3" i="15"/>
  <c r="AL3" i="15"/>
  <c r="AF4" i="15"/>
  <c r="AG4" i="15"/>
  <c r="AL4" i="15"/>
  <c r="AF5" i="15"/>
  <c r="AG5" i="15"/>
  <c r="AL5" i="15"/>
  <c r="AF6" i="15"/>
  <c r="AG6" i="15"/>
  <c r="AL6" i="15"/>
  <c r="AF7" i="15"/>
  <c r="AG7" i="15"/>
  <c r="AL7" i="15"/>
  <c r="AF8" i="15"/>
  <c r="AG8" i="15"/>
  <c r="AL8" i="15"/>
  <c r="AF9" i="15"/>
  <c r="AG9" i="15"/>
  <c r="AL9" i="15"/>
  <c r="AF10" i="15"/>
  <c r="AG10" i="15"/>
  <c r="AL10" i="15"/>
  <c r="AF11" i="15"/>
  <c r="AG11" i="15"/>
  <c r="AL11" i="15"/>
  <c r="AF12" i="15"/>
  <c r="AG12" i="15"/>
  <c r="AL12" i="15"/>
  <c r="AF13" i="15"/>
  <c r="AG13" i="15"/>
  <c r="AL13" i="15"/>
  <c r="AF14" i="15"/>
  <c r="AG14" i="15"/>
  <c r="AL14" i="15"/>
  <c r="AF15" i="15"/>
  <c r="AG15" i="15"/>
  <c r="AL15" i="15"/>
  <c r="AF16" i="15"/>
  <c r="AG16" i="15"/>
  <c r="AL16" i="15"/>
  <c r="AF17" i="15"/>
  <c r="AG17" i="15"/>
  <c r="AL17" i="15"/>
  <c r="AF18" i="15"/>
  <c r="AG18" i="15"/>
  <c r="AL18" i="15"/>
  <c r="AF19" i="15"/>
  <c r="AG19" i="15"/>
  <c r="AL19" i="15"/>
  <c r="AF20" i="15"/>
  <c r="AG20" i="15"/>
  <c r="AL20" i="15"/>
  <c r="AF21" i="15"/>
  <c r="AG21" i="15"/>
  <c r="AL21" i="15"/>
  <c r="AF23" i="15"/>
  <c r="AG23" i="15"/>
  <c r="AL23" i="15"/>
  <c r="AF24" i="15"/>
  <c r="AG24" i="15"/>
  <c r="AL24" i="15"/>
  <c r="AF25" i="15"/>
  <c r="AG25" i="15"/>
  <c r="AL25" i="15"/>
  <c r="AF26" i="15"/>
  <c r="AG26" i="15"/>
  <c r="AL26" i="15"/>
  <c r="AF27" i="15"/>
  <c r="AG27" i="15"/>
  <c r="AL27" i="15"/>
  <c r="AF28" i="15"/>
  <c r="AG28" i="15"/>
  <c r="AL28" i="15"/>
  <c r="AF29" i="15"/>
  <c r="AG29" i="15"/>
  <c r="AL29" i="15"/>
  <c r="AF30" i="15"/>
  <c r="AG30" i="15"/>
  <c r="AL30" i="15"/>
  <c r="AF31" i="15"/>
  <c r="AG31" i="15"/>
  <c r="AL31" i="15"/>
  <c r="AF32" i="15"/>
  <c r="AG32" i="15"/>
  <c r="AL32" i="15"/>
  <c r="AF33" i="15"/>
  <c r="AG33" i="15"/>
  <c r="AL33" i="15"/>
  <c r="AF34" i="15"/>
  <c r="AG34" i="15"/>
  <c r="AL34" i="15"/>
  <c r="AF35" i="15"/>
  <c r="AG35" i="15"/>
  <c r="AL35" i="15"/>
  <c r="AF109" i="15"/>
  <c r="AG109" i="15"/>
  <c r="AL109" i="15"/>
  <c r="AF110" i="15"/>
  <c r="AG110" i="15"/>
  <c r="AL110" i="15"/>
  <c r="AF111" i="15"/>
  <c r="AG111" i="15"/>
  <c r="AL111" i="15"/>
  <c r="AF112" i="15"/>
  <c r="AG112" i="15"/>
  <c r="AL112" i="15"/>
  <c r="AF113" i="15"/>
  <c r="AG113" i="15"/>
  <c r="AL113" i="15"/>
  <c r="AF114" i="15"/>
  <c r="AG114" i="15"/>
  <c r="AL114" i="15"/>
  <c r="AF115" i="15"/>
  <c r="AG115" i="15"/>
  <c r="AL115" i="15"/>
  <c r="AF116" i="15"/>
  <c r="AG116" i="15"/>
  <c r="AL116" i="15"/>
  <c r="AF117" i="15"/>
  <c r="AG117" i="15"/>
  <c r="AL117" i="15"/>
  <c r="AF118" i="15"/>
  <c r="AG118" i="15"/>
  <c r="AL118" i="15"/>
  <c r="AF119" i="15"/>
  <c r="AG119" i="15"/>
  <c r="AL119" i="15"/>
  <c r="AF120" i="15"/>
  <c r="AG120" i="15"/>
  <c r="AL120" i="15"/>
  <c r="AF121" i="15"/>
  <c r="AG121" i="15"/>
  <c r="AL121" i="15"/>
  <c r="AF122" i="15"/>
  <c r="AG122" i="15"/>
  <c r="AL122" i="15"/>
  <c r="AF123" i="15"/>
  <c r="AG123" i="15"/>
  <c r="AL123" i="15"/>
  <c r="AF124" i="15"/>
  <c r="AG124" i="15"/>
  <c r="AL124" i="15"/>
  <c r="AF125" i="15"/>
  <c r="AG125" i="15"/>
  <c r="AL125" i="15"/>
  <c r="AF126" i="15"/>
  <c r="AG126" i="15"/>
  <c r="AL126" i="15"/>
  <c r="AF127" i="15"/>
  <c r="AG127" i="15"/>
  <c r="AL127" i="15"/>
  <c r="AF128" i="15"/>
  <c r="AG128" i="15"/>
  <c r="AL128" i="15"/>
  <c r="AF129" i="15"/>
  <c r="AG129" i="15"/>
  <c r="AL129" i="15"/>
  <c r="AF130" i="15"/>
  <c r="AG130" i="15"/>
  <c r="AL130" i="15"/>
  <c r="AF131" i="15"/>
  <c r="AG131" i="15"/>
  <c r="AL131" i="15"/>
  <c r="AF132" i="15"/>
  <c r="AG132" i="15"/>
  <c r="AL132" i="15"/>
  <c r="AF133" i="15"/>
  <c r="AG133" i="15"/>
  <c r="AL133" i="15"/>
  <c r="AF134" i="15"/>
  <c r="AG134" i="15"/>
  <c r="AL134" i="15"/>
  <c r="AF135" i="15"/>
  <c r="AG135" i="15"/>
  <c r="AL135" i="15"/>
  <c r="AF136" i="15"/>
  <c r="AG136" i="15"/>
  <c r="AL136" i="15"/>
  <c r="AF137" i="15"/>
  <c r="AG137" i="15"/>
  <c r="AL137" i="15"/>
  <c r="AF139" i="15"/>
  <c r="AG139" i="15"/>
  <c r="AL139" i="15"/>
  <c r="AF140" i="15"/>
  <c r="AG140" i="15"/>
  <c r="AL140" i="15"/>
  <c r="AF141" i="15"/>
  <c r="AG141" i="15"/>
  <c r="AL141" i="15"/>
  <c r="AF142" i="15"/>
  <c r="AG142" i="15"/>
  <c r="AL142" i="15"/>
  <c r="AF143" i="15"/>
  <c r="AG143" i="15"/>
  <c r="AL143" i="15"/>
  <c r="AF144" i="15"/>
  <c r="AG144" i="15"/>
  <c r="AL144" i="15"/>
  <c r="AF145" i="15"/>
  <c r="AG145" i="15"/>
  <c r="AL145" i="15"/>
  <c r="AF146" i="15"/>
  <c r="AG146" i="15"/>
  <c r="AL146" i="15"/>
  <c r="AF147" i="15"/>
  <c r="AG147" i="15"/>
  <c r="AL147" i="15"/>
  <c r="AF148" i="15"/>
  <c r="AG148" i="15"/>
  <c r="AL148" i="15"/>
  <c r="AF149" i="15"/>
  <c r="AG149" i="15"/>
  <c r="AL149" i="15"/>
  <c r="AF150" i="15"/>
  <c r="AG150" i="15"/>
  <c r="AL150" i="15"/>
  <c r="AF151" i="15"/>
  <c r="AG151" i="15"/>
  <c r="AL151" i="15"/>
  <c r="AF152" i="15"/>
  <c r="AG152" i="15"/>
  <c r="AL152" i="15"/>
  <c r="AF153" i="15"/>
  <c r="AG153" i="15"/>
  <c r="AL153" i="15"/>
  <c r="AF154" i="15"/>
  <c r="AG154" i="15"/>
  <c r="AL154" i="15"/>
  <c r="AF155" i="15"/>
  <c r="AG155" i="15"/>
  <c r="AL155" i="15"/>
  <c r="AF156" i="15"/>
  <c r="AG156" i="15"/>
  <c r="AL156" i="15"/>
  <c r="AF157" i="15"/>
  <c r="AG157" i="15"/>
  <c r="AL157" i="15"/>
  <c r="AF158" i="15"/>
  <c r="AG158" i="15"/>
  <c r="AL158" i="15"/>
  <c r="AF159" i="15"/>
  <c r="AG159" i="15"/>
  <c r="AL159" i="15"/>
  <c r="AF160" i="15"/>
  <c r="AG160" i="15"/>
  <c r="AL160" i="15"/>
  <c r="AF161" i="15"/>
  <c r="AG161" i="15"/>
  <c r="AL161" i="15"/>
  <c r="AF162" i="15"/>
  <c r="AG162" i="15"/>
  <c r="AL162" i="15"/>
  <c r="AF163" i="15"/>
  <c r="AG163" i="15"/>
  <c r="AL163" i="15"/>
  <c r="AF164" i="15"/>
  <c r="AG164" i="15"/>
  <c r="AL164" i="15"/>
  <c r="AF165" i="15"/>
  <c r="AG165" i="15"/>
  <c r="AL165" i="15"/>
  <c r="AF166" i="15"/>
  <c r="AG166" i="15"/>
  <c r="AL166" i="15"/>
  <c r="AF167" i="15"/>
  <c r="AG167" i="15"/>
  <c r="AL167" i="15"/>
  <c r="AF168" i="15"/>
  <c r="AG168" i="15"/>
  <c r="AL168" i="15"/>
  <c r="AF169" i="15"/>
  <c r="AG169" i="15"/>
  <c r="AL169" i="15"/>
  <c r="AF170" i="15"/>
  <c r="AG170" i="15"/>
  <c r="AL170" i="15"/>
  <c r="AF171" i="15"/>
  <c r="AG171" i="15"/>
  <c r="AL171" i="15"/>
  <c r="AF172" i="15"/>
  <c r="AG172" i="15"/>
  <c r="AL172" i="15"/>
  <c r="AF173" i="15"/>
  <c r="AG173" i="15"/>
  <c r="AL173" i="15"/>
  <c r="AF174" i="15"/>
  <c r="AG174" i="15"/>
  <c r="AL174" i="15"/>
  <c r="AF175" i="15"/>
  <c r="AG175" i="15"/>
  <c r="AL175" i="15"/>
  <c r="AF176" i="15"/>
  <c r="AG176" i="15"/>
  <c r="AL176" i="15"/>
  <c r="AE3" i="15"/>
  <c r="AH3" i="15"/>
  <c r="AE4" i="15"/>
  <c r="AH4" i="15"/>
  <c r="AE5" i="15"/>
  <c r="AH5" i="15"/>
  <c r="AE6" i="15"/>
  <c r="AH6" i="15"/>
  <c r="AE7" i="15"/>
  <c r="AH7" i="15"/>
  <c r="AE8" i="15"/>
  <c r="AH8" i="15"/>
  <c r="AE9" i="15"/>
  <c r="AH9" i="15"/>
  <c r="AE10" i="15"/>
  <c r="AH10" i="15"/>
  <c r="AE11" i="15"/>
  <c r="AH11" i="15"/>
  <c r="AE12" i="15"/>
  <c r="AH12" i="15"/>
  <c r="AE13" i="15"/>
  <c r="AH13" i="15"/>
  <c r="AE14" i="15"/>
  <c r="AH14" i="15"/>
  <c r="AE15" i="15"/>
  <c r="AH15" i="15"/>
  <c r="AE16" i="15"/>
  <c r="AH16" i="15"/>
  <c r="AE17" i="15"/>
  <c r="AH17" i="15"/>
  <c r="AE18" i="15"/>
  <c r="AH18" i="15"/>
  <c r="AE19" i="15"/>
  <c r="AH19" i="15"/>
  <c r="AE20" i="15"/>
  <c r="AH20" i="15"/>
  <c r="AE21" i="15"/>
  <c r="AH21" i="15"/>
  <c r="AE22" i="15"/>
  <c r="AH22" i="15"/>
  <c r="AE23" i="15"/>
  <c r="AH23" i="15"/>
  <c r="AE24" i="15"/>
  <c r="AH24" i="15"/>
  <c r="AE25" i="15"/>
  <c r="AH25" i="15"/>
  <c r="AE26" i="15"/>
  <c r="AH26" i="15"/>
  <c r="AE27" i="15"/>
  <c r="AH27" i="15"/>
  <c r="AE28" i="15"/>
  <c r="AH28" i="15"/>
  <c r="AE29" i="15"/>
  <c r="AH29" i="15"/>
  <c r="AE30" i="15"/>
  <c r="AH30" i="15"/>
  <c r="AE31" i="15"/>
  <c r="AH31" i="15"/>
  <c r="AE32" i="15"/>
  <c r="AH32" i="15"/>
  <c r="AE33" i="15"/>
  <c r="AH33" i="15"/>
  <c r="AE34" i="15"/>
  <c r="AH34" i="15"/>
  <c r="AE35" i="15"/>
  <c r="AH35" i="15"/>
  <c r="AE36" i="15"/>
  <c r="AH36" i="15"/>
  <c r="AE37" i="15"/>
  <c r="AH37" i="15"/>
  <c r="AE38" i="15"/>
  <c r="AH38" i="15"/>
  <c r="AE39" i="15"/>
  <c r="AH39" i="15"/>
  <c r="AE40" i="15"/>
  <c r="AH40" i="15"/>
  <c r="AE41" i="15"/>
  <c r="AH41" i="15"/>
  <c r="AE42" i="15"/>
  <c r="AH42" i="15"/>
  <c r="AE43" i="15"/>
  <c r="AH43" i="15"/>
  <c r="AE44" i="15"/>
  <c r="AH44" i="15"/>
  <c r="AE45" i="15"/>
  <c r="AH45" i="15"/>
  <c r="AE46" i="15"/>
  <c r="AH46" i="15"/>
  <c r="AE47" i="15"/>
  <c r="AH47" i="15"/>
  <c r="AE48" i="15"/>
  <c r="AH48" i="15"/>
  <c r="AE49" i="15"/>
  <c r="AH49" i="15"/>
  <c r="AE50" i="15"/>
  <c r="AH50" i="15"/>
  <c r="AE51" i="15"/>
  <c r="AH51" i="15"/>
  <c r="AE52" i="15"/>
  <c r="AH52" i="15"/>
  <c r="AE53" i="15"/>
  <c r="AH53" i="15"/>
  <c r="AE54" i="15"/>
  <c r="AH54" i="15"/>
  <c r="AE55" i="15"/>
  <c r="AH55" i="15"/>
  <c r="AE56" i="15"/>
  <c r="AH56" i="15"/>
  <c r="AE57" i="15"/>
  <c r="AH57" i="15"/>
  <c r="AE58" i="15"/>
  <c r="AH58" i="15"/>
  <c r="AE59" i="15"/>
  <c r="AH59" i="15"/>
  <c r="AE60" i="15"/>
  <c r="AH60" i="15"/>
  <c r="AE61" i="15"/>
  <c r="AH61" i="15"/>
  <c r="AE62" i="15"/>
  <c r="AH62" i="15"/>
  <c r="AE63" i="15"/>
  <c r="AH63" i="15"/>
  <c r="AE64" i="15"/>
  <c r="AH64" i="15"/>
  <c r="AE65" i="15"/>
  <c r="AH65" i="15"/>
  <c r="AE66" i="15"/>
  <c r="AH66" i="15"/>
  <c r="AE67" i="15"/>
  <c r="AH67" i="15"/>
  <c r="AE68" i="15"/>
  <c r="AH68" i="15"/>
  <c r="AE69" i="15"/>
  <c r="AH69" i="15"/>
  <c r="AE70" i="15"/>
  <c r="AH70" i="15"/>
  <c r="AE71" i="15"/>
  <c r="AH71" i="15"/>
  <c r="AE72" i="15"/>
  <c r="AH72" i="15"/>
  <c r="AE73" i="15"/>
  <c r="AH73" i="15"/>
  <c r="AE74" i="15"/>
  <c r="AH74" i="15"/>
  <c r="AE75" i="15"/>
  <c r="AH75" i="15"/>
  <c r="AE76" i="15"/>
  <c r="AH76" i="15"/>
  <c r="AE95" i="15"/>
  <c r="AH95" i="15"/>
  <c r="AE96" i="15"/>
  <c r="AH96" i="15"/>
  <c r="AE97" i="15"/>
  <c r="AH97" i="15"/>
  <c r="AE98" i="15"/>
  <c r="AH98" i="15"/>
  <c r="AE99" i="15"/>
  <c r="AH99" i="15"/>
  <c r="AE100" i="15"/>
  <c r="AH100" i="15"/>
  <c r="AE101" i="15"/>
  <c r="AH101" i="15"/>
  <c r="AE102" i="15"/>
  <c r="AH102" i="15"/>
  <c r="AE103" i="15"/>
  <c r="AH103" i="15"/>
  <c r="AE104" i="15"/>
  <c r="AH104" i="15"/>
  <c r="AE105" i="15"/>
  <c r="AH105" i="15"/>
  <c r="AE106" i="15"/>
  <c r="AH106" i="15"/>
  <c r="AE107" i="15"/>
  <c r="AH107" i="15"/>
  <c r="AE108" i="15"/>
  <c r="AH108" i="15"/>
  <c r="AE109" i="15"/>
  <c r="AH109" i="15"/>
  <c r="AE110" i="15"/>
  <c r="AH110" i="15"/>
  <c r="AE111" i="15"/>
  <c r="AH111" i="15"/>
  <c r="AE112" i="15"/>
  <c r="AH112" i="15"/>
  <c r="AE113" i="15"/>
  <c r="AH113" i="15"/>
  <c r="AE114" i="15"/>
  <c r="AH114" i="15"/>
  <c r="AE115" i="15"/>
  <c r="AH115" i="15"/>
  <c r="AE116" i="15"/>
  <c r="AH116" i="15"/>
  <c r="AE117" i="15"/>
  <c r="AH117" i="15"/>
  <c r="AE118" i="15"/>
  <c r="AH118" i="15"/>
  <c r="AE119" i="15"/>
  <c r="AH119" i="15"/>
  <c r="AE120" i="15"/>
  <c r="AH120" i="15"/>
  <c r="AE121" i="15"/>
  <c r="AH121" i="15"/>
  <c r="AE122" i="15"/>
  <c r="AH122" i="15"/>
  <c r="AE123" i="15"/>
  <c r="AH123" i="15"/>
  <c r="AE124" i="15"/>
  <c r="AH124" i="15"/>
  <c r="AE125" i="15"/>
  <c r="AH125" i="15"/>
  <c r="AE126" i="15"/>
  <c r="AH126" i="15"/>
  <c r="AE127" i="15"/>
  <c r="AH127" i="15"/>
  <c r="AE128" i="15"/>
  <c r="AH128" i="15"/>
  <c r="AE129" i="15"/>
  <c r="AH129" i="15"/>
  <c r="AE130" i="15"/>
  <c r="AH130" i="15"/>
  <c r="AE131" i="15"/>
  <c r="AH131" i="15"/>
  <c r="AE132" i="15"/>
  <c r="AH132" i="15"/>
  <c r="AE133" i="15"/>
  <c r="AH133" i="15"/>
  <c r="AE134" i="15"/>
  <c r="AH134" i="15"/>
  <c r="AE135" i="15"/>
  <c r="AH135" i="15"/>
  <c r="AE136" i="15"/>
  <c r="AH136" i="15"/>
  <c r="AE137" i="15"/>
  <c r="AH137" i="15"/>
  <c r="AE138" i="15"/>
  <c r="AH138" i="15"/>
  <c r="AE139" i="15"/>
  <c r="AH139" i="15"/>
  <c r="AE140" i="15"/>
  <c r="AH140" i="15"/>
  <c r="AE141" i="15"/>
  <c r="AH141" i="15"/>
  <c r="AE142" i="15"/>
  <c r="AH142" i="15"/>
  <c r="AE143" i="15"/>
  <c r="AH143" i="15"/>
  <c r="AE144" i="15"/>
  <c r="AH144" i="15"/>
  <c r="AE145" i="15"/>
  <c r="AH145" i="15"/>
  <c r="AE146" i="15"/>
  <c r="AH146" i="15"/>
  <c r="AE147" i="15"/>
  <c r="AH147" i="15"/>
  <c r="AE148" i="15"/>
  <c r="AH148" i="15"/>
  <c r="AE149" i="15"/>
  <c r="AH149" i="15"/>
  <c r="AE150" i="15"/>
  <c r="AH150" i="15"/>
  <c r="AE151" i="15"/>
  <c r="AH151" i="15"/>
  <c r="AE152" i="15"/>
  <c r="AH152" i="15"/>
  <c r="AE153" i="15"/>
  <c r="AH153" i="15"/>
  <c r="AE154" i="15"/>
  <c r="AH154" i="15"/>
  <c r="AE155" i="15"/>
  <c r="AH155" i="15"/>
  <c r="AE156" i="15"/>
  <c r="AH156" i="15"/>
  <c r="AE157" i="15"/>
  <c r="AH157" i="15"/>
  <c r="AE158" i="15"/>
  <c r="AH158" i="15"/>
  <c r="AE159" i="15"/>
  <c r="AH159" i="15"/>
  <c r="AE160" i="15"/>
  <c r="AH160" i="15"/>
  <c r="AE161" i="15"/>
  <c r="AH161" i="15"/>
  <c r="AE162" i="15"/>
  <c r="AH162" i="15"/>
  <c r="AE163" i="15"/>
  <c r="AH163" i="15"/>
  <c r="AE164" i="15"/>
  <c r="AH164" i="15"/>
  <c r="AE165" i="15"/>
  <c r="AH165" i="15"/>
  <c r="AE166" i="15"/>
  <c r="AH166" i="15"/>
  <c r="AE167" i="15"/>
  <c r="AH167" i="15"/>
  <c r="AE168" i="15"/>
  <c r="AH168" i="15"/>
  <c r="AE169" i="15"/>
  <c r="AH169" i="15"/>
  <c r="AE170" i="15"/>
  <c r="AH170" i="15"/>
  <c r="AE171" i="15"/>
  <c r="AH171" i="15"/>
  <c r="AE172" i="15"/>
  <c r="AH172" i="15"/>
  <c r="AE173" i="15"/>
  <c r="AH173" i="15"/>
  <c r="AE174" i="15"/>
  <c r="AH174" i="15"/>
  <c r="AE175" i="15"/>
  <c r="AH175" i="15"/>
  <c r="AE176" i="15"/>
  <c r="AH176" i="15"/>
  <c r="AH2" i="15"/>
  <c r="AE2" i="15"/>
  <c r="I94" i="19"/>
  <c r="I93" i="19"/>
  <c r="I92" i="19"/>
  <c r="I91" i="19"/>
  <c r="I90" i="19"/>
  <c r="I89" i="19"/>
  <c r="I88" i="19"/>
  <c r="I87" i="19"/>
  <c r="I86" i="19"/>
  <c r="I85" i="19"/>
  <c r="I84" i="19"/>
  <c r="I83" i="19"/>
  <c r="I82" i="19"/>
  <c r="I81" i="19"/>
  <c r="I80" i="19"/>
  <c r="I79" i="19"/>
  <c r="I78" i="19"/>
  <c r="I77" i="19"/>
  <c r="I94" i="15"/>
  <c r="I93" i="15"/>
  <c r="I92" i="15"/>
  <c r="I91" i="15"/>
  <c r="I90" i="15"/>
  <c r="I89" i="15"/>
  <c r="I88" i="15"/>
  <c r="I87" i="15"/>
  <c r="I86" i="15"/>
  <c r="I85" i="15"/>
  <c r="I84" i="15"/>
  <c r="I83" i="15"/>
  <c r="I82" i="15"/>
  <c r="I81" i="15"/>
  <c r="I80" i="15"/>
  <c r="I79" i="15"/>
  <c r="I78" i="15"/>
  <c r="I77" i="15"/>
  <c r="I154" i="19"/>
  <c r="I153" i="19"/>
  <c r="I152" i="19"/>
  <c r="I151" i="19"/>
  <c r="I150" i="19"/>
  <c r="I149" i="19"/>
  <c r="I148" i="19"/>
  <c r="I147" i="19"/>
  <c r="I146" i="19"/>
  <c r="I145" i="19"/>
  <c r="I144" i="19"/>
  <c r="I143" i="19"/>
  <c r="I142" i="19"/>
  <c r="I141" i="19"/>
  <c r="I140" i="19"/>
  <c r="I139" i="19"/>
  <c r="I138" i="19"/>
  <c r="I137" i="19"/>
  <c r="I136" i="19"/>
  <c r="I135" i="19"/>
  <c r="I134" i="19"/>
  <c r="I133" i="19"/>
  <c r="I132" i="19"/>
  <c r="I131" i="19"/>
  <c r="I130" i="19"/>
  <c r="I129" i="19"/>
  <c r="I128" i="19"/>
  <c r="I127" i="19"/>
  <c r="I126" i="19"/>
  <c r="I125" i="19"/>
  <c r="I124" i="19"/>
  <c r="I123" i="19"/>
  <c r="I122" i="19"/>
  <c r="I121" i="19"/>
  <c r="I120" i="19"/>
  <c r="I119" i="19"/>
  <c r="I118" i="19"/>
  <c r="I117" i="19"/>
  <c r="I116" i="19"/>
  <c r="I115" i="19"/>
  <c r="I114" i="19"/>
  <c r="I113" i="19"/>
  <c r="I112" i="19"/>
  <c r="I111" i="19"/>
  <c r="I110" i="19"/>
  <c r="I109" i="19"/>
  <c r="I108" i="19"/>
  <c r="I107" i="19"/>
  <c r="I106" i="19"/>
  <c r="I105" i="19"/>
  <c r="I104" i="19"/>
  <c r="I103" i="19"/>
  <c r="I102" i="19"/>
  <c r="I101" i="19"/>
  <c r="I100" i="19"/>
  <c r="I99" i="19"/>
  <c r="I98" i="19"/>
  <c r="I97" i="19"/>
  <c r="I96" i="19"/>
  <c r="I95" i="19"/>
  <c r="I76" i="19"/>
  <c r="I75" i="19"/>
  <c r="I74" i="19"/>
  <c r="I73" i="19"/>
  <c r="I72" i="19"/>
  <c r="I71" i="19"/>
  <c r="I70" i="19"/>
  <c r="I69" i="19"/>
  <c r="I68" i="19"/>
  <c r="I67" i="19"/>
  <c r="I66" i="19"/>
  <c r="I65" i="19"/>
  <c r="I64" i="19"/>
  <c r="I63" i="19"/>
  <c r="I62" i="19"/>
  <c r="I61" i="19"/>
  <c r="I60" i="19"/>
  <c r="I59" i="19"/>
  <c r="I58" i="19"/>
  <c r="I57" i="19"/>
  <c r="I56" i="19"/>
  <c r="I55" i="19"/>
  <c r="I54" i="19"/>
  <c r="I53" i="19"/>
  <c r="I154" i="15"/>
  <c r="I153" i="15"/>
  <c r="I152" i="15"/>
  <c r="I151" i="15"/>
  <c r="I150" i="15"/>
  <c r="I149" i="15"/>
  <c r="I148" i="15"/>
  <c r="I147" i="15"/>
  <c r="I146" i="15"/>
  <c r="I145" i="15"/>
  <c r="I144" i="15"/>
  <c r="I143" i="15"/>
  <c r="I142" i="15"/>
  <c r="I141" i="15"/>
  <c r="I140" i="15"/>
  <c r="I139" i="15"/>
  <c r="I138" i="15"/>
  <c r="I137" i="15"/>
  <c r="I136" i="15"/>
  <c r="I135" i="15"/>
  <c r="I134" i="15"/>
  <c r="I133" i="15"/>
  <c r="I132" i="15"/>
  <c r="I131" i="15"/>
  <c r="I130" i="15"/>
  <c r="I129" i="15"/>
  <c r="I128" i="15"/>
  <c r="I127" i="15"/>
  <c r="I126" i="15"/>
  <c r="I125" i="15"/>
  <c r="I124" i="15"/>
  <c r="I123" i="15"/>
  <c r="I122" i="15"/>
  <c r="I121" i="15"/>
  <c r="I120" i="15"/>
  <c r="I119" i="15"/>
  <c r="I118" i="15"/>
  <c r="I117" i="15"/>
  <c r="I116" i="15"/>
  <c r="I115" i="15"/>
  <c r="I114" i="15"/>
  <c r="I113" i="15"/>
  <c r="I112" i="15"/>
  <c r="I111" i="15"/>
  <c r="I110" i="15"/>
  <c r="I109" i="15"/>
  <c r="I108" i="15"/>
  <c r="I107" i="15"/>
  <c r="I106" i="15"/>
  <c r="I105" i="15"/>
  <c r="I104" i="15"/>
  <c r="I103" i="15"/>
  <c r="I102" i="15"/>
  <c r="I101" i="15"/>
  <c r="I100" i="15"/>
  <c r="I99" i="15"/>
  <c r="I98" i="15"/>
  <c r="I97" i="15"/>
  <c r="I96" i="15"/>
  <c r="I95" i="15"/>
  <c r="I76" i="15"/>
  <c r="I75" i="15"/>
  <c r="I74" i="15"/>
  <c r="I73" i="15"/>
  <c r="I72" i="15"/>
  <c r="I71" i="15"/>
  <c r="I70" i="15"/>
  <c r="I69" i="15"/>
  <c r="I68" i="15"/>
  <c r="I67" i="15"/>
  <c r="I66" i="15"/>
  <c r="I65" i="15"/>
  <c r="I64" i="15"/>
  <c r="I63" i="15"/>
  <c r="I62" i="15"/>
  <c r="I61" i="15"/>
  <c r="I60" i="15"/>
  <c r="I59" i="15"/>
  <c r="I58" i="15"/>
  <c r="I57" i="15"/>
  <c r="I56" i="15"/>
  <c r="I55" i="15"/>
  <c r="I54" i="15"/>
  <c r="I53" i="15"/>
  <c r="I52" i="19"/>
  <c r="I51" i="19"/>
  <c r="I50" i="19"/>
  <c r="I50" i="15"/>
  <c r="I51" i="15"/>
  <c r="I52" i="15"/>
  <c r="I176" i="19"/>
  <c r="I175" i="19"/>
  <c r="I174" i="19"/>
  <c r="I173" i="19"/>
  <c r="I172" i="19"/>
  <c r="I171" i="19"/>
  <c r="I170" i="19"/>
  <c r="I169" i="19"/>
  <c r="I168" i="19"/>
  <c r="I167" i="19"/>
  <c r="I166" i="19"/>
  <c r="I176" i="15"/>
  <c r="I175" i="15"/>
  <c r="I174" i="15"/>
  <c r="I173" i="15"/>
  <c r="I172" i="15"/>
  <c r="I171" i="15"/>
  <c r="I170" i="15"/>
  <c r="I169" i="15"/>
  <c r="I168" i="15"/>
  <c r="I167" i="15"/>
  <c r="I166" i="15"/>
  <c r="I165" i="19"/>
  <c r="I165" i="15"/>
  <c r="I164" i="19"/>
  <c r="I163" i="19"/>
  <c r="I162" i="19"/>
  <c r="I161" i="19"/>
  <c r="I160" i="19"/>
  <c r="I164" i="15"/>
  <c r="I163" i="15"/>
  <c r="I162" i="15"/>
  <c r="I161" i="15"/>
  <c r="I160" i="15"/>
  <c r="I159" i="19"/>
  <c r="I159" i="15"/>
  <c r="I158" i="19"/>
  <c r="I157" i="19"/>
  <c r="I156" i="19"/>
  <c r="I155" i="19"/>
  <c r="I49" i="19"/>
  <c r="I48" i="19"/>
  <c r="I47"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I21" i="19"/>
  <c r="I20" i="19"/>
  <c r="I19" i="19"/>
  <c r="I18" i="19"/>
  <c r="I17" i="19"/>
  <c r="I16" i="19"/>
  <c r="I15" i="19"/>
  <c r="I14" i="19"/>
  <c r="I13" i="19"/>
  <c r="I12" i="19"/>
  <c r="I11" i="19"/>
  <c r="I10" i="19"/>
  <c r="I9" i="19"/>
  <c r="I8" i="19"/>
  <c r="I7" i="19"/>
  <c r="I6" i="19"/>
  <c r="I5" i="19"/>
  <c r="I4" i="19"/>
  <c r="I3" i="19"/>
  <c r="I2" i="19"/>
  <c r="I158" i="15"/>
  <c r="I157" i="15"/>
  <c r="I156" i="15"/>
  <c r="I155" i="15"/>
  <c r="I37" i="15"/>
  <c r="I38" i="15"/>
  <c r="I39" i="15"/>
  <c r="I40" i="15"/>
  <c r="I41" i="15"/>
  <c r="I42" i="15"/>
  <c r="I43" i="15"/>
  <c r="I44" i="15"/>
  <c r="I45" i="15"/>
  <c r="I46" i="15"/>
  <c r="I47" i="15"/>
  <c r="I48" i="15"/>
  <c r="I49" i="15"/>
  <c r="I36" i="15"/>
  <c r="I31" i="15"/>
  <c r="I32" i="15"/>
  <c r="I33" i="15"/>
  <c r="I34" i="15"/>
  <c r="I35" i="15"/>
  <c r="I25" i="15"/>
  <c r="I26" i="15"/>
  <c r="I27" i="15"/>
  <c r="I28" i="15"/>
  <c r="I29" i="15"/>
  <c r="I30" i="15"/>
  <c r="I18" i="15"/>
  <c r="I19" i="15"/>
  <c r="I20" i="15"/>
  <c r="I21" i="15"/>
  <c r="I22" i="15"/>
  <c r="I23" i="15"/>
  <c r="I24" i="15"/>
  <c r="I17" i="15"/>
  <c r="I16" i="15"/>
  <c r="I15" i="15"/>
  <c r="I14" i="15"/>
  <c r="I13" i="15"/>
  <c r="I12" i="15"/>
  <c r="I11" i="15"/>
  <c r="I10" i="15"/>
  <c r="I9" i="15"/>
  <c r="I8" i="15"/>
  <c r="I3" i="15"/>
  <c r="I4" i="15"/>
  <c r="I5" i="15"/>
  <c r="I6" i="15"/>
  <c r="I7" i="15"/>
  <c r="I2" i="15"/>
</calcChain>
</file>

<file path=xl/sharedStrings.xml><?xml version="1.0" encoding="utf-8"?>
<sst xmlns="http://schemas.openxmlformats.org/spreadsheetml/2006/main" count="6292" uniqueCount="402">
  <si>
    <t>TH.DP1</t>
  </si>
  <si>
    <t>TH.SP4</t>
  </si>
  <si>
    <t>TH.SP8</t>
  </si>
  <si>
    <t>SP.4nai</t>
  </si>
  <si>
    <t>SP.4em</t>
  </si>
  <si>
    <t>SP.4cm</t>
  </si>
  <si>
    <t>SP.8nai</t>
  </si>
  <si>
    <t>SP.8em</t>
  </si>
  <si>
    <t>SP.8cm</t>
  </si>
  <si>
    <t>LN.4nai</t>
  </si>
  <si>
    <t>LN.4em</t>
  </si>
  <si>
    <t>LN.4cm</t>
  </si>
  <si>
    <t>LN.8nai</t>
  </si>
  <si>
    <t>LN.8em</t>
  </si>
  <si>
    <t>LN.8cm</t>
  </si>
  <si>
    <t>mouse.ID</t>
  </si>
  <si>
    <t>expt.ID</t>
  </si>
  <si>
    <t>age.at.BMT</t>
  </si>
  <si>
    <t>age.at.S1K</t>
  </si>
  <si>
    <t>time.post.BMT</t>
  </si>
  <si>
    <t>TH108-5</t>
  </si>
  <si>
    <t>TH108-6</t>
  </si>
  <si>
    <t>TH108-7</t>
  </si>
  <si>
    <t>TH108-8</t>
  </si>
  <si>
    <t>TH108-9</t>
  </si>
  <si>
    <t>TH108-10</t>
  </si>
  <si>
    <t>TH108-11</t>
  </si>
  <si>
    <t>TH108-12</t>
  </si>
  <si>
    <t>TH108-13</t>
  </si>
  <si>
    <t>TH108-14</t>
  </si>
  <si>
    <t>TH108-15</t>
  </si>
  <si>
    <t>TH108-16</t>
  </si>
  <si>
    <t>TH108-17</t>
  </si>
  <si>
    <t>TH108-18</t>
  </si>
  <si>
    <t>TH108-19</t>
  </si>
  <si>
    <t>TH108-20</t>
  </si>
  <si>
    <t>TH108-21</t>
  </si>
  <si>
    <t>TH108-22</t>
  </si>
  <si>
    <t>TH108-23</t>
  </si>
  <si>
    <t>TH108-24</t>
  </si>
  <si>
    <t>TH108-25</t>
  </si>
  <si>
    <t>TH108-26</t>
  </si>
  <si>
    <t>TH108-27</t>
  </si>
  <si>
    <t>TH108-28</t>
  </si>
  <si>
    <t>TH108-29</t>
  </si>
  <si>
    <t>TH108-30</t>
  </si>
  <si>
    <t>TH108-31</t>
  </si>
  <si>
    <t>TH108-32</t>
  </si>
  <si>
    <t>TH108-33</t>
  </si>
  <si>
    <t>TH108-34</t>
  </si>
  <si>
    <t>TH108-35</t>
  </si>
  <si>
    <t>TH108-36</t>
  </si>
  <si>
    <t>TH108-37</t>
  </si>
  <si>
    <t>TH108-38</t>
  </si>
  <si>
    <t>TH108-39</t>
  </si>
  <si>
    <t>TH108-40</t>
  </si>
  <si>
    <t>TH142-01</t>
  </si>
  <si>
    <t>TH142-02</t>
  </si>
  <si>
    <t>TH142-03</t>
  </si>
  <si>
    <t>TH142-04</t>
  </si>
  <si>
    <t>TH142-05</t>
  </si>
  <si>
    <t>TH142-06</t>
  </si>
  <si>
    <t>TH142-07</t>
  </si>
  <si>
    <t>TH142-08</t>
  </si>
  <si>
    <t>TH142-09</t>
  </si>
  <si>
    <t>TH142-10</t>
  </si>
  <si>
    <t>TH146-01</t>
  </si>
  <si>
    <t>TH146-02</t>
  </si>
  <si>
    <t>TH146-03</t>
  </si>
  <si>
    <t>TH146-04</t>
  </si>
  <si>
    <t>TH145-01</t>
  </si>
  <si>
    <t>TH145-02</t>
  </si>
  <si>
    <t>TH145-03</t>
  </si>
  <si>
    <t>TH145-04</t>
  </si>
  <si>
    <t>TH150-01</t>
  </si>
  <si>
    <t>TH150-02</t>
  </si>
  <si>
    <t>TH150-03</t>
  </si>
  <si>
    <t>TH150-04</t>
  </si>
  <si>
    <t>TH146-05</t>
  </si>
  <si>
    <t>TH146-06</t>
  </si>
  <si>
    <t>TH146-07</t>
  </si>
  <si>
    <t>TH146-16</t>
  </si>
  <si>
    <t>TH146-17</t>
  </si>
  <si>
    <t>TH146-18</t>
  </si>
  <si>
    <t>TH145-05</t>
  </si>
  <si>
    <t>TH145-08</t>
  </si>
  <si>
    <t>TH145-09</t>
  </si>
  <si>
    <t>TH145-13</t>
  </si>
  <si>
    <t>TH145-14</t>
  </si>
  <si>
    <t>TH145-15</t>
  </si>
  <si>
    <t>TH145-16</t>
  </si>
  <si>
    <t>TH150-09</t>
  </si>
  <si>
    <t>TH150-14</t>
  </si>
  <si>
    <t>TH150-15</t>
  </si>
  <si>
    <t>TH150-16</t>
  </si>
  <si>
    <t>TH150-17</t>
  </si>
  <si>
    <t>TH142-11</t>
  </si>
  <si>
    <t>TH142-12</t>
  </si>
  <si>
    <t>TH142-13</t>
  </si>
  <si>
    <t>date.of.birth</t>
  </si>
  <si>
    <t>date.of.S1K</t>
  </si>
  <si>
    <t>Unique mouse ID
For early expts (108-150, done at NIMR) this is a post-hoc ID number such as mouse 1 in expt 123
For more recent expts done at UCL this is an individual ID (lamis number) assigned to each animal at birth.</t>
  </si>
  <si>
    <t>Readout for population of interest
Each readout is on a different sheet within this file (donor cell number, host cell number, % of donor Ki67+, and % of host Ki67+)
If new readouts are added (eg %donor in blood at wk6?) then add this data as a new sheet
Populations listed here are for Thea's basic T cell analysis - add more populations as new columns (eg B cells, Treg cells, gdT cells, etc)
Numbers are from nai/em/cm gating strategy - may differ slightly from nai/mem data used previously
THESE ARE THE COLUMNS THAT CHANGE ON EACH SHEET !!
Columns A-G contain mouse ID details that should remain the SAME across every sheet</t>
  </si>
  <si>
    <t>date.of.BMT</t>
  </si>
  <si>
    <r>
      <t>date format YYYY</t>
    </r>
    <r>
      <rPr>
        <sz val="12"/>
        <color theme="1"/>
        <rFont val="Calibri"/>
        <family val="2"/>
        <scheme val="minor"/>
      </rPr>
      <t>-</t>
    </r>
    <r>
      <rPr>
        <sz val="12"/>
        <color theme="1"/>
        <rFont val="Calibri"/>
        <family val="2"/>
        <scheme val="minor"/>
      </rPr>
      <t>MM</t>
    </r>
    <r>
      <rPr>
        <sz val="12"/>
        <color theme="1"/>
        <rFont val="Calibri"/>
        <family val="2"/>
        <scheme val="minor"/>
      </rPr>
      <t>-</t>
    </r>
    <r>
      <rPr>
        <sz val="12"/>
        <color theme="1"/>
        <rFont val="Calibri"/>
        <family val="2"/>
        <scheme val="minor"/>
      </rPr>
      <t>DD
For early expts (108-150, done at NIMR) this is only accurate to within a 1 week range</t>
    </r>
  </si>
  <si>
    <t>in DAYS
Age at which mice were killed for analysis
For early expts (108-150, done at NIMR) this is only accurate to within a 1 week range</t>
  </si>
  <si>
    <r>
      <t>in DAYS</t>
    </r>
    <r>
      <rPr>
        <sz val="12"/>
        <color theme="1"/>
        <rFont val="Calibri"/>
        <family val="2"/>
        <scheme val="minor"/>
      </rPr>
      <t xml:space="preserve">
Time post BMT at which mice were killed for analysis</t>
    </r>
  </si>
  <si>
    <t>in DAYS
Age of host mice when BMT was done
For early expts (108-150, done at NIMR) this is only accurate to within a 1 week range</t>
  </si>
  <si>
    <r>
      <t>date format
YYYY</t>
    </r>
    <r>
      <rPr>
        <sz val="12"/>
        <color theme="1"/>
        <rFont val="Calibri"/>
        <family val="2"/>
        <scheme val="minor"/>
      </rPr>
      <t>-</t>
    </r>
    <r>
      <rPr>
        <sz val="12"/>
        <color theme="1"/>
        <rFont val="Calibri"/>
        <family val="2"/>
        <scheme val="minor"/>
      </rPr>
      <t>MM</t>
    </r>
    <r>
      <rPr>
        <sz val="12"/>
        <color theme="1"/>
        <rFont val="Calibri"/>
        <family val="2"/>
        <scheme val="minor"/>
      </rPr>
      <t>-</t>
    </r>
    <r>
      <rPr>
        <sz val="12"/>
        <color theme="1"/>
        <rFont val="Calibri"/>
        <family val="2"/>
        <scheme val="minor"/>
      </rPr>
      <t>DD</t>
    </r>
    <r>
      <rPr>
        <sz val="12"/>
        <color theme="1"/>
        <rFont val="Calibri"/>
        <family val="2"/>
        <scheme val="minor"/>
      </rPr>
      <t xml:space="preserve">
Date at which mice were killed for analysis</t>
    </r>
    <r>
      <rPr>
        <sz val="12"/>
        <color theme="1"/>
        <rFont val="Calibri"/>
        <family val="2"/>
        <scheme val="minor"/>
      </rPr>
      <t xml:space="preserve">
(NB this is not the same as "date.data.acquired" in previous tables due to processing time of 1-2 days from sacrificing mice to acquiring data on FACS)</t>
    </r>
  </si>
  <si>
    <t>date format YYYY-MM-DD
Should match with expt.id column</t>
  </si>
  <si>
    <t>Chimera cohort
ie groups of mice that received busulfan and BMT at the same time
Should match with date.of.BMT column
Prefixed with initials of person who did the expt (ie TH108 is Thea's expt 108; MV14 is Melissa's expt 14)</t>
  </si>
  <si>
    <t>TH142</t>
  </si>
  <si>
    <t>TH108</t>
  </si>
  <si>
    <t>TH146</t>
  </si>
  <si>
    <t>TH145</t>
  </si>
  <si>
    <t>TH150</t>
  </si>
  <si>
    <t>TH194</t>
  </si>
  <si>
    <t>SP+LN 4nai</t>
  </si>
  <si>
    <t>SP+LN 8nai</t>
  </si>
  <si>
    <t>TH205-BrdUup</t>
  </si>
  <si>
    <t>strain</t>
  </si>
  <si>
    <t>mouse.id</t>
  </si>
  <si>
    <t>expt.id</t>
  </si>
  <si>
    <t>sex</t>
  </si>
  <si>
    <t>TH210-01</t>
  </si>
  <si>
    <t>TH210-02</t>
  </si>
  <si>
    <t>TH210-03</t>
  </si>
  <si>
    <t>TH210-04</t>
  </si>
  <si>
    <t>TH210-05</t>
  </si>
  <si>
    <t>TH210-06</t>
  </si>
  <si>
    <t>C57BL6</t>
  </si>
  <si>
    <t>expt210 ontogeny</t>
  </si>
  <si>
    <t>F</t>
  </si>
  <si>
    <t>expt211 ontogeny</t>
  </si>
  <si>
    <t>TH211-01</t>
  </si>
  <si>
    <t>TH211-02</t>
  </si>
  <si>
    <t>TH211-03</t>
  </si>
  <si>
    <t>TH211-04</t>
  </si>
  <si>
    <t>TH211-05</t>
  </si>
  <si>
    <t>TH211-06</t>
  </si>
  <si>
    <t>TH211-07</t>
  </si>
  <si>
    <t>TH211-08</t>
  </si>
  <si>
    <t>TH211-09</t>
  </si>
  <si>
    <t>TH211-10</t>
  </si>
  <si>
    <t>expt212 ontogeny</t>
  </si>
  <si>
    <t>TAS TPM x C57BL6</t>
  </si>
  <si>
    <t>B6 x 129 F1</t>
  </si>
  <si>
    <t>TH212-01</t>
  </si>
  <si>
    <t>TH212-02</t>
  </si>
  <si>
    <t>TH212-03</t>
  </si>
  <si>
    <t>TH212-04</t>
  </si>
  <si>
    <t>TH212-05</t>
  </si>
  <si>
    <t>TH212-06</t>
  </si>
  <si>
    <t>TH212-07</t>
  </si>
  <si>
    <t>M</t>
  </si>
  <si>
    <t>expt213 ontogeny</t>
  </si>
  <si>
    <t>TH213-01</t>
  </si>
  <si>
    <t>TH213-02</t>
  </si>
  <si>
    <t>TH213-03</t>
  </si>
  <si>
    <t>TH213-04</t>
  </si>
  <si>
    <t>TH213-05</t>
  </si>
  <si>
    <t>TH213-06</t>
  </si>
  <si>
    <t>TH215-01</t>
  </si>
  <si>
    <t>TH215-02</t>
  </si>
  <si>
    <t>TH215-03</t>
  </si>
  <si>
    <t>TH215-04</t>
  </si>
  <si>
    <t>TH215-05</t>
  </si>
  <si>
    <t>expt215 ontogeny</t>
  </si>
  <si>
    <t>WTctrl-20140219</t>
  </si>
  <si>
    <t>WTctrl-20131223</t>
  </si>
  <si>
    <t>WTctrl-20131009</t>
  </si>
  <si>
    <t>WTctrl-20140409</t>
  </si>
  <si>
    <t>WTctrl-20140613</t>
  </si>
  <si>
    <t>WTctrl-20140709</t>
  </si>
  <si>
    <t>WTctrl-20140716</t>
  </si>
  <si>
    <t>WTctrl-20140813</t>
  </si>
  <si>
    <t>WTctrl-20140806</t>
  </si>
  <si>
    <t>WTctrl-20140827</t>
  </si>
  <si>
    <t>WTctrl-20140820</t>
  </si>
  <si>
    <t>WTctrl-20130530-old</t>
  </si>
  <si>
    <t>WTctrl-20130530-young</t>
  </si>
  <si>
    <t>ex145 BUchi wk20 and ex150 BUchi wk9</t>
  </si>
  <si>
    <t>ex142 BUchi wk18 and ex146 BUchi wk8</t>
  </si>
  <si>
    <t>ex142 BUchi wk8</t>
  </si>
  <si>
    <t>ex146 BUchi wk24</t>
  </si>
  <si>
    <t>ex160 BUchi switch host donor</t>
  </si>
  <si>
    <t>ex146 BUchi wk37</t>
  </si>
  <si>
    <t>ex145 BUchi wk41</t>
  </si>
  <si>
    <t>ex145 BUchi wk45</t>
  </si>
  <si>
    <t>ex150 BUchi wk33</t>
  </si>
  <si>
    <t>ex150 BUchi wk36</t>
  </si>
  <si>
    <t>ex142 BUchi wk53</t>
  </si>
  <si>
    <t>ex108 BUchi wk52</t>
  </si>
  <si>
    <t>B6-NIMR</t>
  </si>
  <si>
    <t>CD45.1</t>
  </si>
  <si>
    <t>age (weeks)</t>
  </si>
  <si>
    <t>TH201-wk8</t>
  </si>
  <si>
    <t>TH201-wk14</t>
  </si>
  <si>
    <t>TH201-wk20</t>
  </si>
  <si>
    <t>TH209-MV5-wk8</t>
  </si>
  <si>
    <t>TH209-MV5-wk13</t>
  </si>
  <si>
    <t>unknown</t>
  </si>
  <si>
    <t>TH201-MV5-wk13</t>
  </si>
  <si>
    <t>TH205-preBrdU</t>
  </si>
  <si>
    <t>TH214-MV14-wk2</t>
  </si>
  <si>
    <t>TH214-MV14-wk4</t>
  </si>
  <si>
    <t>TH214-MV14-wk6</t>
  </si>
  <si>
    <t>TH214-MV14-wk9</t>
  </si>
  <si>
    <t>TH214-MV14-wk12</t>
  </si>
  <si>
    <t>TH209-MV5-wk28</t>
  </si>
  <si>
    <t>TH205-BrdUdown</t>
  </si>
  <si>
    <t>TH202-BUchi**</t>
  </si>
  <si>
    <t>TH202-WT**</t>
  </si>
  <si>
    <t>WT01-20141029</t>
  </si>
  <si>
    <t>WT02-20141029</t>
  </si>
  <si>
    <t>WT03-20141029</t>
  </si>
  <si>
    <t>WT-ex167</t>
  </si>
  <si>
    <t>SP.4mem</t>
  </si>
  <si>
    <t>LN.4mem</t>
  </si>
  <si>
    <t>SP.8mem</t>
  </si>
  <si>
    <t>LN.8mem</t>
  </si>
  <si>
    <t>TH172-01</t>
  </si>
  <si>
    <t>TH172-02</t>
  </si>
  <si>
    <t>TH172-03</t>
  </si>
  <si>
    <t>TH172-04</t>
  </si>
  <si>
    <t>TH172-05</t>
  </si>
  <si>
    <t>TH172-06</t>
  </si>
  <si>
    <t>TH172-07</t>
  </si>
  <si>
    <t>TH172-08</t>
  </si>
  <si>
    <t>TH172-09</t>
  </si>
  <si>
    <t>TH172-10</t>
  </si>
  <si>
    <t>TH172-11</t>
  </si>
  <si>
    <t>TH172-12</t>
  </si>
  <si>
    <t>TH172-13</t>
  </si>
  <si>
    <t>TH172-14</t>
  </si>
  <si>
    <t>TH184-01</t>
  </si>
  <si>
    <t>TH184-02</t>
  </si>
  <si>
    <t>TH184-03</t>
  </si>
  <si>
    <t>TH184-04</t>
  </si>
  <si>
    <t>TH184-05</t>
  </si>
  <si>
    <t>TH184-06</t>
  </si>
  <si>
    <t>TH184-07</t>
  </si>
  <si>
    <t>TH184-08</t>
  </si>
  <si>
    <t>TH184-09</t>
  </si>
  <si>
    <t>TH184-10</t>
  </si>
  <si>
    <t>TH196-01</t>
  </si>
  <si>
    <t>TH196-02</t>
  </si>
  <si>
    <t>TH196-03</t>
  </si>
  <si>
    <t>TH196-04</t>
  </si>
  <si>
    <t>TH196-05</t>
  </si>
  <si>
    <t>TH196-06</t>
  </si>
  <si>
    <t>TH196-07</t>
  </si>
  <si>
    <t>TH196-08</t>
  </si>
  <si>
    <t>TH196-09</t>
  </si>
  <si>
    <t>TH196-10</t>
  </si>
  <si>
    <t>TH196-11</t>
  </si>
  <si>
    <t>TH196-12</t>
  </si>
  <si>
    <t>TH196-13</t>
  </si>
  <si>
    <t>TH196-14</t>
  </si>
  <si>
    <t>TH197-01</t>
  </si>
  <si>
    <t>TH197-02</t>
  </si>
  <si>
    <t>TH197-03</t>
  </si>
  <si>
    <t>TH197-04</t>
  </si>
  <si>
    <t>TH197-05</t>
  </si>
  <si>
    <t>TH197-06</t>
  </si>
  <si>
    <t>TH197-07</t>
  </si>
  <si>
    <t>TH197-08</t>
  </si>
  <si>
    <t>TH197-09</t>
  </si>
  <si>
    <t>TH197-10</t>
  </si>
  <si>
    <t>TH197-11</t>
  </si>
  <si>
    <t>TH197-12</t>
  </si>
  <si>
    <t>TH197-13</t>
  </si>
  <si>
    <t>TH197-14</t>
  </si>
  <si>
    <t>TH203-01</t>
  </si>
  <si>
    <t>TH203-02</t>
  </si>
  <si>
    <t>TH203-03</t>
  </si>
  <si>
    <t>TH203-04</t>
  </si>
  <si>
    <t>TH203-05</t>
  </si>
  <si>
    <t>TH203-06</t>
  </si>
  <si>
    <t>TH203-07</t>
  </si>
  <si>
    <t>TH203-08</t>
  </si>
  <si>
    <t>TH203-09</t>
  </si>
  <si>
    <t>TH203-10</t>
  </si>
  <si>
    <t>TH203-11</t>
  </si>
  <si>
    <t>TH203-12</t>
  </si>
  <si>
    <t>TH203-13</t>
  </si>
  <si>
    <t>TH203-14</t>
  </si>
  <si>
    <t>TH203-15</t>
  </si>
  <si>
    <t>TH203-16</t>
  </si>
  <si>
    <t>TH203-17</t>
  </si>
  <si>
    <t>TH203-18</t>
  </si>
  <si>
    <t>TH206-01</t>
  </si>
  <si>
    <t>TH206-02</t>
  </si>
  <si>
    <t>TH206-03</t>
  </si>
  <si>
    <t>TH206-04</t>
  </si>
  <si>
    <t>TH206-05</t>
  </si>
  <si>
    <t>TH206-06</t>
  </si>
  <si>
    <t>TH206-07</t>
  </si>
  <si>
    <t>TH206-08</t>
  </si>
  <si>
    <t>TH206-09</t>
  </si>
  <si>
    <t>TH206-10</t>
  </si>
  <si>
    <t>TH206-11</t>
  </si>
  <si>
    <t>TH206-12</t>
  </si>
  <si>
    <t>TH206-13</t>
  </si>
  <si>
    <t>TH206-14</t>
  </si>
  <si>
    <t>ex172 BrdU-Ki67 NIMR</t>
  </si>
  <si>
    <t>ex184 BrdU-Ki67 UCL</t>
  </si>
  <si>
    <t>ex196 BrdU-Ki67 UCL</t>
  </si>
  <si>
    <t>ex197 BrdU-Ki67 UCL</t>
  </si>
  <si>
    <t>ex203 BrdU-Ki67 UCL</t>
  </si>
  <si>
    <t>TH185-01</t>
  </si>
  <si>
    <t>TH185-02</t>
  </si>
  <si>
    <t>TH185-03</t>
  </si>
  <si>
    <t>TH185-04</t>
  </si>
  <si>
    <t>TH185-05</t>
  </si>
  <si>
    <t>TH185-06</t>
  </si>
  <si>
    <t>TH185-07</t>
  </si>
  <si>
    <t>TH185-08</t>
  </si>
  <si>
    <t>TH185-09</t>
  </si>
  <si>
    <t>TH185-10</t>
  </si>
  <si>
    <t>TH185-11</t>
  </si>
  <si>
    <t>TH185-12</t>
  </si>
  <si>
    <t>TH185-13</t>
  </si>
  <si>
    <t>TH185-14</t>
  </si>
  <si>
    <t>TH185-15</t>
  </si>
  <si>
    <t>TH185-16</t>
  </si>
  <si>
    <t>TH185-17</t>
  </si>
  <si>
    <t>TH185-18</t>
  </si>
  <si>
    <t>ex185 BrdU-Ki67 UCL</t>
  </si>
  <si>
    <t>SP+LN 4em</t>
  </si>
  <si>
    <t>SP+LN 4cm</t>
  </si>
  <si>
    <t>SP+LN 8em</t>
  </si>
  <si>
    <t>SP+LN 8cm</t>
  </si>
  <si>
    <t>4mem (em+cm)</t>
  </si>
  <si>
    <t>TH223-MV22 wk3</t>
  </si>
  <si>
    <t>TH223-MV22 wk5</t>
  </si>
  <si>
    <t>TH223-MV22 wk7</t>
  </si>
  <si>
    <t>TH209-MV5-wk37</t>
  </si>
  <si>
    <t>expt.location</t>
  </si>
  <si>
    <t>UCL</t>
  </si>
  <si>
    <t>NIMR</t>
  </si>
  <si>
    <t>NIMR or UCL</t>
  </si>
  <si>
    <t>8mem (em+cm)</t>
  </si>
  <si>
    <t>ex206adj BrdU-Ki67 UCL</t>
  </si>
  <si>
    <t>TH234-MV22-wk21</t>
  </si>
  <si>
    <t>TH.Fox25Q1</t>
  </si>
  <si>
    <t>TH.Fox25Q2</t>
  </si>
  <si>
    <t>TH.Fox25Q3</t>
  </si>
  <si>
    <t>TH.Fox25Q4</t>
  </si>
  <si>
    <t>TH.Foxp3</t>
  </si>
  <si>
    <t>TH.naiTreg</t>
  </si>
  <si>
    <t>TH.memTreg</t>
  </si>
  <si>
    <t>SP.Foxp3</t>
  </si>
  <si>
    <t>SP.naiTreg</t>
  </si>
  <si>
    <t>SP.memTreg</t>
  </si>
  <si>
    <t>LN.Foxp3</t>
  </si>
  <si>
    <t>LN.naiTreg</t>
  </si>
  <si>
    <t>LN.memTreg</t>
  </si>
  <si>
    <t>TH238 old vs young-ish</t>
  </si>
  <si>
    <t>C57BL6 x CD45.1 F1</t>
  </si>
  <si>
    <t>TH259up-21M</t>
  </si>
  <si>
    <t>TH259up-21a</t>
  </si>
  <si>
    <t>TH259up-21b</t>
  </si>
  <si>
    <t>TH259up-14a</t>
  </si>
  <si>
    <t>TH259up-14b</t>
  </si>
  <si>
    <t>TH259up-7a</t>
  </si>
  <si>
    <t>TH259up-7b</t>
  </si>
  <si>
    <t>TH259up-4a</t>
  </si>
  <si>
    <t>TH259up-4b</t>
  </si>
  <si>
    <t>TH259up-2a</t>
  </si>
  <si>
    <t>TH259up-2b</t>
  </si>
  <si>
    <t>TH259up-1a</t>
  </si>
  <si>
    <t>TH259up-1b</t>
  </si>
  <si>
    <t>TH259up-0a</t>
  </si>
  <si>
    <t>TH259up-0b</t>
  </si>
  <si>
    <t>TH259dn-ctrla</t>
  </si>
  <si>
    <t>TH259dn-ctrlb</t>
  </si>
  <si>
    <t>TH259dn-0a</t>
  </si>
  <si>
    <t>TH259dn-0b</t>
  </si>
  <si>
    <t>TH259dn-2a</t>
  </si>
  <si>
    <t>TH259dn-2b</t>
  </si>
  <si>
    <t>TH259dn-4a</t>
  </si>
  <si>
    <t>TH259dn-4b</t>
  </si>
  <si>
    <t>TH259dn-7a</t>
  </si>
  <si>
    <t>TH259dn-7b</t>
  </si>
  <si>
    <t>TH259dn-9a</t>
  </si>
  <si>
    <t>TH259dn-9b</t>
  </si>
  <si>
    <t>TH259dn-14a</t>
  </si>
  <si>
    <t>TH259dn-14b</t>
  </si>
  <si>
    <t>TH236-04</t>
  </si>
  <si>
    <t>TH236-05</t>
  </si>
  <si>
    <t>TH236-06</t>
  </si>
  <si>
    <t>TH236 germ free mice</t>
  </si>
  <si>
    <t>6</t>
  </si>
  <si>
    <t>TH250-CTRL-003</t>
  </si>
  <si>
    <t>TH250-CTRL-004</t>
  </si>
  <si>
    <t>TH250 Viki's FFD mice</t>
  </si>
  <si>
    <t>15</t>
  </si>
  <si>
    <t>TH249-CBU-005</t>
  </si>
  <si>
    <t>TH249-CBU-006</t>
  </si>
  <si>
    <t>TH249 germ free mice</t>
  </si>
  <si>
    <t>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</si>
</sst>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18"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sz val="12"/>
      <name val="Calibri"/>
      <scheme val="minor"/>
    </font>
    <font>
      <b/>
      <i/>
      <sz val="12"/>
      <color theme="1"/>
      <name val="Calibri"/>
      <scheme val="minor"/>
    </font>
    <font>
      <i/>
      <sz val="12"/>
      <name val="Calibri"/>
      <scheme val="minor"/>
    </font>
    <font>
      <b/>
      <sz val="12"/>
      <color rgb="FFFF0000"/>
      <name val="Calibri"/>
      <scheme val="minor"/>
    </font>
    <font>
      <b/>
      <sz val="12"/>
      <name val="Calibri"/>
      <scheme val="minor"/>
    </font>
    <font>
      <b/>
      <sz val="12"/>
      <color rgb="FF000000"/>
      <name val="Calibri"/>
      <family val="2"/>
      <scheme val="minor"/>
    </font>
    <font>
      <sz val="12"/>
      <color rgb="FFFF0000"/>
      <name val="Calibri"/>
      <family val="2"/>
      <scheme val="minor"/>
    </font>
    <font>
      <b/>
      <sz val="12"/>
      <color rgb="FF3366FF"/>
      <name val="Calibri"/>
      <scheme val="minor"/>
    </font>
    <font>
      <sz val="12"/>
      <color rgb="FF3366FF"/>
      <name val="Calibri"/>
      <scheme val="minor"/>
    </font>
    <font>
      <i/>
      <sz val="12"/>
      <color theme="1"/>
      <name val="Calibri"/>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251">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 fillId="5" borderId="1" applyNumberFormat="0" applyFon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8">
    <xf numFmtId="0" fontId="0" fillId="0" borderId="0" xfId="0"/>
    <xf numFmtId="0" fontId="0" fillId="2" borderId="0" xfId="1" applyFont="1" applyAlignment="1">
      <alignment horizontal="center" vertical="top" wrapText="1"/>
    </xf>
    <xf numFmtId="0" fontId="0" fillId="0" borderId="0" xfId="0" applyAlignment="1">
      <alignment horizontal="center" vertical="top" wrapText="1"/>
    </xf>
    <xf numFmtId="0" fontId="0" fillId="3" borderId="0" xfId="2" applyFont="1" applyAlignment="1">
      <alignment horizontal="center" vertical="top" wrapText="1"/>
    </xf>
    <xf numFmtId="0" fontId="4" fillId="0" borderId="0" xfId="0" applyFont="1" applyAlignment="1">
      <alignment horizontal="left" wrapText="1"/>
    </xf>
    <xf numFmtId="0" fontId="2" fillId="2" borderId="0" xfId="1" applyFont="1" applyAlignment="1">
      <alignment horizontal="center" vertical="top" wrapText="1"/>
    </xf>
    <xf numFmtId="164" fontId="4" fillId="0" borderId="0" xfId="0" applyNumberFormat="1" applyFont="1" applyAlignment="1">
      <alignment horizontal="left" wrapText="1"/>
    </xf>
    <xf numFmtId="164" fontId="0" fillId="0" borderId="0" xfId="0" applyNumberFormat="1"/>
    <xf numFmtId="11" fontId="4" fillId="0" borderId="0" xfId="0" applyNumberFormat="1" applyFont="1" applyAlignment="1">
      <alignment horizontal="left" wrapText="1"/>
    </xf>
    <xf numFmtId="11" fontId="0" fillId="0" borderId="0" xfId="0" applyNumberFormat="1"/>
    <xf numFmtId="0" fontId="0" fillId="0" borderId="0" xfId="0" applyFont="1"/>
    <xf numFmtId="0" fontId="7" fillId="0" borderId="0" xfId="0" applyFont="1"/>
    <xf numFmtId="0" fontId="8" fillId="0" borderId="0" xfId="0" applyFont="1"/>
    <xf numFmtId="11" fontId="8" fillId="0" borderId="0" xfId="0" applyNumberFormat="1" applyFont="1"/>
    <xf numFmtId="164" fontId="9" fillId="0" borderId="0" xfId="0" applyNumberFormat="1" applyFont="1" applyAlignment="1">
      <alignment horizontal="left" wrapText="1"/>
    </xf>
    <xf numFmtId="0" fontId="10" fillId="0" borderId="0" xfId="0" applyFont="1"/>
    <xf numFmtId="164" fontId="8" fillId="0" borderId="0" xfId="0" applyNumberFormat="1" applyFont="1"/>
    <xf numFmtId="0" fontId="11" fillId="0" borderId="0" xfId="0" applyFont="1"/>
    <xf numFmtId="0" fontId="0" fillId="0" borderId="0" xfId="0" applyAlignment="1">
      <alignment horizontal="left"/>
    </xf>
    <xf numFmtId="11" fontId="11" fillId="0" borderId="0" xfId="0" applyNumberFormat="1" applyFont="1"/>
    <xf numFmtId="0" fontId="8" fillId="0" borderId="0" xfId="0" applyFont="1" applyAlignment="1">
      <alignment horizontal="left"/>
    </xf>
    <xf numFmtId="0" fontId="12" fillId="0" borderId="0" xfId="0" applyFont="1" applyAlignment="1">
      <alignment horizontal="left" wrapText="1"/>
    </xf>
    <xf numFmtId="164" fontId="12" fillId="0" borderId="0" xfId="0" applyNumberFormat="1" applyFont="1" applyAlignment="1">
      <alignment horizontal="left" wrapText="1"/>
    </xf>
    <xf numFmtId="2" fontId="0" fillId="0" borderId="0" xfId="0" applyNumberFormat="1" applyFont="1"/>
    <xf numFmtId="2" fontId="8" fillId="0" borderId="0" xfId="0" applyNumberFormat="1" applyFont="1"/>
    <xf numFmtId="0" fontId="0" fillId="0" borderId="0" xfId="0" applyFont="1" applyAlignment="1">
      <alignment horizontal="left"/>
    </xf>
    <xf numFmtId="164" fontId="0" fillId="0" borderId="0" xfId="0" applyNumberFormat="1" applyFont="1"/>
    <xf numFmtId="2" fontId="0" fillId="0" borderId="0" xfId="0" applyNumberFormat="1"/>
    <xf numFmtId="2" fontId="4" fillId="0" borderId="0" xfId="0" applyNumberFormat="1" applyFont="1" applyAlignment="1">
      <alignment horizontal="left" wrapText="1"/>
    </xf>
    <xf numFmtId="2" fontId="11" fillId="0" borderId="0" xfId="0" applyNumberFormat="1" applyFont="1"/>
    <xf numFmtId="2" fontId="13" fillId="0" borderId="0" xfId="0" applyNumberFormat="1" applyFont="1" applyAlignment="1">
      <alignment horizontal="left" wrapText="1"/>
    </xf>
    <xf numFmtId="0" fontId="7" fillId="0" borderId="0" xfId="0" applyFont="1" applyBorder="1"/>
    <xf numFmtId="0" fontId="4" fillId="5" borderId="1" xfId="1136" applyFont="1" applyAlignment="1">
      <alignment horizontal="left" wrapText="1"/>
    </xf>
    <xf numFmtId="11" fontId="0" fillId="5" borderId="1" xfId="1136" applyNumberFormat="1" applyFont="1"/>
    <xf numFmtId="0" fontId="0" fillId="5" borderId="1" xfId="1136" applyFont="1"/>
    <xf numFmtId="165" fontId="0" fillId="0" borderId="0" xfId="0" applyNumberFormat="1"/>
    <xf numFmtId="11" fontId="14" fillId="0" borderId="0" xfId="0" applyNumberFormat="1" applyFont="1"/>
    <xf numFmtId="11" fontId="14" fillId="5" borderId="1" xfId="1136" applyNumberFormat="1" applyFont="1"/>
    <xf numFmtId="165" fontId="4" fillId="0" borderId="0" xfId="0" applyNumberFormat="1" applyFont="1" applyAlignment="1">
      <alignment horizontal="left" wrapText="1"/>
    </xf>
    <xf numFmtId="165" fontId="14" fillId="0" borderId="0" xfId="0" applyNumberFormat="1" applyFont="1"/>
    <xf numFmtId="165" fontId="0" fillId="5" borderId="1" xfId="1136" applyNumberFormat="1" applyFont="1"/>
    <xf numFmtId="165" fontId="14" fillId="5" borderId="1" xfId="1136" applyNumberFormat="1" applyFont="1"/>
    <xf numFmtId="165" fontId="8" fillId="0" borderId="0" xfId="0" applyNumberFormat="1" applyFont="1"/>
    <xf numFmtId="165" fontId="11" fillId="0" borderId="0" xfId="0" applyNumberFormat="1" applyFont="1"/>
    <xf numFmtId="2" fontId="7" fillId="0" borderId="0" xfId="0" applyNumberFormat="1" applyFont="1"/>
    <xf numFmtId="164" fontId="7" fillId="0" borderId="0" xfId="0" applyNumberFormat="1" applyFont="1"/>
    <xf numFmtId="11" fontId="15" fillId="0" borderId="0" xfId="0" applyNumberFormat="1" applyFont="1" applyAlignment="1">
      <alignment horizontal="left" wrapText="1"/>
    </xf>
    <xf numFmtId="0" fontId="16" fillId="0" borderId="0" xfId="0" applyFont="1"/>
    <xf numFmtId="0" fontId="15" fillId="0" borderId="0" xfId="0" applyFont="1"/>
    <xf numFmtId="11" fontId="16" fillId="0" borderId="0" xfId="0" applyNumberFormat="1" applyFont="1"/>
    <xf numFmtId="11" fontId="15" fillId="0" borderId="0" xfId="0" applyNumberFormat="1" applyFont="1"/>
    <xf numFmtId="2" fontId="16" fillId="0" borderId="0" xfId="0" applyNumberFormat="1" applyFont="1"/>
    <xf numFmtId="165" fontId="16" fillId="0" borderId="0" xfId="0" applyNumberFormat="1" applyFont="1"/>
    <xf numFmtId="2" fontId="15" fillId="0" borderId="0" xfId="0" applyNumberFormat="1" applyFont="1"/>
    <xf numFmtId="2" fontId="15" fillId="0" borderId="0" xfId="0" applyNumberFormat="1" applyFont="1" applyAlignment="1">
      <alignment horizontal="left" wrapText="1"/>
    </xf>
    <xf numFmtId="0" fontId="0" fillId="0" borderId="0" xfId="0" applyFont="1" applyAlignment="1">
      <alignment horizontal="right"/>
    </xf>
    <xf numFmtId="49" fontId="17" fillId="0" borderId="0" xfId="0" applyNumberFormat="1" applyFont="1"/>
    <xf numFmtId="0" fontId="2" fillId="4" borderId="0" xfId="3" applyFont="1" applyAlignment="1">
      <alignment horizontal="center" vertical="top" wrapText="1"/>
    </xf>
  </cellXfs>
  <cellStyles count="2251">
    <cellStyle name="20% - Accent1" xfId="1" builtinId="30"/>
    <cellStyle name="20% - Accent2" xfId="2" builtinId="34"/>
    <cellStyle name="20% - Accent3" xfId="3" builtinId="38"/>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Normal" xfId="0" builtinId="0"/>
    <cellStyle name="Note" xfId="1136" builtinId="1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activeCell="G11" sqref="G11"/>
    </sheetView>
  </sheetViews>
  <sheetFormatPr baseColWidth="10" defaultColWidth="10.83203125" defaultRowHeight="15" x14ac:dyDescent="0"/>
  <sheetData>
    <row r="1" spans="1:24" s="4" customFormat="1" ht="30">
      <c r="A1" s="4" t="s">
        <v>15</v>
      </c>
      <c r="B1" s="4" t="s">
        <v>16</v>
      </c>
      <c r="C1" s="4" t="s">
        <v>338</v>
      </c>
      <c r="D1" s="4" t="s">
        <v>99</v>
      </c>
      <c r="E1" s="4" t="s">
        <v>103</v>
      </c>
      <c r="F1" s="4" t="s">
        <v>100</v>
      </c>
      <c r="G1" s="4" t="s">
        <v>17</v>
      </c>
      <c r="H1" s="4" t="s">
        <v>18</v>
      </c>
      <c r="I1" s="4" t="s">
        <v>19</v>
      </c>
      <c r="J1" s="4" t="s">
        <v>0</v>
      </c>
      <c r="K1" s="4" t="s">
        <v>1</v>
      </c>
      <c r="L1" s="4" t="s">
        <v>2</v>
      </c>
      <c r="M1" s="4" t="s">
        <v>3</v>
      </c>
      <c r="N1" s="4" t="s">
        <v>4</v>
      </c>
      <c r="O1" s="4" t="s">
        <v>5</v>
      </c>
      <c r="P1" s="4" t="s">
        <v>6</v>
      </c>
      <c r="Q1" s="4" t="s">
        <v>7</v>
      </c>
      <c r="R1" s="4" t="s">
        <v>8</v>
      </c>
      <c r="S1" s="4" t="s">
        <v>9</v>
      </c>
      <c r="T1" s="4" t="s">
        <v>10</v>
      </c>
      <c r="U1" s="4" t="s">
        <v>11</v>
      </c>
      <c r="V1" s="4" t="s">
        <v>12</v>
      </c>
      <c r="W1" s="4" t="s">
        <v>13</v>
      </c>
      <c r="X1" s="4" t="s">
        <v>14</v>
      </c>
    </row>
    <row r="2" spans="1:24" s="2" customFormat="1" ht="390">
      <c r="A2" s="5" t="s">
        <v>101</v>
      </c>
      <c r="B2" s="3" t="s">
        <v>110</v>
      </c>
      <c r="C2" s="3" t="s">
        <v>341</v>
      </c>
      <c r="D2" s="1" t="s">
        <v>104</v>
      </c>
      <c r="E2" s="3" t="s">
        <v>109</v>
      </c>
      <c r="F2" s="1" t="s">
        <v>108</v>
      </c>
      <c r="G2" s="3" t="s">
        <v>107</v>
      </c>
      <c r="H2" s="1" t="s">
        <v>105</v>
      </c>
      <c r="I2" s="3" t="s">
        <v>106</v>
      </c>
      <c r="J2" s="57" t="s">
        <v>102</v>
      </c>
      <c r="K2" s="57"/>
      <c r="L2" s="57"/>
      <c r="M2" s="57"/>
      <c r="N2" s="57"/>
      <c r="O2" s="57"/>
      <c r="P2" s="57"/>
      <c r="Q2" s="57"/>
      <c r="R2" s="57"/>
      <c r="S2" s="57"/>
      <c r="T2" s="57"/>
      <c r="U2" s="57"/>
      <c r="V2" s="57"/>
      <c r="W2" s="57"/>
      <c r="X2" s="57"/>
    </row>
  </sheetData>
  <mergeCells count="1">
    <mergeCell ref="J2:X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33"/>
  <sheetViews>
    <sheetView workbookViewId="0">
      <pane xSplit="9" ySplit="1" topLeftCell="J29" activePane="bottomRight" state="frozen"/>
      <selection pane="topRight" activeCell="I1" sqref="I1"/>
      <selection pane="bottomLeft" activeCell="A2" sqref="A2"/>
      <selection pane="bottomRight" activeCell="AB36" sqref="AB36:AB66"/>
    </sheetView>
  </sheetViews>
  <sheetFormatPr baseColWidth="10" defaultColWidth="10.83203125" defaultRowHeight="15" x14ac:dyDescent="0"/>
  <cols>
    <col min="1" max="1" width="21" style="18" bestFit="1" customWidth="1"/>
    <col min="2" max="2" width="34" bestFit="1" customWidth="1"/>
    <col min="3" max="3" width="34" customWidth="1"/>
    <col min="4" max="4" width="17.33203125" style="7" bestFit="1" customWidth="1"/>
    <col min="5" max="8" width="10.83203125" style="7"/>
    <col min="10" max="24" width="10.83203125" style="9"/>
    <col min="31" max="36" width="10.83203125" style="34"/>
    <col min="38" max="39" width="10.83203125" style="34"/>
    <col min="41" max="53" width="10.83203125" style="9"/>
  </cols>
  <sheetData>
    <row r="1" spans="1:53" s="4" customFormat="1" ht="30">
      <c r="A1" s="4" t="s">
        <v>121</v>
      </c>
      <c r="B1" s="4" t="s">
        <v>122</v>
      </c>
      <c r="C1" s="4" t="s">
        <v>338</v>
      </c>
      <c r="D1" s="6" t="s">
        <v>120</v>
      </c>
      <c r="E1" s="6" t="s">
        <v>123</v>
      </c>
      <c r="F1" s="14" t="s">
        <v>195</v>
      </c>
      <c r="G1" s="6" t="s">
        <v>99</v>
      </c>
      <c r="H1" s="6" t="s">
        <v>100</v>
      </c>
      <c r="I1" s="4" t="s">
        <v>18</v>
      </c>
      <c r="J1" s="8" t="s">
        <v>0</v>
      </c>
      <c r="K1" s="8" t="s">
        <v>1</v>
      </c>
      <c r="L1" s="8" t="s">
        <v>2</v>
      </c>
      <c r="M1" s="8" t="s">
        <v>3</v>
      </c>
      <c r="N1" s="8" t="s">
        <v>4</v>
      </c>
      <c r="O1" s="8" t="s">
        <v>5</v>
      </c>
      <c r="P1" s="8" t="s">
        <v>6</v>
      </c>
      <c r="Q1" s="8" t="s">
        <v>7</v>
      </c>
      <c r="R1" s="8" t="s">
        <v>8</v>
      </c>
      <c r="S1" s="8" t="s">
        <v>9</v>
      </c>
      <c r="T1" s="8" t="s">
        <v>10</v>
      </c>
      <c r="U1" s="8" t="s">
        <v>11</v>
      </c>
      <c r="V1" s="8" t="s">
        <v>12</v>
      </c>
      <c r="W1" s="8" t="s">
        <v>13</v>
      </c>
      <c r="X1" s="8" t="s">
        <v>14</v>
      </c>
      <c r="Z1" s="30" t="s">
        <v>217</v>
      </c>
      <c r="AA1" s="30" t="s">
        <v>219</v>
      </c>
      <c r="AB1" s="30" t="s">
        <v>218</v>
      </c>
      <c r="AC1" s="30" t="s">
        <v>220</v>
      </c>
      <c r="AE1" s="32" t="s">
        <v>117</v>
      </c>
      <c r="AF1" s="32" t="s">
        <v>329</v>
      </c>
      <c r="AG1" s="32" t="s">
        <v>330</v>
      </c>
      <c r="AH1" s="32" t="s">
        <v>118</v>
      </c>
      <c r="AI1" s="32" t="s">
        <v>331</v>
      </c>
      <c r="AJ1" s="32" t="s">
        <v>332</v>
      </c>
      <c r="AL1" s="32" t="s">
        <v>333</v>
      </c>
      <c r="AM1" s="32" t="s">
        <v>342</v>
      </c>
      <c r="AO1" s="46" t="s">
        <v>345</v>
      </c>
      <c r="AP1" s="46" t="s">
        <v>346</v>
      </c>
      <c r="AQ1" s="46" t="s">
        <v>347</v>
      </c>
      <c r="AR1" s="46" t="s">
        <v>348</v>
      </c>
      <c r="AS1" s="46" t="s">
        <v>349</v>
      </c>
      <c r="AT1" s="46" t="s">
        <v>350</v>
      </c>
      <c r="AU1" s="46" t="s">
        <v>351</v>
      </c>
      <c r="AV1" s="46" t="s">
        <v>352</v>
      </c>
      <c r="AW1" s="46" t="s">
        <v>353</v>
      </c>
      <c r="AX1" s="46" t="s">
        <v>354</v>
      </c>
      <c r="AY1" s="46" t="s">
        <v>355</v>
      </c>
      <c r="AZ1" s="46" t="s">
        <v>356</v>
      </c>
      <c r="BA1" s="46" t="s">
        <v>357</v>
      </c>
    </row>
    <row r="2" spans="1:53">
      <c r="A2" s="18" t="s">
        <v>124</v>
      </c>
      <c r="B2" t="s">
        <v>131</v>
      </c>
      <c r="C2" t="s">
        <v>339</v>
      </c>
      <c r="D2" t="s">
        <v>130</v>
      </c>
      <c r="E2" s="7" t="s">
        <v>132</v>
      </c>
      <c r="G2" s="7">
        <v>42474</v>
      </c>
      <c r="H2" s="7">
        <v>42544</v>
      </c>
      <c r="I2">
        <f t="shared" ref="I2:I35" si="0">H2-G2</f>
        <v>70</v>
      </c>
      <c r="J2" s="9">
        <v>46823076.923076928</v>
      </c>
      <c r="K2" s="9">
        <v>3121284.836538462</v>
      </c>
      <c r="L2" s="9">
        <v>611216.74038461549</v>
      </c>
      <c r="M2" s="9">
        <v>9686386.4915572237</v>
      </c>
      <c r="N2" s="9">
        <v>978663.26454033772</v>
      </c>
      <c r="O2" s="9">
        <v>99105.140712945591</v>
      </c>
      <c r="P2" s="9">
        <v>7029618.9118198873</v>
      </c>
      <c r="Q2" s="9">
        <v>101224.1651031895</v>
      </c>
      <c r="R2" s="9">
        <v>1032942.8893058161</v>
      </c>
      <c r="S2" s="9">
        <v>8148970.5882352944</v>
      </c>
      <c r="T2" s="9">
        <v>407572.9411764706</v>
      </c>
      <c r="U2" s="9">
        <v>75455.73529411765</v>
      </c>
      <c r="V2" s="9">
        <v>6842647.0588235296</v>
      </c>
      <c r="W2" s="9">
        <v>52315.147058823532</v>
      </c>
      <c r="X2" s="9">
        <v>710080.14705882361</v>
      </c>
      <c r="Z2" s="9"/>
      <c r="AA2" s="9"/>
      <c r="AB2" s="9"/>
      <c r="AC2" s="9"/>
      <c r="AD2" s="9"/>
      <c r="AE2" s="33">
        <f>M2+S2</f>
        <v>17835357.079792518</v>
      </c>
      <c r="AF2" s="33">
        <f t="shared" ref="AF2:AJ2" si="1">N2+T2</f>
        <v>1386236.2057168083</v>
      </c>
      <c r="AG2" s="33">
        <f t="shared" si="1"/>
        <v>174560.87600706326</v>
      </c>
      <c r="AH2" s="33">
        <f t="shared" si="1"/>
        <v>13872265.970643416</v>
      </c>
      <c r="AI2" s="33">
        <f>Q2+W2</f>
        <v>153539.31216201303</v>
      </c>
      <c r="AJ2" s="33">
        <f t="shared" si="1"/>
        <v>1743023.0363646396</v>
      </c>
      <c r="AL2" s="33">
        <f>AF2+AG2</f>
        <v>1560797.0817238716</v>
      </c>
      <c r="AM2" s="33">
        <f>AI2+AJ2</f>
        <v>1896562.3485266527</v>
      </c>
      <c r="AO2" s="49"/>
      <c r="AP2" s="49"/>
      <c r="AQ2" s="49"/>
      <c r="AR2" s="49"/>
      <c r="AS2" s="49"/>
      <c r="AT2" s="49"/>
      <c r="AU2" s="49"/>
      <c r="AV2" s="49"/>
      <c r="AW2" s="49"/>
      <c r="AX2" s="49"/>
      <c r="AY2" s="49"/>
      <c r="AZ2" s="49"/>
      <c r="BA2" s="49"/>
    </row>
    <row r="3" spans="1:53">
      <c r="A3" s="18" t="s">
        <v>125</v>
      </c>
      <c r="B3" t="s">
        <v>131</v>
      </c>
      <c r="C3" t="s">
        <v>339</v>
      </c>
      <c r="D3" t="s">
        <v>130</v>
      </c>
      <c r="E3" s="7" t="s">
        <v>132</v>
      </c>
      <c r="G3" s="7">
        <v>42474</v>
      </c>
      <c r="H3" s="7">
        <v>42544</v>
      </c>
      <c r="I3">
        <f t="shared" si="0"/>
        <v>70</v>
      </c>
      <c r="J3" s="9">
        <v>58461173.076923072</v>
      </c>
      <c r="K3" s="9">
        <v>3553083.4903846155</v>
      </c>
      <c r="L3" s="9">
        <v>713561.625</v>
      </c>
      <c r="M3" s="9">
        <v>9291398.7522935774</v>
      </c>
      <c r="N3" s="9">
        <v>1190350.5137614678</v>
      </c>
      <c r="O3" s="9">
        <v>62587.706422018346</v>
      </c>
      <c r="P3" s="9">
        <v>6747123.90825688</v>
      </c>
      <c r="Q3" s="9">
        <v>98617.926605504588</v>
      </c>
      <c r="R3" s="9">
        <v>778794.05504587153</v>
      </c>
      <c r="S3" s="9">
        <v>14443605.947955389</v>
      </c>
      <c r="T3" s="9">
        <v>868017.6022304832</v>
      </c>
      <c r="U3" s="9">
        <v>121692.76951672861</v>
      </c>
      <c r="V3" s="9">
        <v>11856691.449814126</v>
      </c>
      <c r="W3" s="9">
        <v>83535.780669144966</v>
      </c>
      <c r="X3" s="9">
        <v>1121966.3754646839</v>
      </c>
      <c r="Z3" s="9"/>
      <c r="AA3" s="9"/>
      <c r="AB3" s="9"/>
      <c r="AC3" s="9"/>
      <c r="AD3" s="9"/>
      <c r="AE3" s="33">
        <f t="shared" ref="AE3:AE66" si="2">M3+S3</f>
        <v>23735004.700248964</v>
      </c>
      <c r="AF3" s="33">
        <f t="shared" ref="AF3:AF35" si="3">N3+T3</f>
        <v>2058368.115991951</v>
      </c>
      <c r="AG3" s="33">
        <f t="shared" ref="AG3:AG35" si="4">O3+U3</f>
        <v>184280.47593874697</v>
      </c>
      <c r="AH3" s="33">
        <f t="shared" ref="AH3:AH66" si="5">P3+V3</f>
        <v>18603815.358071007</v>
      </c>
      <c r="AI3" s="33">
        <f t="shared" ref="AI3:AI66" si="6">Q3+W3</f>
        <v>182153.70727464955</v>
      </c>
      <c r="AJ3" s="33">
        <f t="shared" ref="AJ3:AJ66" si="7">R3+X3</f>
        <v>1900760.4305105554</v>
      </c>
      <c r="AL3" s="33">
        <f t="shared" ref="AL3:AL35" si="8">AF3+AG3</f>
        <v>2242648.5919306981</v>
      </c>
      <c r="AM3" s="33">
        <f t="shared" ref="AM3:AM35" si="9">AI3+AJ3</f>
        <v>2082914.1377852049</v>
      </c>
      <c r="AO3" s="49"/>
      <c r="AP3" s="49"/>
      <c r="AQ3" s="49"/>
      <c r="AR3" s="49"/>
      <c r="AS3" s="49"/>
      <c r="AT3" s="49"/>
      <c r="AU3" s="49"/>
      <c r="AV3" s="49"/>
      <c r="AW3" s="49"/>
      <c r="AX3" s="49"/>
      <c r="AY3" s="49"/>
      <c r="AZ3" s="49"/>
      <c r="BA3" s="49"/>
    </row>
    <row r="4" spans="1:53">
      <c r="A4" s="18" t="s">
        <v>126</v>
      </c>
      <c r="B4" t="s">
        <v>131</v>
      </c>
      <c r="C4" t="s">
        <v>339</v>
      </c>
      <c r="D4" t="s">
        <v>130</v>
      </c>
      <c r="E4" s="7" t="s">
        <v>132</v>
      </c>
      <c r="G4" s="7">
        <v>42493</v>
      </c>
      <c r="H4" s="7">
        <v>42544</v>
      </c>
      <c r="I4">
        <f t="shared" si="0"/>
        <v>51</v>
      </c>
      <c r="J4" s="9">
        <v>86821009.615384609</v>
      </c>
      <c r="K4" s="9">
        <v>5152693.759615384</v>
      </c>
      <c r="L4" s="9">
        <v>1095649.1826923075</v>
      </c>
      <c r="M4" s="9">
        <v>11548246.333333334</v>
      </c>
      <c r="N4" s="9">
        <v>1181655.6666666667</v>
      </c>
      <c r="O4" s="9">
        <v>101348.22222222223</v>
      </c>
      <c r="P4" s="9">
        <v>7778980.777777778</v>
      </c>
      <c r="Q4" s="9">
        <v>109827.55555555556</v>
      </c>
      <c r="R4" s="9">
        <v>979766.77777777787</v>
      </c>
      <c r="S4" s="9">
        <v>15027513.812154695</v>
      </c>
      <c r="T4" s="9">
        <v>519102.59668508288</v>
      </c>
      <c r="U4" s="9">
        <v>127733.86740331491</v>
      </c>
      <c r="V4" s="9">
        <v>11107292.817679558</v>
      </c>
      <c r="W4" s="9">
        <v>73613.038674033145</v>
      </c>
      <c r="X4" s="9">
        <v>1090039.2265193369</v>
      </c>
      <c r="Z4" s="9"/>
      <c r="AA4" s="9"/>
      <c r="AB4" s="9"/>
      <c r="AC4" s="9"/>
      <c r="AD4" s="9"/>
      <c r="AE4" s="33">
        <f t="shared" si="2"/>
        <v>26575760.145488031</v>
      </c>
      <c r="AF4" s="33">
        <f t="shared" si="3"/>
        <v>1700758.2633517496</v>
      </c>
      <c r="AG4" s="33">
        <f t="shared" si="4"/>
        <v>229082.08962553716</v>
      </c>
      <c r="AH4" s="33">
        <f t="shared" si="5"/>
        <v>18886273.595457338</v>
      </c>
      <c r="AI4" s="33">
        <f t="shared" si="6"/>
        <v>183440.59422958869</v>
      </c>
      <c r="AJ4" s="33">
        <f t="shared" si="7"/>
        <v>2069806.0042971149</v>
      </c>
      <c r="AL4" s="33">
        <f t="shared" si="8"/>
        <v>1929840.3529772868</v>
      </c>
      <c r="AM4" s="33">
        <f t="shared" si="9"/>
        <v>2253246.5985267037</v>
      </c>
      <c r="AO4" s="49"/>
      <c r="AP4" s="49"/>
      <c r="AQ4" s="49"/>
      <c r="AR4" s="49"/>
      <c r="AS4" s="49"/>
      <c r="AT4" s="49"/>
      <c r="AU4" s="49"/>
      <c r="AV4" s="49"/>
      <c r="AW4" s="49"/>
      <c r="AX4" s="49"/>
      <c r="AY4" s="49"/>
      <c r="AZ4" s="49"/>
      <c r="BA4" s="49"/>
    </row>
    <row r="5" spans="1:53">
      <c r="A5" s="18" t="s">
        <v>127</v>
      </c>
      <c r="B5" t="s">
        <v>131</v>
      </c>
      <c r="C5" t="s">
        <v>339</v>
      </c>
      <c r="D5" t="s">
        <v>130</v>
      </c>
      <c r="E5" s="7" t="s">
        <v>132</v>
      </c>
      <c r="G5" s="7">
        <v>42493</v>
      </c>
      <c r="H5" s="7">
        <v>42544</v>
      </c>
      <c r="I5">
        <f t="shared" si="0"/>
        <v>51</v>
      </c>
      <c r="J5" s="9">
        <v>78830826.923076928</v>
      </c>
      <c r="K5" s="9">
        <v>4741250.365384615</v>
      </c>
      <c r="L5" s="9">
        <v>982608.23076923075</v>
      </c>
      <c r="M5" s="9">
        <v>9245823.3695652168</v>
      </c>
      <c r="N5" s="9">
        <v>975473.36956521729</v>
      </c>
      <c r="O5" s="9">
        <v>66418.369565217392</v>
      </c>
      <c r="P5" s="9">
        <v>6640499.673913043</v>
      </c>
      <c r="Q5" s="9">
        <v>110400.10869565216</v>
      </c>
      <c r="R5" s="9">
        <v>723024.13043478259</v>
      </c>
      <c r="S5" s="9">
        <v>13133000</v>
      </c>
      <c r="T5" s="9">
        <v>640566.83333333337</v>
      </c>
      <c r="U5" s="9">
        <v>123811.83333333333</v>
      </c>
      <c r="V5" s="9">
        <v>9707000</v>
      </c>
      <c r="W5" s="9">
        <v>88409.833333333328</v>
      </c>
      <c r="X5" s="9">
        <v>949953.66666666663</v>
      </c>
      <c r="Z5" s="9"/>
      <c r="AA5" s="9"/>
      <c r="AB5" s="9"/>
      <c r="AC5" s="9"/>
      <c r="AD5" s="9"/>
      <c r="AE5" s="33">
        <f t="shared" si="2"/>
        <v>22378823.369565219</v>
      </c>
      <c r="AF5" s="33">
        <f t="shared" si="3"/>
        <v>1616040.2028985508</v>
      </c>
      <c r="AG5" s="33">
        <f t="shared" si="4"/>
        <v>190230.20289855072</v>
      </c>
      <c r="AH5" s="33">
        <f t="shared" si="5"/>
        <v>16347499.673913043</v>
      </c>
      <c r="AI5" s="33">
        <f t="shared" si="6"/>
        <v>198809.94202898548</v>
      </c>
      <c r="AJ5" s="33">
        <f t="shared" si="7"/>
        <v>1672977.7971014492</v>
      </c>
      <c r="AL5" s="33">
        <f t="shared" si="8"/>
        <v>1806270.4057971016</v>
      </c>
      <c r="AM5" s="33">
        <f t="shared" si="9"/>
        <v>1871787.7391304346</v>
      </c>
      <c r="AO5" s="49"/>
      <c r="AP5" s="49"/>
      <c r="AQ5" s="49"/>
      <c r="AR5" s="49"/>
      <c r="AS5" s="49"/>
      <c r="AT5" s="49"/>
      <c r="AU5" s="49"/>
      <c r="AV5" s="49"/>
      <c r="AW5" s="49"/>
      <c r="AX5" s="49"/>
      <c r="AY5" s="49"/>
      <c r="AZ5" s="49"/>
      <c r="BA5" s="49"/>
    </row>
    <row r="6" spans="1:53">
      <c r="A6" s="18" t="s">
        <v>128</v>
      </c>
      <c r="B6" t="s">
        <v>131</v>
      </c>
      <c r="C6" t="s">
        <v>339</v>
      </c>
      <c r="D6" t="s">
        <v>130</v>
      </c>
      <c r="E6" s="7" t="s">
        <v>132</v>
      </c>
      <c r="G6" s="7">
        <v>42501</v>
      </c>
      <c r="H6" s="7">
        <v>42544</v>
      </c>
      <c r="I6">
        <f t="shared" si="0"/>
        <v>43</v>
      </c>
      <c r="J6" s="9">
        <v>82225000</v>
      </c>
      <c r="K6" s="9">
        <v>5364542.8571428563</v>
      </c>
      <c r="L6" s="9">
        <v>974749.28571428568</v>
      </c>
      <c r="M6" s="9">
        <v>5673917.836363636</v>
      </c>
      <c r="N6" s="9">
        <v>660170.89090909087</v>
      </c>
      <c r="O6" s="9">
        <v>56730.545454545449</v>
      </c>
      <c r="P6" s="9">
        <v>3210208.9090909087</v>
      </c>
      <c r="Q6" s="9">
        <v>61416.981818181812</v>
      </c>
      <c r="R6" s="9">
        <v>672133.63636363635</v>
      </c>
      <c r="S6" s="9">
        <v>9121546.9613259658</v>
      </c>
      <c r="T6" s="9">
        <v>322481.7679558011</v>
      </c>
      <c r="U6" s="9">
        <v>89180.662983425413</v>
      </c>
      <c r="V6" s="9">
        <v>6756680.662983425</v>
      </c>
      <c r="W6" s="9">
        <v>43432.59668508287</v>
      </c>
      <c r="X6" s="9">
        <v>1235338.1215469614</v>
      </c>
      <c r="Z6" s="9"/>
      <c r="AA6" s="9"/>
      <c r="AB6" s="9"/>
      <c r="AC6" s="9"/>
      <c r="AD6" s="9"/>
      <c r="AE6" s="33">
        <f t="shared" si="2"/>
        <v>14795464.797689602</v>
      </c>
      <c r="AF6" s="33">
        <f t="shared" si="3"/>
        <v>982652.65886489197</v>
      </c>
      <c r="AG6" s="33">
        <f t="shared" si="4"/>
        <v>145911.20843797087</v>
      </c>
      <c r="AH6" s="33">
        <f t="shared" si="5"/>
        <v>9966889.5720743332</v>
      </c>
      <c r="AI6" s="33">
        <f t="shared" si="6"/>
        <v>104849.57850326468</v>
      </c>
      <c r="AJ6" s="33">
        <f t="shared" si="7"/>
        <v>1907471.7579105976</v>
      </c>
      <c r="AL6" s="33">
        <f t="shared" si="8"/>
        <v>1128563.8673028629</v>
      </c>
      <c r="AM6" s="33">
        <f t="shared" si="9"/>
        <v>2012321.3364138622</v>
      </c>
      <c r="AO6" s="49"/>
      <c r="AP6" s="49"/>
      <c r="AQ6" s="49"/>
      <c r="AR6" s="49"/>
      <c r="AS6" s="49"/>
      <c r="AT6" s="49"/>
      <c r="AU6" s="49"/>
      <c r="AV6" s="49"/>
      <c r="AW6" s="49"/>
      <c r="AX6" s="49"/>
      <c r="AY6" s="49"/>
      <c r="AZ6" s="49"/>
      <c r="BA6" s="49"/>
    </row>
    <row r="7" spans="1:53">
      <c r="A7" s="18" t="s">
        <v>129</v>
      </c>
      <c r="B7" t="s">
        <v>131</v>
      </c>
      <c r="C7" t="s">
        <v>339</v>
      </c>
      <c r="D7" t="s">
        <v>130</v>
      </c>
      <c r="E7" s="7" t="s">
        <v>132</v>
      </c>
      <c r="G7" s="7">
        <v>42501</v>
      </c>
      <c r="H7" s="7">
        <v>42544</v>
      </c>
      <c r="I7">
        <f t="shared" si="0"/>
        <v>43</v>
      </c>
      <c r="J7" s="9">
        <v>78893885.714285716</v>
      </c>
      <c r="K7" s="9">
        <v>5359472.1714285705</v>
      </c>
      <c r="L7" s="9">
        <v>1028965.142857143</v>
      </c>
      <c r="M7" s="9">
        <v>9069731.4259927776</v>
      </c>
      <c r="N7" s="9">
        <v>1005710.4693140791</v>
      </c>
      <c r="O7" s="9">
        <v>90173.664259927784</v>
      </c>
      <c r="P7" s="9">
        <v>4299412.2563176882</v>
      </c>
      <c r="Q7" s="9">
        <v>58981.51624548735</v>
      </c>
      <c r="R7" s="9">
        <v>834626.26353790599</v>
      </c>
      <c r="S7" s="9">
        <v>11690386.740331491</v>
      </c>
      <c r="T7" s="9">
        <v>652978.95027624303</v>
      </c>
      <c r="U7" s="9">
        <v>138867.62430939227</v>
      </c>
      <c r="V7" s="9">
        <v>7225190.3867403315</v>
      </c>
      <c r="W7" s="9">
        <v>48178.563535911599</v>
      </c>
      <c r="X7" s="9">
        <v>1086231.767955801</v>
      </c>
      <c r="Z7" s="9"/>
      <c r="AA7" s="9"/>
      <c r="AB7" s="9"/>
      <c r="AC7" s="9"/>
      <c r="AD7" s="9"/>
      <c r="AE7" s="33">
        <f t="shared" si="2"/>
        <v>20760118.166324269</v>
      </c>
      <c r="AF7" s="33">
        <f t="shared" si="3"/>
        <v>1658689.4195903223</v>
      </c>
      <c r="AG7" s="33">
        <f t="shared" si="4"/>
        <v>229041.28856932005</v>
      </c>
      <c r="AH7" s="33">
        <f t="shared" si="5"/>
        <v>11524602.643058021</v>
      </c>
      <c r="AI7" s="33">
        <f t="shared" si="6"/>
        <v>107160.07978139895</v>
      </c>
      <c r="AJ7" s="33">
        <f t="shared" si="7"/>
        <v>1920858.0314937071</v>
      </c>
      <c r="AL7" s="33">
        <f t="shared" si="8"/>
        <v>1887730.7081596423</v>
      </c>
      <c r="AM7" s="33">
        <f t="shared" si="9"/>
        <v>2028018.111275106</v>
      </c>
      <c r="AO7" s="49"/>
      <c r="AP7" s="49"/>
      <c r="AQ7" s="49"/>
      <c r="AR7" s="49"/>
      <c r="AS7" s="49"/>
      <c r="AT7" s="49"/>
      <c r="AU7" s="49"/>
      <c r="AV7" s="49"/>
      <c r="AW7" s="49"/>
      <c r="AX7" s="49"/>
      <c r="AY7" s="49"/>
      <c r="AZ7" s="49"/>
      <c r="BA7" s="49"/>
    </row>
    <row r="8" spans="1:53">
      <c r="A8" s="18" t="s">
        <v>134</v>
      </c>
      <c r="B8" t="s">
        <v>133</v>
      </c>
      <c r="C8" t="s">
        <v>339</v>
      </c>
      <c r="D8" t="s">
        <v>130</v>
      </c>
      <c r="E8" s="7" t="s">
        <v>132</v>
      </c>
      <c r="G8" s="7">
        <v>42283</v>
      </c>
      <c r="H8" s="7">
        <v>42556</v>
      </c>
      <c r="I8">
        <f t="shared" si="0"/>
        <v>273</v>
      </c>
      <c r="J8" s="9">
        <v>33475480.769230768</v>
      </c>
      <c r="K8" s="9">
        <v>1832748.4134615385</v>
      </c>
      <c r="L8" s="9">
        <v>290895.09615384613</v>
      </c>
      <c r="M8" s="9">
        <v>5601925.9090909092</v>
      </c>
      <c r="N8" s="9">
        <v>1645426.3636363638</v>
      </c>
      <c r="O8" s="9">
        <v>126040.90909090909</v>
      </c>
      <c r="P8" s="9">
        <v>5943852.2727272725</v>
      </c>
      <c r="Q8" s="9">
        <v>75732.272727272735</v>
      </c>
      <c r="R8" s="9">
        <v>440173.63636363635</v>
      </c>
      <c r="S8" s="9">
        <v>3573712.1625000001</v>
      </c>
      <c r="T8" s="9">
        <v>388251.15</v>
      </c>
      <c r="U8" s="9">
        <v>72822.393750000003</v>
      </c>
      <c r="V8" s="9">
        <v>5161837.5</v>
      </c>
      <c r="W8" s="9">
        <v>42661.068749999999</v>
      </c>
      <c r="X8" s="9">
        <v>383443.55625000002</v>
      </c>
      <c r="Z8" s="9"/>
      <c r="AA8" s="9"/>
      <c r="AB8" s="9"/>
      <c r="AC8" s="9"/>
      <c r="AD8" s="9"/>
      <c r="AE8" s="33">
        <f t="shared" si="2"/>
        <v>9175638.0715909097</v>
      </c>
      <c r="AF8" s="33">
        <f t="shared" si="3"/>
        <v>2033677.5136363637</v>
      </c>
      <c r="AG8" s="33">
        <f t="shared" si="4"/>
        <v>198863.30284090911</v>
      </c>
      <c r="AH8" s="33">
        <f t="shared" si="5"/>
        <v>11105689.772727273</v>
      </c>
      <c r="AI8" s="33">
        <f t="shared" si="6"/>
        <v>118393.34147727274</v>
      </c>
      <c r="AJ8" s="33">
        <f t="shared" si="7"/>
        <v>823617.19261363638</v>
      </c>
      <c r="AL8" s="33">
        <f t="shared" si="8"/>
        <v>2232540.8164772727</v>
      </c>
      <c r="AM8" s="33">
        <f t="shared" si="9"/>
        <v>942010.53409090918</v>
      </c>
      <c r="AO8" s="49"/>
      <c r="AP8" s="49"/>
      <c r="AQ8" s="49"/>
      <c r="AR8" s="49"/>
      <c r="AS8" s="49"/>
      <c r="AT8" s="49"/>
      <c r="AU8" s="49"/>
      <c r="AV8" s="49"/>
      <c r="AW8" s="49"/>
      <c r="AX8" s="49"/>
      <c r="AY8" s="49"/>
      <c r="AZ8" s="49"/>
      <c r="BA8" s="49"/>
    </row>
    <row r="9" spans="1:53">
      <c r="A9" s="18" t="s">
        <v>135</v>
      </c>
      <c r="B9" t="s">
        <v>133</v>
      </c>
      <c r="C9" t="s">
        <v>339</v>
      </c>
      <c r="D9" t="s">
        <v>130</v>
      </c>
      <c r="E9" s="7" t="s">
        <v>132</v>
      </c>
      <c r="G9" s="7">
        <v>42283</v>
      </c>
      <c r="H9" s="7">
        <v>42556</v>
      </c>
      <c r="I9">
        <f t="shared" si="0"/>
        <v>273</v>
      </c>
      <c r="J9" s="9">
        <v>26570778.688524593</v>
      </c>
      <c r="K9" s="9">
        <v>1284838.7704918035</v>
      </c>
      <c r="L9" s="9">
        <v>217556.6803278689</v>
      </c>
      <c r="M9" s="9">
        <v>5483057.7478991598</v>
      </c>
      <c r="N9" s="9">
        <v>2228489.1428571427</v>
      </c>
      <c r="O9" s="9">
        <v>141528.20168067227</v>
      </c>
      <c r="P9" s="9">
        <v>6734045.2436974784</v>
      </c>
      <c r="Q9" s="9">
        <v>200256.6050420168</v>
      </c>
      <c r="R9" s="9">
        <v>405733.51260504196</v>
      </c>
      <c r="S9" s="9">
        <v>4476718.3098591547</v>
      </c>
      <c r="T9" s="9">
        <v>512030.19718309859</v>
      </c>
      <c r="U9" s="9">
        <v>113513.61971830987</v>
      </c>
      <c r="V9" s="9">
        <v>7003183.0985915493</v>
      </c>
      <c r="W9" s="9">
        <v>72336.676056338038</v>
      </c>
      <c r="X9" s="9">
        <v>413320.77464788733</v>
      </c>
      <c r="Z9" s="9"/>
      <c r="AA9" s="9"/>
      <c r="AB9" s="9"/>
      <c r="AC9" s="9"/>
      <c r="AD9" s="9"/>
      <c r="AE9" s="33">
        <f t="shared" si="2"/>
        <v>9959776.0577583145</v>
      </c>
      <c r="AF9" s="33">
        <f t="shared" si="3"/>
        <v>2740519.3400402414</v>
      </c>
      <c r="AG9" s="33">
        <f t="shared" si="4"/>
        <v>255041.82139898214</v>
      </c>
      <c r="AH9" s="33">
        <f t="shared" si="5"/>
        <v>13737228.342289027</v>
      </c>
      <c r="AI9" s="33">
        <f t="shared" si="6"/>
        <v>272593.28109835484</v>
      </c>
      <c r="AJ9" s="33">
        <f t="shared" si="7"/>
        <v>819054.28725292929</v>
      </c>
      <c r="AL9" s="33">
        <f t="shared" si="8"/>
        <v>2995561.1614392237</v>
      </c>
      <c r="AM9" s="33">
        <f t="shared" si="9"/>
        <v>1091647.5683512841</v>
      </c>
      <c r="AO9" s="49"/>
      <c r="AP9" s="49"/>
      <c r="AQ9" s="49"/>
      <c r="AR9" s="49"/>
      <c r="AS9" s="49"/>
      <c r="AT9" s="49"/>
      <c r="AU9" s="49"/>
      <c r="AV9" s="49"/>
      <c r="AW9" s="49"/>
      <c r="AX9" s="49"/>
      <c r="AY9" s="49"/>
      <c r="AZ9" s="49"/>
      <c r="BA9" s="49"/>
    </row>
    <row r="10" spans="1:53">
      <c r="A10" s="18" t="s">
        <v>136</v>
      </c>
      <c r="B10" t="s">
        <v>133</v>
      </c>
      <c r="C10" t="s">
        <v>339</v>
      </c>
      <c r="D10" t="s">
        <v>130</v>
      </c>
      <c r="E10" s="7" t="s">
        <v>132</v>
      </c>
      <c r="G10" s="7">
        <v>42405</v>
      </c>
      <c r="H10" s="7">
        <v>42556</v>
      </c>
      <c r="I10">
        <f t="shared" si="0"/>
        <v>151</v>
      </c>
      <c r="J10" s="9">
        <v>27505512.195121951</v>
      </c>
      <c r="K10" s="9">
        <v>1313210.487804878</v>
      </c>
      <c r="L10" s="9">
        <v>248807.31707317074</v>
      </c>
      <c r="M10" s="9">
        <v>4687403.8356164386</v>
      </c>
      <c r="N10" s="9">
        <v>796385.75342465751</v>
      </c>
      <c r="O10" s="9">
        <v>71953.972602739726</v>
      </c>
      <c r="P10" s="9">
        <v>5881167.1232876712</v>
      </c>
      <c r="Q10" s="9">
        <v>68896.438356164392</v>
      </c>
      <c r="R10" s="9">
        <v>319104.65753424657</v>
      </c>
      <c r="S10" s="9">
        <v>7699999.9999999991</v>
      </c>
      <c r="T10" s="9">
        <v>538083.33333333326</v>
      </c>
      <c r="U10" s="9">
        <v>120266.66666666666</v>
      </c>
      <c r="V10" s="9">
        <v>8800000</v>
      </c>
      <c r="W10" s="9">
        <v>55595.833333333328</v>
      </c>
      <c r="X10" s="9">
        <v>471212.49999999994</v>
      </c>
      <c r="Z10" s="9"/>
      <c r="AA10" s="9"/>
      <c r="AB10" s="9"/>
      <c r="AC10" s="9"/>
      <c r="AD10" s="9"/>
      <c r="AE10" s="33">
        <f t="shared" si="2"/>
        <v>12387403.835616438</v>
      </c>
      <c r="AF10" s="33">
        <f t="shared" si="3"/>
        <v>1334469.0867579908</v>
      </c>
      <c r="AG10" s="33">
        <f t="shared" si="4"/>
        <v>192220.63926940638</v>
      </c>
      <c r="AH10" s="33">
        <f t="shared" si="5"/>
        <v>14681167.12328767</v>
      </c>
      <c r="AI10" s="33">
        <f t="shared" si="6"/>
        <v>124492.27168949772</v>
      </c>
      <c r="AJ10" s="33">
        <f t="shared" si="7"/>
        <v>790317.15753424657</v>
      </c>
      <c r="AL10" s="33">
        <f t="shared" si="8"/>
        <v>1526689.7260273972</v>
      </c>
      <c r="AM10" s="33">
        <f t="shared" si="9"/>
        <v>914809.42922374432</v>
      </c>
      <c r="AO10" s="49"/>
      <c r="AP10" s="49"/>
      <c r="AQ10" s="49"/>
      <c r="AR10" s="49"/>
      <c r="AS10" s="49"/>
      <c r="AT10" s="49"/>
      <c r="AU10" s="49"/>
      <c r="AV10" s="49"/>
      <c r="AW10" s="49"/>
      <c r="AX10" s="49"/>
      <c r="AY10" s="49"/>
      <c r="AZ10" s="49"/>
      <c r="BA10" s="49"/>
    </row>
    <row r="11" spans="1:53">
      <c r="A11" s="18" t="s">
        <v>137</v>
      </c>
      <c r="B11" t="s">
        <v>133</v>
      </c>
      <c r="C11" t="s">
        <v>339</v>
      </c>
      <c r="D11" t="s">
        <v>130</v>
      </c>
      <c r="E11" s="7" t="s">
        <v>132</v>
      </c>
      <c r="G11" s="7">
        <v>42405</v>
      </c>
      <c r="H11" s="7">
        <v>42556</v>
      </c>
      <c r="I11">
        <f t="shared" si="0"/>
        <v>151</v>
      </c>
      <c r="J11" s="9">
        <v>37705298.969072163</v>
      </c>
      <c r="K11" s="9">
        <v>1656333.030927835</v>
      </c>
      <c r="L11" s="9">
        <v>342819.27835051547</v>
      </c>
      <c r="M11" s="9">
        <v>4468480.6259541977</v>
      </c>
      <c r="N11" s="9">
        <v>1342603.2366412212</v>
      </c>
      <c r="O11" s="9">
        <v>110620.03053435113</v>
      </c>
      <c r="P11" s="9">
        <v>5007107.1297709914</v>
      </c>
      <c r="Q11" s="9">
        <v>88823.404580152652</v>
      </c>
      <c r="R11" s="9">
        <v>664667.86259541975</v>
      </c>
      <c r="S11" s="9">
        <v>5744055.1181102358</v>
      </c>
      <c r="T11" s="9">
        <v>447858.18897637795</v>
      </c>
      <c r="U11" s="9">
        <v>118131.61417322834</v>
      </c>
      <c r="V11" s="9">
        <v>6857244.0944881886</v>
      </c>
      <c r="W11" s="9">
        <v>47510.905511811019</v>
      </c>
      <c r="X11" s="9">
        <v>667379.05511811026</v>
      </c>
      <c r="Z11" s="9"/>
      <c r="AA11" s="9"/>
      <c r="AB11" s="9"/>
      <c r="AC11" s="9"/>
      <c r="AD11" s="9"/>
      <c r="AE11" s="33">
        <f t="shared" si="2"/>
        <v>10212535.744064434</v>
      </c>
      <c r="AF11" s="33">
        <f t="shared" si="3"/>
        <v>1790461.4256175992</v>
      </c>
      <c r="AG11" s="33">
        <f t="shared" si="4"/>
        <v>228751.64470757946</v>
      </c>
      <c r="AH11" s="33">
        <f t="shared" si="5"/>
        <v>11864351.224259179</v>
      </c>
      <c r="AI11" s="33">
        <f t="shared" si="6"/>
        <v>136334.31009196368</v>
      </c>
      <c r="AJ11" s="33">
        <f t="shared" si="7"/>
        <v>1332046.9177135299</v>
      </c>
      <c r="AL11" s="33">
        <f t="shared" si="8"/>
        <v>2019213.0703251786</v>
      </c>
      <c r="AM11" s="33">
        <f t="shared" si="9"/>
        <v>1468381.2278054936</v>
      </c>
      <c r="AO11" s="49"/>
      <c r="AP11" s="49"/>
      <c r="AQ11" s="49"/>
      <c r="AR11" s="49"/>
      <c r="AS11" s="49"/>
      <c r="AT11" s="49"/>
      <c r="AU11" s="49"/>
      <c r="AV11" s="49"/>
      <c r="AW11" s="49"/>
      <c r="AX11" s="49"/>
      <c r="AY11" s="49"/>
      <c r="AZ11" s="49"/>
      <c r="BA11" s="49"/>
    </row>
    <row r="12" spans="1:53">
      <c r="A12" s="18" t="s">
        <v>138</v>
      </c>
      <c r="B12" t="s">
        <v>133</v>
      </c>
      <c r="C12" t="s">
        <v>339</v>
      </c>
      <c r="D12" t="s">
        <v>130</v>
      </c>
      <c r="E12" s="7" t="s">
        <v>132</v>
      </c>
      <c r="G12" s="7">
        <v>42500</v>
      </c>
      <c r="H12" s="7">
        <v>42556</v>
      </c>
      <c r="I12">
        <f t="shared" si="0"/>
        <v>56</v>
      </c>
      <c r="J12" s="9">
        <v>31990000</v>
      </c>
      <c r="K12" s="9">
        <v>2183230</v>
      </c>
      <c r="L12" s="9">
        <v>660590</v>
      </c>
      <c r="M12" s="9">
        <v>5952390.8720930228</v>
      </c>
      <c r="N12" s="9">
        <v>577543.43023255805</v>
      </c>
      <c r="O12" s="9">
        <v>75888.662790697665</v>
      </c>
      <c r="P12" s="9">
        <v>4605257.4418604644</v>
      </c>
      <c r="Q12" s="9">
        <v>50446.220930232557</v>
      </c>
      <c r="R12" s="9">
        <v>372249.24418604648</v>
      </c>
      <c r="S12" s="9">
        <v>5587802.0134228189</v>
      </c>
      <c r="T12" s="9">
        <v>252568.65100671141</v>
      </c>
      <c r="U12" s="9">
        <v>66404.718120805366</v>
      </c>
      <c r="V12" s="9">
        <v>5083097.3154362421</v>
      </c>
      <c r="W12" s="9">
        <v>21882.55369127517</v>
      </c>
      <c r="X12" s="9">
        <v>348065.98993288592</v>
      </c>
      <c r="Z12" s="9"/>
      <c r="AA12" s="9"/>
      <c r="AB12" s="9"/>
      <c r="AC12" s="9"/>
      <c r="AD12" s="9"/>
      <c r="AE12" s="33">
        <f t="shared" si="2"/>
        <v>11540192.885515843</v>
      </c>
      <c r="AF12" s="33">
        <f t="shared" si="3"/>
        <v>830112.08123926946</v>
      </c>
      <c r="AG12" s="33">
        <f t="shared" si="4"/>
        <v>142293.38091150305</v>
      </c>
      <c r="AH12" s="33">
        <f t="shared" si="5"/>
        <v>9688354.7572967075</v>
      </c>
      <c r="AI12" s="33">
        <f t="shared" si="6"/>
        <v>72328.774621507735</v>
      </c>
      <c r="AJ12" s="33">
        <f t="shared" si="7"/>
        <v>720315.23411893239</v>
      </c>
      <c r="AL12" s="33">
        <f t="shared" si="8"/>
        <v>972405.46215077257</v>
      </c>
      <c r="AM12" s="33">
        <f t="shared" si="9"/>
        <v>792644.00874044013</v>
      </c>
      <c r="AO12" s="49"/>
      <c r="AP12" s="49"/>
      <c r="AQ12" s="49"/>
      <c r="AR12" s="49"/>
      <c r="AS12" s="49"/>
      <c r="AT12" s="49"/>
      <c r="AU12" s="49"/>
      <c r="AV12" s="49"/>
      <c r="AW12" s="49"/>
      <c r="AX12" s="49"/>
      <c r="AY12" s="49"/>
      <c r="AZ12" s="49"/>
      <c r="BA12" s="49"/>
    </row>
    <row r="13" spans="1:53">
      <c r="A13" s="18" t="s">
        <v>139</v>
      </c>
      <c r="B13" t="s">
        <v>133</v>
      </c>
      <c r="C13" t="s">
        <v>339</v>
      </c>
      <c r="D13" t="s">
        <v>130</v>
      </c>
      <c r="E13" s="7" t="s">
        <v>132</v>
      </c>
      <c r="G13" s="7">
        <v>42500</v>
      </c>
      <c r="H13" s="7">
        <v>42556</v>
      </c>
      <c r="I13">
        <f t="shared" si="0"/>
        <v>56</v>
      </c>
      <c r="J13" s="9">
        <v>42547500</v>
      </c>
      <c r="K13" s="9">
        <v>3669371.2087912089</v>
      </c>
      <c r="L13" s="9">
        <v>1085039.1758241758</v>
      </c>
      <c r="M13" s="9">
        <v>5767114.305555555</v>
      </c>
      <c r="N13" s="9">
        <v>512375.69444444438</v>
      </c>
      <c r="O13" s="9">
        <v>78843.333333333328</v>
      </c>
      <c r="P13" s="9">
        <v>4820994.305555555</v>
      </c>
      <c r="Q13" s="9">
        <v>67716.25</v>
      </c>
      <c r="R13" s="9">
        <v>360623.47222222219</v>
      </c>
      <c r="S13" s="9">
        <v>4975631.6916488223</v>
      </c>
      <c r="T13" s="9">
        <v>284929.33618843684</v>
      </c>
      <c r="U13" s="9">
        <v>62726.980728051385</v>
      </c>
      <c r="V13" s="9">
        <v>4848051.3918629549</v>
      </c>
      <c r="W13" s="9">
        <v>32575.503211991432</v>
      </c>
      <c r="X13" s="9">
        <v>350378.02997858671</v>
      </c>
      <c r="Z13" s="9"/>
      <c r="AA13" s="9"/>
      <c r="AB13" s="9"/>
      <c r="AC13" s="9"/>
      <c r="AD13" s="9"/>
      <c r="AE13" s="33">
        <f t="shared" si="2"/>
        <v>10742745.997204378</v>
      </c>
      <c r="AF13" s="33">
        <f t="shared" si="3"/>
        <v>797305.03063288121</v>
      </c>
      <c r="AG13" s="33">
        <f t="shared" si="4"/>
        <v>141570.31406138471</v>
      </c>
      <c r="AH13" s="33">
        <f t="shared" si="5"/>
        <v>9669045.6974185109</v>
      </c>
      <c r="AI13" s="33">
        <f t="shared" si="6"/>
        <v>100291.75321199142</v>
      </c>
      <c r="AJ13" s="33">
        <f t="shared" si="7"/>
        <v>711001.50220080884</v>
      </c>
      <c r="AL13" s="33">
        <f t="shared" si="8"/>
        <v>938875.34469426586</v>
      </c>
      <c r="AM13" s="33">
        <f t="shared" si="9"/>
        <v>811293.25541280024</v>
      </c>
      <c r="AO13" s="49"/>
      <c r="AP13" s="49"/>
      <c r="AQ13" s="49"/>
      <c r="AR13" s="49"/>
      <c r="AS13" s="49"/>
      <c r="AT13" s="49"/>
      <c r="AU13" s="49"/>
      <c r="AV13" s="49"/>
      <c r="AW13" s="49"/>
      <c r="AX13" s="49"/>
      <c r="AY13" s="49"/>
      <c r="AZ13" s="49"/>
      <c r="BA13" s="49"/>
    </row>
    <row r="14" spans="1:53">
      <c r="A14" s="18" t="s">
        <v>140</v>
      </c>
      <c r="B14" t="s">
        <v>133</v>
      </c>
      <c r="C14" t="s">
        <v>339</v>
      </c>
      <c r="D14" t="s">
        <v>130</v>
      </c>
      <c r="E14" s="7" t="s">
        <v>132</v>
      </c>
      <c r="G14" s="7">
        <v>42514</v>
      </c>
      <c r="H14" s="7">
        <v>42556</v>
      </c>
      <c r="I14">
        <f t="shared" si="0"/>
        <v>42</v>
      </c>
      <c r="J14" s="9">
        <v>35171341.463414632</v>
      </c>
      <c r="K14" s="9">
        <v>2354043.1707317075</v>
      </c>
      <c r="L14" s="9">
        <v>612487.07317073166</v>
      </c>
      <c r="M14" s="9">
        <v>4701713.1901840493</v>
      </c>
      <c r="N14" s="9">
        <v>350164.47852760734</v>
      </c>
      <c r="O14" s="9">
        <v>49745.52147239264</v>
      </c>
      <c r="P14" s="9">
        <v>2880840.981595092</v>
      </c>
      <c r="Q14" s="9">
        <v>50337.730061349692</v>
      </c>
      <c r="R14" s="9">
        <v>241113.49693251535</v>
      </c>
      <c r="S14" s="9">
        <v>9258707.6537013799</v>
      </c>
      <c r="T14" s="9">
        <v>379397.54077791719</v>
      </c>
      <c r="U14" s="9">
        <v>105281.14178168132</v>
      </c>
      <c r="V14" s="9">
        <v>7289661.229611042</v>
      </c>
      <c r="W14" s="9">
        <v>33180.526976160603</v>
      </c>
      <c r="X14" s="9">
        <v>565451.48055207031</v>
      </c>
      <c r="Z14" s="9"/>
      <c r="AA14" s="9"/>
      <c r="AB14" s="9"/>
      <c r="AC14" s="9"/>
      <c r="AD14" s="9"/>
      <c r="AE14" s="33">
        <f t="shared" si="2"/>
        <v>13960420.843885429</v>
      </c>
      <c r="AF14" s="33">
        <f t="shared" si="3"/>
        <v>729562.01930552453</v>
      </c>
      <c r="AG14" s="33">
        <f t="shared" si="4"/>
        <v>155026.66325407397</v>
      </c>
      <c r="AH14" s="33">
        <f t="shared" si="5"/>
        <v>10170502.211206134</v>
      </c>
      <c r="AI14" s="33">
        <f t="shared" si="6"/>
        <v>83518.257037510295</v>
      </c>
      <c r="AJ14" s="33">
        <f t="shared" si="7"/>
        <v>806564.97748458572</v>
      </c>
      <c r="AL14" s="33">
        <f t="shared" si="8"/>
        <v>884588.68255959847</v>
      </c>
      <c r="AM14" s="33">
        <f t="shared" si="9"/>
        <v>890083.234522096</v>
      </c>
      <c r="AO14" s="49"/>
      <c r="AP14" s="49"/>
      <c r="AQ14" s="49"/>
      <c r="AR14" s="49"/>
      <c r="AS14" s="49"/>
      <c r="AT14" s="49"/>
      <c r="AU14" s="49"/>
      <c r="AV14" s="49"/>
      <c r="AW14" s="49"/>
      <c r="AX14" s="49"/>
      <c r="AY14" s="49"/>
      <c r="AZ14" s="49"/>
      <c r="BA14" s="49"/>
    </row>
    <row r="15" spans="1:53">
      <c r="A15" s="18" t="s">
        <v>141</v>
      </c>
      <c r="B15" t="s">
        <v>133</v>
      </c>
      <c r="C15" t="s">
        <v>339</v>
      </c>
      <c r="D15" t="s">
        <v>130</v>
      </c>
      <c r="E15" s="7" t="s">
        <v>132</v>
      </c>
      <c r="G15" s="7">
        <v>42514</v>
      </c>
      <c r="H15" s="7">
        <v>42556</v>
      </c>
      <c r="I15">
        <f t="shared" si="0"/>
        <v>42</v>
      </c>
      <c r="J15" s="9">
        <v>40834584.905660376</v>
      </c>
      <c r="K15" s="9">
        <v>2723871.7358490564</v>
      </c>
      <c r="L15" s="9">
        <v>684091.7547169812</v>
      </c>
      <c r="M15" s="9">
        <v>6607250.3194888178</v>
      </c>
      <c r="N15" s="9">
        <v>479863.84984025563</v>
      </c>
      <c r="O15" s="9">
        <v>47383.514376996805</v>
      </c>
      <c r="P15" s="9">
        <v>4136326.9648562302</v>
      </c>
      <c r="Q15" s="9">
        <v>45691.246006389774</v>
      </c>
      <c r="R15" s="9">
        <v>405086.74121405749</v>
      </c>
      <c r="S15" s="9">
        <v>7783692.9460580917</v>
      </c>
      <c r="T15" s="9">
        <v>418680.74688796682</v>
      </c>
      <c r="U15" s="9">
        <v>59538.423236514529</v>
      </c>
      <c r="V15" s="9">
        <v>6008464.7302904567</v>
      </c>
      <c r="W15" s="9">
        <v>67322.116182572616</v>
      </c>
      <c r="X15" s="9">
        <v>465382.90456431539</v>
      </c>
      <c r="Z15" s="9"/>
      <c r="AA15" s="9"/>
      <c r="AB15" s="9"/>
      <c r="AC15" s="9"/>
      <c r="AD15" s="9"/>
      <c r="AE15" s="33">
        <f t="shared" si="2"/>
        <v>14390943.26554691</v>
      </c>
      <c r="AF15" s="33">
        <f t="shared" si="3"/>
        <v>898544.59672822244</v>
      </c>
      <c r="AG15" s="33">
        <f t="shared" si="4"/>
        <v>106921.93761351134</v>
      </c>
      <c r="AH15" s="33">
        <f t="shared" si="5"/>
        <v>10144791.695146687</v>
      </c>
      <c r="AI15" s="33">
        <f t="shared" si="6"/>
        <v>113013.36218896239</v>
      </c>
      <c r="AJ15" s="33">
        <f t="shared" si="7"/>
        <v>870469.64577837288</v>
      </c>
      <c r="AL15" s="33">
        <f t="shared" si="8"/>
        <v>1005466.5343417338</v>
      </c>
      <c r="AM15" s="33">
        <f t="shared" si="9"/>
        <v>983483.00796733529</v>
      </c>
      <c r="AO15" s="49"/>
      <c r="AP15" s="49"/>
      <c r="AQ15" s="49"/>
      <c r="AR15" s="49"/>
      <c r="AS15" s="49"/>
      <c r="AT15" s="49"/>
      <c r="AU15" s="49"/>
      <c r="AV15" s="49"/>
      <c r="AW15" s="49"/>
      <c r="AX15" s="49"/>
      <c r="AY15" s="49"/>
      <c r="AZ15" s="49"/>
      <c r="BA15" s="49"/>
    </row>
    <row r="16" spans="1:53">
      <c r="A16" s="18" t="s">
        <v>142</v>
      </c>
      <c r="B16" t="s">
        <v>133</v>
      </c>
      <c r="C16" t="s">
        <v>339</v>
      </c>
      <c r="D16" t="s">
        <v>130</v>
      </c>
      <c r="E16" s="7" t="s">
        <v>132</v>
      </c>
      <c r="G16" s="7">
        <v>42528</v>
      </c>
      <c r="H16" s="7">
        <v>42556</v>
      </c>
      <c r="I16">
        <f t="shared" si="0"/>
        <v>28</v>
      </c>
      <c r="J16" s="9">
        <v>57260436.681222707</v>
      </c>
      <c r="K16" s="9">
        <v>4063022.8820960699</v>
      </c>
      <c r="L16" s="9">
        <v>1027643.8427947597</v>
      </c>
      <c r="M16" s="9">
        <v>3816347.5862068967</v>
      </c>
      <c r="N16" s="9">
        <v>438494.89655172412</v>
      </c>
      <c r="O16" s="9">
        <v>40146.206896551725</v>
      </c>
      <c r="P16" s="9">
        <v>2629494.6206896552</v>
      </c>
      <c r="Q16" s="9">
        <v>78653.793103448275</v>
      </c>
      <c r="R16" s="9">
        <v>340505.37931034481</v>
      </c>
      <c r="S16" s="9">
        <v>6929199.9999999991</v>
      </c>
      <c r="T16" s="9">
        <v>204370.63999999998</v>
      </c>
      <c r="U16" s="9">
        <v>91220.87999999999</v>
      </c>
      <c r="V16" s="9">
        <v>5054239.9999999991</v>
      </c>
      <c r="W16" s="9">
        <v>23803.839999999997</v>
      </c>
      <c r="X16" s="9">
        <v>612500.5199999999</v>
      </c>
      <c r="Z16" s="9"/>
      <c r="AA16" s="9"/>
      <c r="AB16" s="9"/>
      <c r="AC16" s="9"/>
      <c r="AD16" s="9"/>
      <c r="AE16" s="33">
        <f t="shared" si="2"/>
        <v>10745547.586206896</v>
      </c>
      <c r="AF16" s="33">
        <f t="shared" si="3"/>
        <v>642865.53655172407</v>
      </c>
      <c r="AG16" s="33">
        <f t="shared" si="4"/>
        <v>131367.08689655171</v>
      </c>
      <c r="AH16" s="33">
        <f t="shared" si="5"/>
        <v>7683734.6206896547</v>
      </c>
      <c r="AI16" s="33">
        <f t="shared" si="6"/>
        <v>102457.63310344827</v>
      </c>
      <c r="AJ16" s="33">
        <f t="shared" si="7"/>
        <v>953005.89931034471</v>
      </c>
      <c r="AL16" s="33">
        <f t="shared" si="8"/>
        <v>774232.62344827573</v>
      </c>
      <c r="AM16" s="33">
        <f t="shared" si="9"/>
        <v>1055463.532413793</v>
      </c>
      <c r="AO16" s="49"/>
      <c r="AP16" s="49"/>
      <c r="AQ16" s="49"/>
      <c r="AR16" s="49"/>
      <c r="AS16" s="49"/>
      <c r="AT16" s="49"/>
      <c r="AU16" s="49"/>
      <c r="AV16" s="49"/>
      <c r="AW16" s="49"/>
      <c r="AX16" s="49"/>
      <c r="AY16" s="49"/>
      <c r="AZ16" s="49"/>
      <c r="BA16" s="49"/>
    </row>
    <row r="17" spans="1:53">
      <c r="A17" s="18" t="s">
        <v>143</v>
      </c>
      <c r="B17" t="s">
        <v>133</v>
      </c>
      <c r="C17" t="s">
        <v>339</v>
      </c>
      <c r="D17" t="s">
        <v>130</v>
      </c>
      <c r="E17" s="7" t="s">
        <v>132</v>
      </c>
      <c r="G17" s="7">
        <v>42528</v>
      </c>
      <c r="H17" s="7">
        <v>42556</v>
      </c>
      <c r="I17">
        <f t="shared" si="0"/>
        <v>28</v>
      </c>
      <c r="J17" s="9">
        <v>61782168.224299066</v>
      </c>
      <c r="K17" s="9">
        <v>4195468.2616822431</v>
      </c>
      <c r="L17" s="9">
        <v>1063466.0186915889</v>
      </c>
      <c r="M17" s="9">
        <v>7756104.375</v>
      </c>
      <c r="N17" s="9">
        <v>590186.25</v>
      </c>
      <c r="O17" s="9">
        <v>97722.0703125</v>
      </c>
      <c r="P17" s="9">
        <v>3606907.8515625</v>
      </c>
      <c r="Q17" s="9">
        <v>46108.30078125</v>
      </c>
      <c r="R17" s="9">
        <v>787557.3046875</v>
      </c>
      <c r="S17" s="9">
        <v>7726112.0263591427</v>
      </c>
      <c r="T17" s="9">
        <v>182628.58319604609</v>
      </c>
      <c r="U17" s="9">
        <v>80268.039538714977</v>
      </c>
      <c r="V17" s="9">
        <v>4385090.6095551886</v>
      </c>
      <c r="W17" s="9">
        <v>20004.365733113671</v>
      </c>
      <c r="X17" s="9">
        <v>627527.34761120251</v>
      </c>
      <c r="Z17" s="9"/>
      <c r="AA17" s="9"/>
      <c r="AB17" s="9"/>
      <c r="AC17" s="9"/>
      <c r="AD17" s="9"/>
      <c r="AE17" s="33">
        <f t="shared" si="2"/>
        <v>15482216.401359143</v>
      </c>
      <c r="AF17" s="33">
        <f t="shared" si="3"/>
        <v>772814.83319604606</v>
      </c>
      <c r="AG17" s="33">
        <f t="shared" si="4"/>
        <v>177990.10985121498</v>
      </c>
      <c r="AH17" s="33">
        <f t="shared" si="5"/>
        <v>7991998.4611176886</v>
      </c>
      <c r="AI17" s="33">
        <f t="shared" si="6"/>
        <v>66112.666514363664</v>
      </c>
      <c r="AJ17" s="33">
        <f t="shared" si="7"/>
        <v>1415084.6522987024</v>
      </c>
      <c r="AL17" s="33">
        <f t="shared" si="8"/>
        <v>950804.9430472611</v>
      </c>
      <c r="AM17" s="33">
        <f t="shared" si="9"/>
        <v>1481197.318813066</v>
      </c>
      <c r="AO17" s="49"/>
      <c r="AP17" s="49"/>
      <c r="AQ17" s="49"/>
      <c r="AR17" s="49"/>
      <c r="AS17" s="49"/>
      <c r="AT17" s="49"/>
      <c r="AU17" s="49"/>
      <c r="AV17" s="49"/>
      <c r="AW17" s="49"/>
      <c r="AX17" s="49"/>
      <c r="AY17" s="49"/>
      <c r="AZ17" s="49"/>
      <c r="BA17" s="49"/>
    </row>
    <row r="18" spans="1:53">
      <c r="A18" s="18" t="s">
        <v>147</v>
      </c>
      <c r="B18" t="s">
        <v>144</v>
      </c>
      <c r="C18" t="s">
        <v>339</v>
      </c>
      <c r="D18" s="7" t="s">
        <v>145</v>
      </c>
      <c r="E18" s="7" t="s">
        <v>132</v>
      </c>
      <c r="G18" s="7">
        <v>42567</v>
      </c>
      <c r="H18" s="7">
        <v>42572</v>
      </c>
      <c r="I18">
        <f t="shared" si="0"/>
        <v>5</v>
      </c>
      <c r="J18" s="9">
        <v>72453387.978142083</v>
      </c>
      <c r="K18" s="9">
        <v>3591364.3715846995</v>
      </c>
      <c r="L18" s="9">
        <v>473770.92896174861</v>
      </c>
      <c r="M18" s="9">
        <v>1070825.8565737051</v>
      </c>
      <c r="N18" s="9">
        <v>30928.446215139444</v>
      </c>
      <c r="O18" s="9">
        <v>6228.6454183266933</v>
      </c>
      <c r="P18" s="9">
        <v>436649.52191235061</v>
      </c>
      <c r="Q18" s="9">
        <v>3579.6812749003984</v>
      </c>
      <c r="R18" s="9">
        <v>20690.557768924304</v>
      </c>
      <c r="S18" s="9">
        <v>1502051.2820512822</v>
      </c>
      <c r="T18" s="9">
        <v>11741.282051282053</v>
      </c>
      <c r="U18" s="9">
        <v>8752.0512820512831</v>
      </c>
      <c r="V18" s="9">
        <v>803076.92307692312</v>
      </c>
      <c r="W18" s="9">
        <v>364.35897435897436</v>
      </c>
      <c r="X18" s="9">
        <v>32747.692307692309</v>
      </c>
      <c r="Z18" s="9"/>
      <c r="AA18" s="9"/>
      <c r="AB18" s="9"/>
      <c r="AC18" s="9"/>
      <c r="AD18" s="9"/>
      <c r="AE18" s="33">
        <f t="shared" si="2"/>
        <v>2572877.1386249876</v>
      </c>
      <c r="AF18" s="33">
        <f t="shared" si="3"/>
        <v>42669.728266421494</v>
      </c>
      <c r="AG18" s="33">
        <f t="shared" si="4"/>
        <v>14980.696700377976</v>
      </c>
      <c r="AH18" s="33">
        <f t="shared" si="5"/>
        <v>1239726.4449892738</v>
      </c>
      <c r="AI18" s="33">
        <f t="shared" si="6"/>
        <v>3944.040249259373</v>
      </c>
      <c r="AJ18" s="33">
        <f t="shared" si="7"/>
        <v>53438.250076616612</v>
      </c>
      <c r="AL18" s="33">
        <f t="shared" si="8"/>
        <v>57650.424966799474</v>
      </c>
      <c r="AM18" s="33">
        <f t="shared" si="9"/>
        <v>57382.290325875983</v>
      </c>
      <c r="AO18" s="49"/>
      <c r="AP18" s="49"/>
      <c r="AQ18" s="49"/>
      <c r="AR18" s="49"/>
      <c r="AS18" s="49"/>
      <c r="AT18" s="49"/>
      <c r="AU18" s="49"/>
      <c r="AV18" s="49"/>
      <c r="AW18" s="49"/>
      <c r="AX18" s="49"/>
      <c r="AY18" s="49"/>
      <c r="AZ18" s="49"/>
      <c r="BA18" s="49"/>
    </row>
    <row r="19" spans="1:53">
      <c r="A19" s="18" t="s">
        <v>148</v>
      </c>
      <c r="B19" t="s">
        <v>144</v>
      </c>
      <c r="C19" t="s">
        <v>339</v>
      </c>
      <c r="D19" s="7" t="s">
        <v>146</v>
      </c>
      <c r="E19" s="7" t="s">
        <v>132</v>
      </c>
      <c r="G19" s="7">
        <v>42562</v>
      </c>
      <c r="H19" s="7">
        <v>42572</v>
      </c>
      <c r="I19">
        <f t="shared" si="0"/>
        <v>10</v>
      </c>
      <c r="J19" s="9">
        <v>38774671.532846712</v>
      </c>
      <c r="K19" s="9">
        <v>1597310.5839416056</v>
      </c>
      <c r="L19" s="9">
        <v>235393.13868613139</v>
      </c>
      <c r="M19" s="9">
        <v>1077098.0853658537</v>
      </c>
      <c r="N19" s="9">
        <v>28308.420731707316</v>
      </c>
      <c r="O19" s="9">
        <v>7924.0609756097556</v>
      </c>
      <c r="P19" s="9">
        <v>472917.14634146338</v>
      </c>
      <c r="Q19" s="9">
        <v>3272.981707317073</v>
      </c>
      <c r="R19" s="9">
        <v>35141.487804878045</v>
      </c>
      <c r="S19" s="9">
        <v>1169459.0163934426</v>
      </c>
      <c r="T19" s="9">
        <v>10125.442622950819</v>
      </c>
      <c r="U19" s="9">
        <v>8119.5983606557375</v>
      </c>
      <c r="V19" s="9">
        <v>679729.5491803278</v>
      </c>
      <c r="W19" s="9">
        <v>577.32786885245901</v>
      </c>
      <c r="X19" s="9">
        <v>40960.672131147541</v>
      </c>
      <c r="Z19" s="9"/>
      <c r="AA19" s="9"/>
      <c r="AB19" s="9"/>
      <c r="AC19" s="9"/>
      <c r="AD19" s="9"/>
      <c r="AE19" s="33">
        <f t="shared" si="2"/>
        <v>2246557.1017592964</v>
      </c>
      <c r="AF19" s="33">
        <f t="shared" si="3"/>
        <v>38433.863354658133</v>
      </c>
      <c r="AG19" s="33">
        <f t="shared" si="4"/>
        <v>16043.659336265493</v>
      </c>
      <c r="AH19" s="33">
        <f t="shared" si="5"/>
        <v>1152646.6955217912</v>
      </c>
      <c r="AI19" s="33">
        <f t="shared" si="6"/>
        <v>3850.3095761695322</v>
      </c>
      <c r="AJ19" s="33">
        <f t="shared" si="7"/>
        <v>76102.159936025593</v>
      </c>
      <c r="AL19" s="33">
        <f t="shared" si="8"/>
        <v>54477.522690923623</v>
      </c>
      <c r="AM19" s="33">
        <f t="shared" si="9"/>
        <v>79952.469512195123</v>
      </c>
      <c r="AO19" s="49"/>
      <c r="AP19" s="49"/>
      <c r="AQ19" s="49"/>
      <c r="AR19" s="49"/>
      <c r="AS19" s="49"/>
      <c r="AT19" s="49"/>
      <c r="AU19" s="49"/>
      <c r="AV19" s="49"/>
      <c r="AW19" s="49"/>
      <c r="AX19" s="49"/>
      <c r="AY19" s="49"/>
      <c r="AZ19" s="49"/>
      <c r="BA19" s="49"/>
    </row>
    <row r="20" spans="1:53">
      <c r="A20" s="18" t="s">
        <v>149</v>
      </c>
      <c r="B20" t="s">
        <v>144</v>
      </c>
      <c r="C20" t="s">
        <v>339</v>
      </c>
      <c r="D20" s="7" t="s">
        <v>146</v>
      </c>
      <c r="E20" s="7" t="s">
        <v>132</v>
      </c>
      <c r="G20" s="7">
        <v>42562</v>
      </c>
      <c r="H20" s="7">
        <v>42572</v>
      </c>
      <c r="I20">
        <f t="shared" si="0"/>
        <v>10</v>
      </c>
      <c r="J20" s="9">
        <v>36969230.769230768</v>
      </c>
      <c r="K20" s="9">
        <v>1827443.076923077</v>
      </c>
      <c r="L20" s="9">
        <v>245824.61538461538</v>
      </c>
      <c r="M20" s="9">
        <v>1048366.9325153375</v>
      </c>
      <c r="N20" s="9">
        <v>34236.871165644174</v>
      </c>
      <c r="O20" s="9">
        <v>5390.0613496932519</v>
      </c>
      <c r="P20" s="9">
        <v>363429.8773006135</v>
      </c>
      <c r="Q20" s="9">
        <v>948.25153374233128</v>
      </c>
      <c r="R20" s="9">
        <v>15172.0245398773</v>
      </c>
      <c r="S20" s="9">
        <v>1681949.1525423727</v>
      </c>
      <c r="T20" s="9">
        <v>15620.254237288134</v>
      </c>
      <c r="U20" s="9">
        <v>11087.288135593219</v>
      </c>
      <c r="V20" s="9">
        <v>889999.99999999988</v>
      </c>
      <c r="W20" s="9">
        <v>414.83050847457622</v>
      </c>
      <c r="X20" s="9">
        <v>35230.423728813555</v>
      </c>
      <c r="Z20" s="9"/>
      <c r="AA20" s="9"/>
      <c r="AB20" s="9"/>
      <c r="AC20" s="9"/>
      <c r="AD20" s="9"/>
      <c r="AE20" s="33">
        <f t="shared" si="2"/>
        <v>2730316.0850577103</v>
      </c>
      <c r="AF20" s="33">
        <f t="shared" si="3"/>
        <v>49857.12540293231</v>
      </c>
      <c r="AG20" s="33">
        <f t="shared" si="4"/>
        <v>16477.349485286471</v>
      </c>
      <c r="AH20" s="33">
        <f t="shared" si="5"/>
        <v>1253429.8773006133</v>
      </c>
      <c r="AI20" s="33">
        <f t="shared" si="6"/>
        <v>1363.0820422169074</v>
      </c>
      <c r="AJ20" s="33">
        <f t="shared" si="7"/>
        <v>50402.44826869086</v>
      </c>
      <c r="AL20" s="33">
        <f t="shared" si="8"/>
        <v>66334.474888218785</v>
      </c>
      <c r="AM20" s="33">
        <f t="shared" si="9"/>
        <v>51765.530310907765</v>
      </c>
      <c r="AO20" s="49"/>
      <c r="AP20" s="49"/>
      <c r="AQ20" s="49"/>
      <c r="AR20" s="49"/>
      <c r="AS20" s="49"/>
      <c r="AT20" s="49"/>
      <c r="AU20" s="49"/>
      <c r="AV20" s="49"/>
      <c r="AW20" s="49"/>
      <c r="AX20" s="49"/>
      <c r="AY20" s="49"/>
      <c r="AZ20" s="49"/>
      <c r="BA20" s="49"/>
    </row>
    <row r="21" spans="1:53">
      <c r="A21" s="18" t="s">
        <v>150</v>
      </c>
      <c r="B21" t="s">
        <v>144</v>
      </c>
      <c r="C21" t="s">
        <v>339</v>
      </c>
      <c r="D21" s="7" t="s">
        <v>146</v>
      </c>
      <c r="E21" s="7" t="s">
        <v>132</v>
      </c>
      <c r="G21" s="7">
        <v>42562</v>
      </c>
      <c r="H21" s="7">
        <v>42572</v>
      </c>
      <c r="I21">
        <f t="shared" si="0"/>
        <v>10</v>
      </c>
      <c r="J21" s="9">
        <v>40782785.97785978</v>
      </c>
      <c r="K21" s="9">
        <v>1684992.1217712178</v>
      </c>
      <c r="L21" s="9">
        <v>164766.0885608856</v>
      </c>
      <c r="M21" s="9">
        <v>2099750.1265822784</v>
      </c>
      <c r="N21" s="9">
        <v>67083.9493670886</v>
      </c>
      <c r="O21" s="9">
        <v>14857.518987341771</v>
      </c>
      <c r="P21" s="9">
        <v>764486.8860759493</v>
      </c>
      <c r="Q21" s="9">
        <v>6865.9746835443029</v>
      </c>
      <c r="R21" s="9">
        <v>176151.64556962025</v>
      </c>
      <c r="S21" s="9">
        <v>1021991.6317991632</v>
      </c>
      <c r="T21" s="9">
        <v>12271.414225941424</v>
      </c>
      <c r="U21" s="9">
        <v>9791.5815899581594</v>
      </c>
      <c r="V21" s="9">
        <v>530563.94979079498</v>
      </c>
      <c r="W21" s="9">
        <v>405.79079497907952</v>
      </c>
      <c r="X21" s="9">
        <v>149248.35146443514</v>
      </c>
      <c r="Z21" s="9"/>
      <c r="AA21" s="9"/>
      <c r="AB21" s="9"/>
      <c r="AC21" s="9"/>
      <c r="AD21" s="9"/>
      <c r="AE21" s="33">
        <f t="shared" si="2"/>
        <v>3121741.7583814417</v>
      </c>
      <c r="AF21" s="33">
        <f t="shared" si="3"/>
        <v>79355.363593030022</v>
      </c>
      <c r="AG21" s="33">
        <f t="shared" si="4"/>
        <v>24649.100577299931</v>
      </c>
      <c r="AH21" s="33">
        <f t="shared" si="5"/>
        <v>1295050.8358667442</v>
      </c>
      <c r="AI21" s="33">
        <f t="shared" si="6"/>
        <v>7271.7654785233826</v>
      </c>
      <c r="AJ21" s="33">
        <f t="shared" si="7"/>
        <v>325399.99703405541</v>
      </c>
      <c r="AL21" s="33">
        <f t="shared" si="8"/>
        <v>104004.46417032996</v>
      </c>
      <c r="AM21" s="33">
        <f t="shared" si="9"/>
        <v>332671.7625125788</v>
      </c>
      <c r="AO21" s="49"/>
      <c r="AP21" s="49"/>
      <c r="AQ21" s="49"/>
      <c r="AR21" s="49"/>
      <c r="AS21" s="49"/>
      <c r="AT21" s="49"/>
      <c r="AU21" s="49"/>
      <c r="AV21" s="49"/>
      <c r="AW21" s="49"/>
      <c r="AX21" s="49"/>
      <c r="AY21" s="49"/>
      <c r="AZ21" s="49"/>
      <c r="BA21" s="49"/>
    </row>
    <row r="22" spans="1:53">
      <c r="A22" s="18" t="s">
        <v>151</v>
      </c>
      <c r="B22" t="s">
        <v>144</v>
      </c>
      <c r="C22" t="s">
        <v>339</v>
      </c>
      <c r="D22" s="7" t="s">
        <v>130</v>
      </c>
      <c r="E22" s="7" t="s">
        <v>132</v>
      </c>
      <c r="G22" s="7">
        <v>42557</v>
      </c>
      <c r="H22" s="7">
        <v>42572</v>
      </c>
      <c r="I22">
        <f t="shared" si="0"/>
        <v>15</v>
      </c>
      <c r="J22" s="9">
        <v>83498355.140186921</v>
      </c>
      <c r="K22" s="9">
        <v>3704710.4299065424</v>
      </c>
      <c r="L22" s="9">
        <v>606613.62616822426</v>
      </c>
      <c r="M22" s="9">
        <v>3792257.910447761</v>
      </c>
      <c r="N22" s="9">
        <v>307347.58208955219</v>
      </c>
      <c r="O22" s="9">
        <v>37667.820895522389</v>
      </c>
      <c r="P22" s="9">
        <v>1793315.8208955224</v>
      </c>
      <c r="Q22" s="9">
        <v>34574.32835820895</v>
      </c>
      <c r="R22" s="9">
        <v>519615.76119402982</v>
      </c>
      <c r="S22" s="9">
        <v>3870204.0816326528</v>
      </c>
      <c r="T22" s="9">
        <v>84924.591836734689</v>
      </c>
      <c r="U22" s="9">
        <v>38174.28571428571</v>
      </c>
      <c r="V22" s="9">
        <v>1919313.3673469387</v>
      </c>
      <c r="W22" s="9">
        <v>3210.5102040816328</v>
      </c>
      <c r="X22" s="9">
        <v>525798.01020408166</v>
      </c>
      <c r="Z22" s="9"/>
      <c r="AA22" s="9"/>
      <c r="AB22" s="9"/>
      <c r="AC22" s="9"/>
      <c r="AD22" s="9"/>
      <c r="AE22" s="33">
        <f t="shared" si="2"/>
        <v>7662461.9920804137</v>
      </c>
      <c r="AF22" s="33">
        <f t="shared" si="3"/>
        <v>392272.17392628687</v>
      </c>
      <c r="AG22" s="33">
        <f t="shared" si="4"/>
        <v>75842.106609808106</v>
      </c>
      <c r="AH22" s="33">
        <f t="shared" si="5"/>
        <v>3712629.1882424611</v>
      </c>
      <c r="AI22" s="33">
        <f t="shared" si="6"/>
        <v>37784.838562290584</v>
      </c>
      <c r="AJ22" s="33">
        <f t="shared" si="7"/>
        <v>1045413.7713981115</v>
      </c>
      <c r="AL22" s="33">
        <f>AF22+AG22</f>
        <v>468114.28053609497</v>
      </c>
      <c r="AM22" s="33">
        <f t="shared" si="9"/>
        <v>1083198.6099604021</v>
      </c>
      <c r="AO22" s="49"/>
      <c r="AP22" s="49"/>
      <c r="AQ22" s="49"/>
      <c r="AR22" s="49"/>
      <c r="AS22" s="49"/>
      <c r="AT22" s="49"/>
      <c r="AU22" s="49"/>
      <c r="AV22" s="49"/>
      <c r="AW22" s="49"/>
      <c r="AX22" s="49"/>
      <c r="AY22" s="49"/>
      <c r="AZ22" s="49"/>
      <c r="BA22" s="49"/>
    </row>
    <row r="23" spans="1:53">
      <c r="A23" s="18" t="s">
        <v>152</v>
      </c>
      <c r="B23" t="s">
        <v>144</v>
      </c>
      <c r="C23" t="s">
        <v>339</v>
      </c>
      <c r="D23" s="7" t="s">
        <v>130</v>
      </c>
      <c r="E23" s="7" t="s">
        <v>154</v>
      </c>
      <c r="G23" s="7">
        <v>42557</v>
      </c>
      <c r="H23" s="7">
        <v>42572</v>
      </c>
      <c r="I23">
        <f t="shared" si="0"/>
        <v>15</v>
      </c>
      <c r="J23" s="9">
        <v>62817641.681901284</v>
      </c>
      <c r="K23" s="9">
        <v>3553113.6197440587</v>
      </c>
      <c r="L23" s="9">
        <v>657146.43510054844</v>
      </c>
      <c r="M23" s="9">
        <v>3828743.3198380563</v>
      </c>
      <c r="N23" s="9">
        <v>267386.23481781373</v>
      </c>
      <c r="O23" s="9">
        <v>33186.234817813762</v>
      </c>
      <c r="P23" s="9">
        <v>1807511.9838056678</v>
      </c>
      <c r="Q23" s="9">
        <v>27023.076923076922</v>
      </c>
      <c r="R23" s="9">
        <v>550322.59109311737</v>
      </c>
      <c r="S23" s="9">
        <v>6946264.6566164158</v>
      </c>
      <c r="T23" s="9">
        <v>117965.34338358459</v>
      </c>
      <c r="U23" s="9">
        <v>46200.737018425461</v>
      </c>
      <c r="V23" s="9">
        <v>3658783.3668341711</v>
      </c>
      <c r="W23" s="9">
        <v>9813.6180904522625</v>
      </c>
      <c r="X23" s="9">
        <v>921228.15745393641</v>
      </c>
      <c r="Z23" s="9"/>
      <c r="AA23" s="9"/>
      <c r="AB23" s="9"/>
      <c r="AC23" s="9"/>
      <c r="AD23" s="9"/>
      <c r="AE23" s="33">
        <f t="shared" si="2"/>
        <v>10775007.976454472</v>
      </c>
      <c r="AF23" s="33">
        <f t="shared" si="3"/>
        <v>385351.57820139831</v>
      </c>
      <c r="AG23" s="33">
        <f t="shared" si="4"/>
        <v>79386.971836239216</v>
      </c>
      <c r="AH23" s="33">
        <f t="shared" si="5"/>
        <v>5466295.3506398387</v>
      </c>
      <c r="AI23" s="33">
        <f t="shared" si="6"/>
        <v>36836.695013529185</v>
      </c>
      <c r="AJ23" s="33">
        <f t="shared" si="7"/>
        <v>1471550.7485470539</v>
      </c>
      <c r="AL23" s="33">
        <f t="shared" si="8"/>
        <v>464738.55003763753</v>
      </c>
      <c r="AM23" s="33">
        <f t="shared" si="9"/>
        <v>1508387.4435605831</v>
      </c>
      <c r="AO23" s="49"/>
      <c r="AP23" s="49"/>
      <c r="AQ23" s="49"/>
      <c r="AR23" s="49"/>
      <c r="AS23" s="49"/>
      <c r="AT23" s="49"/>
      <c r="AU23" s="49"/>
      <c r="AV23" s="49"/>
      <c r="AW23" s="49"/>
      <c r="AX23" s="49"/>
      <c r="AY23" s="49"/>
      <c r="AZ23" s="49"/>
      <c r="BA23" s="49"/>
    </row>
    <row r="24" spans="1:53">
      <c r="A24" s="18" t="s">
        <v>153</v>
      </c>
      <c r="B24" t="s">
        <v>144</v>
      </c>
      <c r="C24" t="s">
        <v>339</v>
      </c>
      <c r="D24" s="7" t="s">
        <v>130</v>
      </c>
      <c r="E24" s="7" t="s">
        <v>154</v>
      </c>
      <c r="G24" s="7">
        <v>42493</v>
      </c>
      <c r="H24" s="7">
        <v>42572</v>
      </c>
      <c r="I24">
        <f t="shared" si="0"/>
        <v>79</v>
      </c>
      <c r="J24" s="9">
        <v>67409045.936395764</v>
      </c>
      <c r="K24" s="9">
        <v>3483983.3215547702</v>
      </c>
      <c r="L24" s="9">
        <v>678820.91872791527</v>
      </c>
      <c r="M24" s="9">
        <v>8055002.1818181835</v>
      </c>
      <c r="N24" s="9">
        <v>901210.90909090929</v>
      </c>
      <c r="O24" s="9">
        <v>70990.909090909103</v>
      </c>
      <c r="P24" s="9">
        <v>9444780.0000000019</v>
      </c>
      <c r="Q24" s="9">
        <v>69346.909090909103</v>
      </c>
      <c r="R24" s="9">
        <v>982962.54545454565</v>
      </c>
      <c r="S24" s="9">
        <v>8788930.0998573471</v>
      </c>
      <c r="T24" s="9">
        <v>374381.16975748935</v>
      </c>
      <c r="U24" s="9">
        <v>57843.423680456493</v>
      </c>
      <c r="V24" s="9">
        <v>9129586.3052781746</v>
      </c>
      <c r="W24" s="9">
        <v>32907.389443651926</v>
      </c>
      <c r="X24" s="9">
        <v>872761.19828815979</v>
      </c>
      <c r="Z24" s="9"/>
      <c r="AA24" s="9"/>
      <c r="AB24" s="9"/>
      <c r="AC24" s="9"/>
      <c r="AD24" s="9"/>
      <c r="AE24" s="33">
        <f t="shared" si="2"/>
        <v>16843932.281675532</v>
      </c>
      <c r="AF24" s="33">
        <f t="shared" si="3"/>
        <v>1275592.0788483988</v>
      </c>
      <c r="AG24" s="33">
        <f t="shared" si="4"/>
        <v>128834.33277136559</v>
      </c>
      <c r="AH24" s="33">
        <f t="shared" si="5"/>
        <v>18574366.305278175</v>
      </c>
      <c r="AI24" s="33">
        <f t="shared" si="6"/>
        <v>102254.29853456104</v>
      </c>
      <c r="AJ24" s="33">
        <f t="shared" si="7"/>
        <v>1855723.7437427053</v>
      </c>
      <c r="AL24" s="33">
        <f t="shared" si="8"/>
        <v>1404426.4116197643</v>
      </c>
      <c r="AM24" s="33">
        <f t="shared" si="9"/>
        <v>1957978.0422772663</v>
      </c>
      <c r="AO24" s="49"/>
      <c r="AP24" s="49"/>
      <c r="AQ24" s="49"/>
      <c r="AR24" s="49"/>
      <c r="AS24" s="49"/>
      <c r="AT24" s="49"/>
      <c r="AU24" s="49"/>
      <c r="AV24" s="49"/>
      <c r="AW24" s="49"/>
      <c r="AX24" s="49"/>
      <c r="AY24" s="49"/>
      <c r="AZ24" s="49"/>
      <c r="BA24" s="49"/>
    </row>
    <row r="25" spans="1:53">
      <c r="A25" s="18" t="s">
        <v>156</v>
      </c>
      <c r="B25" t="s">
        <v>155</v>
      </c>
      <c r="C25" t="s">
        <v>339</v>
      </c>
      <c r="D25" s="7" t="s">
        <v>130</v>
      </c>
      <c r="E25" s="7" t="s">
        <v>132</v>
      </c>
      <c r="G25" s="7">
        <v>42283</v>
      </c>
      <c r="H25" s="7">
        <v>42579</v>
      </c>
      <c r="I25">
        <f t="shared" si="0"/>
        <v>296</v>
      </c>
      <c r="J25" s="9">
        <v>20745173.745173745</v>
      </c>
      <c r="K25" s="9">
        <v>933740.2702702703</v>
      </c>
      <c r="L25" s="9">
        <v>193345.01930501929</v>
      </c>
      <c r="M25" s="9">
        <v>3541661.0894941632</v>
      </c>
      <c r="N25" s="9">
        <v>2465399.4163424126</v>
      </c>
      <c r="O25" s="9">
        <v>82900.155642023339</v>
      </c>
      <c r="P25" s="9">
        <v>5034183.9688715953</v>
      </c>
      <c r="Q25" s="9">
        <v>159718.83268482488</v>
      </c>
      <c r="R25" s="9">
        <v>546372.84046692611</v>
      </c>
      <c r="S25" s="9">
        <v>4418380.9708737861</v>
      </c>
      <c r="T25" s="9">
        <v>1137290</v>
      </c>
      <c r="U25" s="9">
        <v>119163.78640776699</v>
      </c>
      <c r="V25" s="9">
        <v>6673745.6310679615</v>
      </c>
      <c r="W25" s="9">
        <v>113284.46601941748</v>
      </c>
      <c r="X25" s="9">
        <v>886200</v>
      </c>
      <c r="Z25" s="9"/>
      <c r="AA25" s="9"/>
      <c r="AB25" s="9"/>
      <c r="AC25" s="9"/>
      <c r="AD25" s="9"/>
      <c r="AE25" s="33">
        <f t="shared" si="2"/>
        <v>7960042.0603679493</v>
      </c>
      <c r="AF25" s="33">
        <f t="shared" si="3"/>
        <v>3602689.4163424126</v>
      </c>
      <c r="AG25" s="33">
        <f t="shared" si="4"/>
        <v>202063.94204979035</v>
      </c>
      <c r="AH25" s="33">
        <f t="shared" si="5"/>
        <v>11707929.599939557</v>
      </c>
      <c r="AI25" s="33">
        <f t="shared" si="6"/>
        <v>273003.29870424233</v>
      </c>
      <c r="AJ25" s="33">
        <f t="shared" si="7"/>
        <v>1432572.8404669261</v>
      </c>
      <c r="AL25" s="33">
        <f t="shared" si="8"/>
        <v>3804753.3583922028</v>
      </c>
      <c r="AM25" s="33">
        <f t="shared" si="9"/>
        <v>1705576.1391711684</v>
      </c>
      <c r="AO25" s="49"/>
      <c r="AP25" s="49"/>
      <c r="AQ25" s="49"/>
      <c r="AR25" s="49"/>
      <c r="AS25" s="49"/>
      <c r="AT25" s="49"/>
      <c r="AU25" s="49"/>
      <c r="AV25" s="49"/>
      <c r="AW25" s="49"/>
      <c r="AX25" s="49"/>
      <c r="AY25" s="49"/>
      <c r="AZ25" s="49"/>
      <c r="BA25" s="49"/>
    </row>
    <row r="26" spans="1:53">
      <c r="A26" s="18" t="s">
        <v>157</v>
      </c>
      <c r="B26" t="s">
        <v>155</v>
      </c>
      <c r="C26" t="s">
        <v>339</v>
      </c>
      <c r="D26" s="7" t="s">
        <v>130</v>
      </c>
      <c r="E26" s="7" t="s">
        <v>132</v>
      </c>
      <c r="G26" s="7">
        <v>42405</v>
      </c>
      <c r="H26" s="7">
        <v>42579</v>
      </c>
      <c r="I26">
        <f t="shared" si="0"/>
        <v>174</v>
      </c>
      <c r="J26" s="9">
        <v>37738899.613899611</v>
      </c>
      <c r="K26" s="9">
        <v>1986327.2200772199</v>
      </c>
      <c r="L26" s="9">
        <v>416633.68725868722</v>
      </c>
      <c r="M26" s="9">
        <v>5611015.4545454541</v>
      </c>
      <c r="N26" s="9">
        <v>1510735.9090909089</v>
      </c>
      <c r="O26" s="9">
        <v>42281.363636363632</v>
      </c>
      <c r="P26" s="9">
        <v>7865346.3636363633</v>
      </c>
      <c r="Q26" s="9">
        <v>85322.272727272721</v>
      </c>
      <c r="R26" s="9">
        <v>251662.72727272726</v>
      </c>
      <c r="S26" s="9">
        <v>7391736.9504950494</v>
      </c>
      <c r="T26" s="9">
        <v>697676.19801980199</v>
      </c>
      <c r="U26" s="9">
        <v>96870.178217821784</v>
      </c>
      <c r="V26" s="9">
        <v>8361267.3267326728</v>
      </c>
      <c r="W26" s="9">
        <v>85043.881188118801</v>
      </c>
      <c r="X26" s="9">
        <v>343339.24752475246</v>
      </c>
      <c r="Z26" s="9"/>
      <c r="AA26" s="9"/>
      <c r="AB26" s="9"/>
      <c r="AC26" s="9"/>
      <c r="AD26" s="9"/>
      <c r="AE26" s="33">
        <f t="shared" si="2"/>
        <v>13002752.405040503</v>
      </c>
      <c r="AF26" s="33">
        <f t="shared" si="3"/>
        <v>2208412.1071107108</v>
      </c>
      <c r="AG26" s="33">
        <f t="shared" si="4"/>
        <v>139151.5418541854</v>
      </c>
      <c r="AH26" s="33">
        <f t="shared" si="5"/>
        <v>16226613.690369036</v>
      </c>
      <c r="AI26" s="33">
        <f t="shared" si="6"/>
        <v>170366.15391539154</v>
      </c>
      <c r="AJ26" s="33">
        <f t="shared" si="7"/>
        <v>595001.97479747969</v>
      </c>
      <c r="AL26" s="33">
        <f t="shared" si="8"/>
        <v>2347563.6489648963</v>
      </c>
      <c r="AM26" s="33">
        <f t="shared" si="9"/>
        <v>765368.12871287123</v>
      </c>
      <c r="AO26" s="49"/>
      <c r="AP26" s="49"/>
      <c r="AQ26" s="49"/>
      <c r="AR26" s="49"/>
      <c r="AS26" s="49"/>
      <c r="AT26" s="49"/>
      <c r="AU26" s="49"/>
      <c r="AV26" s="49"/>
      <c r="AW26" s="49"/>
      <c r="AX26" s="49"/>
      <c r="AY26" s="49"/>
      <c r="AZ26" s="49"/>
      <c r="BA26" s="49"/>
    </row>
    <row r="27" spans="1:53">
      <c r="A27" s="18" t="s">
        <v>158</v>
      </c>
      <c r="B27" t="s">
        <v>155</v>
      </c>
      <c r="C27" t="s">
        <v>339</v>
      </c>
      <c r="D27" s="7" t="s">
        <v>130</v>
      </c>
      <c r="E27" s="7" t="s">
        <v>132</v>
      </c>
      <c r="G27" s="7">
        <v>42522</v>
      </c>
      <c r="H27" s="7">
        <v>42579</v>
      </c>
      <c r="I27">
        <f t="shared" si="0"/>
        <v>57</v>
      </c>
      <c r="J27" s="9">
        <v>35938604.651162796</v>
      </c>
      <c r="K27" s="9">
        <v>1784426.046511628</v>
      </c>
      <c r="L27" s="9">
        <v>422431.62790697673</v>
      </c>
      <c r="M27" s="9">
        <v>5603487.2448979598</v>
      </c>
      <c r="N27" s="9">
        <v>741342.85714285728</v>
      </c>
      <c r="O27" s="9">
        <v>54661.224489795924</v>
      </c>
      <c r="P27" s="9">
        <v>5453595.9183673477</v>
      </c>
      <c r="Q27" s="9">
        <v>32028.0612244898</v>
      </c>
      <c r="R27" s="9">
        <v>377077.04081632657</v>
      </c>
      <c r="S27" s="9">
        <v>6704146.7889908254</v>
      </c>
      <c r="T27" s="9">
        <v>407905.43119266053</v>
      </c>
      <c r="U27" s="9">
        <v>81287.779816513765</v>
      </c>
      <c r="V27" s="9">
        <v>6337513.7614678899</v>
      </c>
      <c r="W27" s="9">
        <v>43576.954128440368</v>
      </c>
      <c r="X27" s="9">
        <v>502234.871559633</v>
      </c>
      <c r="Z27" s="9"/>
      <c r="AA27" s="9"/>
      <c r="AB27" s="9"/>
      <c r="AC27" s="9"/>
      <c r="AD27" s="9"/>
      <c r="AE27" s="33">
        <f t="shared" si="2"/>
        <v>12307634.033888785</v>
      </c>
      <c r="AF27" s="33">
        <f t="shared" si="3"/>
        <v>1149248.2883355177</v>
      </c>
      <c r="AG27" s="33">
        <f t="shared" si="4"/>
        <v>135949.00430630968</v>
      </c>
      <c r="AH27" s="33">
        <f t="shared" si="5"/>
        <v>11791109.679835238</v>
      </c>
      <c r="AI27" s="33">
        <f t="shared" si="6"/>
        <v>75605.015352930175</v>
      </c>
      <c r="AJ27" s="33">
        <f t="shared" si="7"/>
        <v>879311.91237595957</v>
      </c>
      <c r="AL27" s="33">
        <f t="shared" si="8"/>
        <v>1285197.2926418274</v>
      </c>
      <c r="AM27" s="33">
        <f t="shared" si="9"/>
        <v>954916.92772888974</v>
      </c>
      <c r="AO27" s="49"/>
      <c r="AP27" s="49"/>
      <c r="AQ27" s="49"/>
      <c r="AR27" s="49"/>
      <c r="AS27" s="49"/>
      <c r="AT27" s="49"/>
      <c r="AU27" s="49"/>
      <c r="AV27" s="49"/>
      <c r="AW27" s="49"/>
      <c r="AX27" s="49"/>
      <c r="AY27" s="49"/>
      <c r="AZ27" s="49"/>
      <c r="BA27" s="49"/>
    </row>
    <row r="28" spans="1:53">
      <c r="A28" s="18" t="s">
        <v>159</v>
      </c>
      <c r="B28" t="s">
        <v>155</v>
      </c>
      <c r="C28" t="s">
        <v>339</v>
      </c>
      <c r="D28" s="7" t="s">
        <v>130</v>
      </c>
      <c r="E28" s="7" t="s">
        <v>132</v>
      </c>
      <c r="G28" s="7">
        <v>42552</v>
      </c>
      <c r="H28" s="7">
        <v>42579</v>
      </c>
      <c r="I28">
        <f t="shared" si="0"/>
        <v>27</v>
      </c>
      <c r="J28" s="9">
        <v>54114406.779661015</v>
      </c>
      <c r="K28" s="9">
        <v>2859989.3462469736</v>
      </c>
      <c r="L28" s="9">
        <v>701769.37046004843</v>
      </c>
      <c r="M28" s="9">
        <v>5405429.7005988024</v>
      </c>
      <c r="N28" s="9">
        <v>660901.55688622757</v>
      </c>
      <c r="O28" s="9">
        <v>50175.808383233532</v>
      </c>
      <c r="P28" s="9">
        <v>2734961.6766467066</v>
      </c>
      <c r="Q28" s="9">
        <v>28128.862275449101</v>
      </c>
      <c r="R28" s="9">
        <v>337799.7604790419</v>
      </c>
      <c r="S28" s="9">
        <v>7747407.3364485977</v>
      </c>
      <c r="T28" s="9">
        <v>212109.81308411213</v>
      </c>
      <c r="U28" s="9">
        <v>106826.21495327102</v>
      </c>
      <c r="V28" s="9">
        <v>4551748.0373831773</v>
      </c>
      <c r="W28" s="9">
        <v>23010.700934579439</v>
      </c>
      <c r="X28" s="9">
        <v>825042.89719626168</v>
      </c>
      <c r="Z28" s="9"/>
      <c r="AA28" s="9"/>
      <c r="AB28" s="9"/>
      <c r="AC28" s="9"/>
      <c r="AD28" s="9"/>
      <c r="AE28" s="33">
        <f t="shared" si="2"/>
        <v>13152837.037047401</v>
      </c>
      <c r="AF28" s="33">
        <f t="shared" si="3"/>
        <v>873011.3699703397</v>
      </c>
      <c r="AG28" s="33">
        <f t="shared" si="4"/>
        <v>157002.02333650456</v>
      </c>
      <c r="AH28" s="33">
        <f t="shared" si="5"/>
        <v>7286709.714029884</v>
      </c>
      <c r="AI28" s="33">
        <f t="shared" si="6"/>
        <v>51139.563210028544</v>
      </c>
      <c r="AJ28" s="33">
        <f t="shared" si="7"/>
        <v>1162842.6576753035</v>
      </c>
      <c r="AL28" s="33">
        <f t="shared" si="8"/>
        <v>1030013.3933068443</v>
      </c>
      <c r="AM28" s="33">
        <f t="shared" si="9"/>
        <v>1213982.220885332</v>
      </c>
      <c r="AO28" s="49"/>
      <c r="AP28" s="49"/>
      <c r="AQ28" s="49"/>
      <c r="AR28" s="49"/>
      <c r="AS28" s="49"/>
      <c r="AT28" s="49"/>
      <c r="AU28" s="49"/>
      <c r="AV28" s="49"/>
      <c r="AW28" s="49"/>
      <c r="AX28" s="49"/>
      <c r="AY28" s="49"/>
      <c r="AZ28" s="49"/>
      <c r="BA28" s="49"/>
    </row>
    <row r="29" spans="1:53">
      <c r="A29" s="18" t="s">
        <v>160</v>
      </c>
      <c r="B29" t="s">
        <v>155</v>
      </c>
      <c r="C29" t="s">
        <v>339</v>
      </c>
      <c r="D29" s="7" t="s">
        <v>130</v>
      </c>
      <c r="E29" s="7" t="s">
        <v>132</v>
      </c>
      <c r="G29" s="7">
        <v>42565</v>
      </c>
      <c r="H29" s="7">
        <v>42579</v>
      </c>
      <c r="I29">
        <f t="shared" si="0"/>
        <v>14</v>
      </c>
      <c r="J29" s="9">
        <v>45644594.594594598</v>
      </c>
      <c r="K29" s="9">
        <v>2161299.7297297297</v>
      </c>
      <c r="L29" s="9">
        <v>307452.97297297296</v>
      </c>
      <c r="M29" s="9">
        <v>1584095.7575757576</v>
      </c>
      <c r="N29" s="9">
        <v>79489.242424242417</v>
      </c>
      <c r="O29" s="9">
        <v>10034.924242424242</v>
      </c>
      <c r="P29" s="9">
        <v>645316.74242424243</v>
      </c>
      <c r="Q29" s="9">
        <v>5294.015151515151</v>
      </c>
      <c r="R29" s="9">
        <v>130849.0909090909</v>
      </c>
      <c r="S29" s="9">
        <v>1247504.6210720888</v>
      </c>
      <c r="T29" s="9">
        <v>18573.142329020335</v>
      </c>
      <c r="U29" s="9">
        <v>10053.419593345656</v>
      </c>
      <c r="V29" s="9">
        <v>627069.20517560071</v>
      </c>
      <c r="W29" s="9">
        <v>1621.7560073937154</v>
      </c>
      <c r="X29" s="9">
        <v>137687.81885397414</v>
      </c>
      <c r="Z29" s="9"/>
      <c r="AA29" s="9"/>
      <c r="AB29" s="9"/>
      <c r="AC29" s="9"/>
      <c r="AD29" s="9"/>
      <c r="AE29" s="33">
        <f t="shared" si="2"/>
        <v>2831600.3786478462</v>
      </c>
      <c r="AF29" s="33">
        <f t="shared" si="3"/>
        <v>98062.384753262755</v>
      </c>
      <c r="AG29" s="33">
        <f t="shared" si="4"/>
        <v>20088.343835769898</v>
      </c>
      <c r="AH29" s="33">
        <f t="shared" si="5"/>
        <v>1272385.9475998431</v>
      </c>
      <c r="AI29" s="33">
        <f t="shared" si="6"/>
        <v>6915.7711589088667</v>
      </c>
      <c r="AJ29" s="33">
        <f t="shared" si="7"/>
        <v>268536.90976306505</v>
      </c>
      <c r="AL29" s="33">
        <f t="shared" si="8"/>
        <v>118150.72858903266</v>
      </c>
      <c r="AM29" s="33">
        <f t="shared" si="9"/>
        <v>275452.68092197389</v>
      </c>
      <c r="AO29" s="49"/>
      <c r="AP29" s="49"/>
      <c r="AQ29" s="49"/>
      <c r="AR29" s="49"/>
      <c r="AS29" s="49"/>
      <c r="AT29" s="49"/>
      <c r="AU29" s="49"/>
      <c r="AV29" s="49"/>
      <c r="AW29" s="49"/>
      <c r="AX29" s="49"/>
      <c r="AY29" s="49"/>
      <c r="AZ29" s="49"/>
      <c r="BA29" s="49"/>
    </row>
    <row r="30" spans="1:53">
      <c r="A30" s="18" t="s">
        <v>161</v>
      </c>
      <c r="B30" t="s">
        <v>155</v>
      </c>
      <c r="C30" t="s">
        <v>339</v>
      </c>
      <c r="D30" s="7" t="s">
        <v>130</v>
      </c>
      <c r="E30" s="7" t="s">
        <v>132</v>
      </c>
      <c r="G30" s="7">
        <v>42571</v>
      </c>
      <c r="H30" s="7">
        <v>42579</v>
      </c>
      <c r="I30">
        <f t="shared" si="0"/>
        <v>8</v>
      </c>
      <c r="J30" s="9">
        <v>56076279.069767445</v>
      </c>
      <c r="K30" s="9">
        <v>2139832.3255813951</v>
      </c>
      <c r="L30" s="9">
        <v>244783.95348837209</v>
      </c>
      <c r="M30" s="9">
        <v>1644265.5319148935</v>
      </c>
      <c r="N30" s="9">
        <v>37847.872340425529</v>
      </c>
      <c r="O30" s="9">
        <v>10777.021276595744</v>
      </c>
      <c r="P30" s="9">
        <v>683571.06382978719</v>
      </c>
      <c r="Q30" s="9">
        <v>3720.6382978723404</v>
      </c>
      <c r="R30" s="9">
        <v>89295.319148936178</v>
      </c>
      <c r="S30" s="9">
        <v>883167.95527156547</v>
      </c>
      <c r="T30" s="9">
        <v>15045.111821086262</v>
      </c>
      <c r="U30" s="9">
        <v>12215.111821086262</v>
      </c>
      <c r="V30" s="9">
        <v>407773.16293929715</v>
      </c>
      <c r="W30" s="9">
        <v>1283.8977635782749</v>
      </c>
      <c r="X30" s="9">
        <v>83607.060702875402</v>
      </c>
      <c r="Z30" s="9"/>
      <c r="AA30" s="9"/>
      <c r="AB30" s="9"/>
      <c r="AC30" s="9"/>
      <c r="AD30" s="9"/>
      <c r="AE30" s="33">
        <f t="shared" si="2"/>
        <v>2527433.4871864589</v>
      </c>
      <c r="AF30" s="33">
        <f t="shared" si="3"/>
        <v>52892.984161511791</v>
      </c>
      <c r="AG30" s="33">
        <f t="shared" si="4"/>
        <v>22992.133097682006</v>
      </c>
      <c r="AH30" s="33">
        <f t="shared" si="5"/>
        <v>1091344.2267690843</v>
      </c>
      <c r="AI30" s="33">
        <f t="shared" si="6"/>
        <v>5004.5360614506153</v>
      </c>
      <c r="AJ30" s="33">
        <f t="shared" si="7"/>
        <v>172902.37985181157</v>
      </c>
      <c r="AL30" s="33">
        <f t="shared" si="8"/>
        <v>75885.117259193794</v>
      </c>
      <c r="AM30" s="33">
        <f t="shared" si="9"/>
        <v>177906.91591326217</v>
      </c>
      <c r="AO30" s="49"/>
      <c r="AP30" s="49"/>
      <c r="AQ30" s="49"/>
      <c r="AR30" s="49"/>
      <c r="AS30" s="49"/>
      <c r="AT30" s="49"/>
      <c r="AU30" s="49"/>
      <c r="AV30" s="49"/>
      <c r="AW30" s="49"/>
      <c r="AX30" s="49"/>
      <c r="AY30" s="49"/>
      <c r="AZ30" s="49"/>
      <c r="BA30" s="49"/>
    </row>
    <row r="31" spans="1:53">
      <c r="A31" s="18" t="s">
        <v>162</v>
      </c>
      <c r="B31" t="s">
        <v>167</v>
      </c>
      <c r="C31" t="s">
        <v>339</v>
      </c>
      <c r="D31" s="7" t="s">
        <v>130</v>
      </c>
      <c r="E31" s="7" t="s">
        <v>132</v>
      </c>
      <c r="G31" s="7">
        <v>42499</v>
      </c>
      <c r="H31" s="7">
        <v>42598</v>
      </c>
      <c r="I31">
        <f t="shared" si="0"/>
        <v>99</v>
      </c>
      <c r="J31" s="9">
        <v>33445788.46153846</v>
      </c>
      <c r="K31" s="9">
        <v>1651138.096153846</v>
      </c>
      <c r="L31" s="9">
        <v>383878.38461538462</v>
      </c>
      <c r="M31" s="9">
        <v>10145383.177570093</v>
      </c>
      <c r="N31" s="9">
        <v>1563802.7102803739</v>
      </c>
      <c r="O31" s="9">
        <v>306523.62616822432</v>
      </c>
      <c r="P31" s="9">
        <v>7289540.9719626168</v>
      </c>
      <c r="Q31" s="9">
        <v>96131.663551401871</v>
      </c>
      <c r="R31" s="9">
        <v>1042063.9065420561</v>
      </c>
      <c r="S31" s="9">
        <v>9475611.1111111119</v>
      </c>
      <c r="T31" s="9">
        <v>511832.22222222225</v>
      </c>
      <c r="U31" s="9">
        <v>193018.94444444444</v>
      </c>
      <c r="V31" s="9">
        <v>8393750</v>
      </c>
      <c r="W31" s="9">
        <v>34768.777777777781</v>
      </c>
      <c r="X31" s="9">
        <v>706380.6944444445</v>
      </c>
      <c r="Z31" s="9"/>
      <c r="AA31" s="9"/>
      <c r="AB31" s="9"/>
      <c r="AC31" s="9"/>
      <c r="AD31" s="9"/>
      <c r="AE31" s="33">
        <f t="shared" si="2"/>
        <v>19620994.288681205</v>
      </c>
      <c r="AF31" s="33">
        <f t="shared" si="3"/>
        <v>2075634.9325025962</v>
      </c>
      <c r="AG31" s="33">
        <f t="shared" si="4"/>
        <v>499542.57061266876</v>
      </c>
      <c r="AH31" s="33">
        <f t="shared" si="5"/>
        <v>15683290.971962616</v>
      </c>
      <c r="AI31" s="33">
        <f t="shared" si="6"/>
        <v>130900.44132917965</v>
      </c>
      <c r="AJ31" s="33">
        <f t="shared" si="7"/>
        <v>1748444.6009865007</v>
      </c>
      <c r="AL31" s="33">
        <f t="shared" si="8"/>
        <v>2575177.5031152647</v>
      </c>
      <c r="AM31" s="33">
        <f t="shared" si="9"/>
        <v>1879345.0423156803</v>
      </c>
      <c r="AO31" s="49"/>
      <c r="AP31" s="49"/>
      <c r="AQ31" s="49"/>
      <c r="AR31" s="49"/>
      <c r="AS31" s="49"/>
      <c r="AT31" s="49"/>
      <c r="AU31" s="49"/>
      <c r="AV31" s="49"/>
      <c r="AW31" s="49"/>
      <c r="AX31" s="49"/>
      <c r="AY31" s="49"/>
      <c r="AZ31" s="49"/>
      <c r="BA31" s="49"/>
    </row>
    <row r="32" spans="1:53">
      <c r="A32" s="18" t="s">
        <v>163</v>
      </c>
      <c r="B32" t="s">
        <v>167</v>
      </c>
      <c r="C32" t="s">
        <v>339</v>
      </c>
      <c r="D32" s="7" t="s">
        <v>130</v>
      </c>
      <c r="E32" s="7" t="s">
        <v>132</v>
      </c>
      <c r="G32" s="7">
        <v>42521</v>
      </c>
      <c r="H32" s="7">
        <v>42598</v>
      </c>
      <c r="I32">
        <f t="shared" si="0"/>
        <v>77</v>
      </c>
      <c r="J32" s="9">
        <v>53429884.615384616</v>
      </c>
      <c r="K32" s="9">
        <v>2677108.2403846155</v>
      </c>
      <c r="L32" s="9">
        <v>524684.04807692312</v>
      </c>
      <c r="M32" s="9">
        <v>7770092.6355140191</v>
      </c>
      <c r="N32" s="9">
        <v>1516200.4485981311</v>
      </c>
      <c r="O32" s="9">
        <v>199616.29906542058</v>
      </c>
      <c r="P32" s="9">
        <v>6123446.130841122</v>
      </c>
      <c r="Q32" s="9">
        <v>82515.588785046741</v>
      </c>
      <c r="R32" s="9">
        <v>965939.88785046735</v>
      </c>
      <c r="S32" s="9">
        <v>7748000</v>
      </c>
      <c r="T32" s="9">
        <v>527956.66666666663</v>
      </c>
      <c r="U32" s="9">
        <v>106518.44444444444</v>
      </c>
      <c r="V32" s="9">
        <v>6820888.888888889</v>
      </c>
      <c r="W32" s="9">
        <v>45262.888888888883</v>
      </c>
      <c r="X32" s="9">
        <v>583119.77777777775</v>
      </c>
      <c r="Z32" s="9"/>
      <c r="AA32" s="9"/>
      <c r="AB32" s="9"/>
      <c r="AC32" s="9"/>
      <c r="AD32" s="9"/>
      <c r="AE32" s="33">
        <f t="shared" si="2"/>
        <v>15518092.635514019</v>
      </c>
      <c r="AF32" s="33">
        <f t="shared" si="3"/>
        <v>2044157.1152647976</v>
      </c>
      <c r="AG32" s="33">
        <f t="shared" si="4"/>
        <v>306134.74350986502</v>
      </c>
      <c r="AH32" s="33">
        <f t="shared" si="5"/>
        <v>12944335.019730011</v>
      </c>
      <c r="AI32" s="33">
        <f t="shared" si="6"/>
        <v>127778.47767393562</v>
      </c>
      <c r="AJ32" s="33">
        <f t="shared" si="7"/>
        <v>1549059.6656282451</v>
      </c>
      <c r="AL32" s="33">
        <f t="shared" si="8"/>
        <v>2350291.8587746625</v>
      </c>
      <c r="AM32" s="33">
        <f t="shared" si="9"/>
        <v>1676838.1433021808</v>
      </c>
      <c r="AO32" s="49"/>
      <c r="AP32" s="49"/>
      <c r="AQ32" s="49"/>
      <c r="AR32" s="49"/>
      <c r="AS32" s="49"/>
      <c r="AT32" s="49"/>
      <c r="AU32" s="49"/>
      <c r="AV32" s="49"/>
      <c r="AW32" s="49"/>
      <c r="AX32" s="49"/>
      <c r="AY32" s="49"/>
      <c r="AZ32" s="49"/>
      <c r="BA32" s="49"/>
    </row>
    <row r="33" spans="1:53">
      <c r="A33" s="18" t="s">
        <v>164</v>
      </c>
      <c r="B33" t="s">
        <v>167</v>
      </c>
      <c r="C33" t="s">
        <v>339</v>
      </c>
      <c r="D33" s="7" t="s">
        <v>130</v>
      </c>
      <c r="E33" s="7" t="s">
        <v>132</v>
      </c>
      <c r="G33" s="7">
        <v>42570</v>
      </c>
      <c r="H33" s="7">
        <v>42598</v>
      </c>
      <c r="I33">
        <f t="shared" si="0"/>
        <v>28</v>
      </c>
      <c r="J33" s="9">
        <v>52166607.476635516</v>
      </c>
      <c r="K33" s="9">
        <v>2722644.9252336449</v>
      </c>
      <c r="L33" s="9">
        <v>775217.13084112154</v>
      </c>
      <c r="M33" s="9">
        <v>7351550.1818181826</v>
      </c>
      <c r="N33" s="9">
        <v>662414.07272727275</v>
      </c>
      <c r="O33" s="9">
        <v>142535.20909090911</v>
      </c>
      <c r="P33" s="9">
        <v>3662388.7363636368</v>
      </c>
      <c r="Q33" s="9">
        <v>57923.345454545459</v>
      </c>
      <c r="R33" s="9">
        <v>920711.78181818186</v>
      </c>
      <c r="S33" s="9">
        <v>9733333.333333334</v>
      </c>
      <c r="T33" s="9">
        <v>254591.55555555556</v>
      </c>
      <c r="U33" s="9">
        <v>112939.11111111112</v>
      </c>
      <c r="V33" s="9">
        <v>6002222.2222222229</v>
      </c>
      <c r="W33" s="9">
        <v>26636.888888888891</v>
      </c>
      <c r="X33" s="9">
        <v>878336</v>
      </c>
      <c r="Z33" s="9"/>
      <c r="AA33" s="9"/>
      <c r="AB33" s="9"/>
      <c r="AC33" s="9"/>
      <c r="AD33" s="9"/>
      <c r="AE33" s="33">
        <f t="shared" si="2"/>
        <v>17084883.515151516</v>
      </c>
      <c r="AF33" s="33">
        <f t="shared" si="3"/>
        <v>917005.62828282826</v>
      </c>
      <c r="AG33" s="33">
        <f t="shared" si="4"/>
        <v>255474.32020202023</v>
      </c>
      <c r="AH33" s="33">
        <f t="shared" si="5"/>
        <v>9664610.9585858602</v>
      </c>
      <c r="AI33" s="33">
        <f t="shared" si="6"/>
        <v>84560.234343434349</v>
      </c>
      <c r="AJ33" s="33">
        <f t="shared" si="7"/>
        <v>1799047.7818181817</v>
      </c>
      <c r="AL33" s="33">
        <f t="shared" si="8"/>
        <v>1172479.9484848485</v>
      </c>
      <c r="AM33" s="33">
        <f t="shared" si="9"/>
        <v>1883608.0161616162</v>
      </c>
      <c r="AO33" s="49"/>
      <c r="AP33" s="49"/>
      <c r="AQ33" s="49"/>
      <c r="AR33" s="49"/>
      <c r="AS33" s="49"/>
      <c r="AT33" s="49"/>
      <c r="AU33" s="49"/>
      <c r="AV33" s="49"/>
      <c r="AW33" s="49"/>
      <c r="AX33" s="49"/>
      <c r="AY33" s="49"/>
      <c r="AZ33" s="49"/>
      <c r="BA33" s="49"/>
    </row>
    <row r="34" spans="1:53">
      <c r="A34" s="18" t="s">
        <v>165</v>
      </c>
      <c r="B34" t="s">
        <v>167</v>
      </c>
      <c r="C34" t="s">
        <v>339</v>
      </c>
      <c r="D34" s="7" t="s">
        <v>130</v>
      </c>
      <c r="E34" s="7" t="s">
        <v>132</v>
      </c>
      <c r="G34" s="7">
        <v>42582</v>
      </c>
      <c r="H34" s="7">
        <v>42598</v>
      </c>
      <c r="I34">
        <f t="shared" si="0"/>
        <v>16</v>
      </c>
      <c r="J34" s="9">
        <v>51687476.635514021</v>
      </c>
      <c r="K34" s="9">
        <v>2896948.0373831778</v>
      </c>
      <c r="L34" s="9">
        <v>481955.88785046735</v>
      </c>
      <c r="M34" s="9">
        <v>3341228.2568807332</v>
      </c>
      <c r="N34" s="9">
        <v>191149.54128440362</v>
      </c>
      <c r="O34" s="9">
        <v>43706.972477064213</v>
      </c>
      <c r="P34" s="9">
        <v>1171872.6605504586</v>
      </c>
      <c r="Q34" s="9">
        <v>12980.64220183486</v>
      </c>
      <c r="R34" s="9">
        <v>622304.03669724753</v>
      </c>
      <c r="S34" s="9">
        <v>7163394.4954128433</v>
      </c>
      <c r="T34" s="9">
        <v>117943.18348623853</v>
      </c>
      <c r="U34" s="9">
        <v>62869.321100917427</v>
      </c>
      <c r="V34" s="9">
        <v>3012839.4495412842</v>
      </c>
      <c r="W34" s="9">
        <v>12283.114678899081</v>
      </c>
      <c r="X34" s="9">
        <v>1065681.3440366972</v>
      </c>
      <c r="Z34" s="9"/>
      <c r="AA34" s="9"/>
      <c r="AB34" s="9"/>
      <c r="AC34" s="9"/>
      <c r="AD34" s="9"/>
      <c r="AE34" s="33">
        <f t="shared" si="2"/>
        <v>10504622.752293576</v>
      </c>
      <c r="AF34" s="33">
        <f t="shared" si="3"/>
        <v>309092.72477064212</v>
      </c>
      <c r="AG34" s="33">
        <f t="shared" si="4"/>
        <v>106576.29357798165</v>
      </c>
      <c r="AH34" s="33">
        <f t="shared" si="5"/>
        <v>4184712.1100917431</v>
      </c>
      <c r="AI34" s="33">
        <f t="shared" si="6"/>
        <v>25263.756880733941</v>
      </c>
      <c r="AJ34" s="33">
        <f t="shared" si="7"/>
        <v>1687985.3807339447</v>
      </c>
      <c r="AL34" s="33">
        <f t="shared" si="8"/>
        <v>415669.01834862377</v>
      </c>
      <c r="AM34" s="33">
        <f t="shared" si="9"/>
        <v>1713249.1376146786</v>
      </c>
      <c r="AO34" s="49"/>
      <c r="AP34" s="49"/>
      <c r="AQ34" s="49"/>
      <c r="AR34" s="49"/>
      <c r="AS34" s="49"/>
      <c r="AT34" s="49"/>
      <c r="AU34" s="49"/>
      <c r="AV34" s="49"/>
      <c r="AW34" s="49"/>
      <c r="AX34" s="49"/>
      <c r="AY34" s="49"/>
      <c r="AZ34" s="49"/>
      <c r="BA34" s="49"/>
    </row>
    <row r="35" spans="1:53">
      <c r="A35" s="18" t="s">
        <v>166</v>
      </c>
      <c r="B35" t="s">
        <v>167</v>
      </c>
      <c r="C35" t="s">
        <v>339</v>
      </c>
      <c r="D35" s="7" t="s">
        <v>130</v>
      </c>
      <c r="E35" s="7" t="s">
        <v>132</v>
      </c>
      <c r="G35" s="7">
        <v>42593</v>
      </c>
      <c r="H35" s="7">
        <v>42598</v>
      </c>
      <c r="I35">
        <f t="shared" si="0"/>
        <v>5</v>
      </c>
      <c r="J35" s="9">
        <v>17763914.285714287</v>
      </c>
      <c r="K35" s="9">
        <v>832773.17142857146</v>
      </c>
      <c r="L35" s="9">
        <v>128978.62857142856</v>
      </c>
      <c r="M35" s="9">
        <v>656757.43427970563</v>
      </c>
      <c r="N35" s="9">
        <v>15548.769716088329</v>
      </c>
      <c r="O35" s="9">
        <v>3389.779179810726</v>
      </c>
      <c r="P35" s="9">
        <v>234472.0084121977</v>
      </c>
      <c r="Q35" s="9">
        <v>4188.0967402733968</v>
      </c>
      <c r="R35" s="9">
        <v>39105.278654048372</v>
      </c>
      <c r="S35" s="9">
        <v>533303.75</v>
      </c>
      <c r="T35" s="9">
        <v>10167.5</v>
      </c>
      <c r="U35" s="9">
        <v>6133.75</v>
      </c>
      <c r="V35" s="9">
        <v>225793.75</v>
      </c>
      <c r="W35" s="9">
        <v>883.75</v>
      </c>
      <c r="X35" s="9">
        <v>28455</v>
      </c>
      <c r="Z35" s="9"/>
      <c r="AA35" s="9"/>
      <c r="AB35" s="9"/>
      <c r="AC35" s="9"/>
      <c r="AD35" s="9"/>
      <c r="AE35" s="33">
        <f t="shared" si="2"/>
        <v>1190061.1842797056</v>
      </c>
      <c r="AF35" s="33">
        <f t="shared" si="3"/>
        <v>25716.269716088329</v>
      </c>
      <c r="AG35" s="33">
        <f t="shared" si="4"/>
        <v>9523.5291798107264</v>
      </c>
      <c r="AH35" s="33">
        <f t="shared" si="5"/>
        <v>460265.7584121977</v>
      </c>
      <c r="AI35" s="33">
        <f t="shared" si="6"/>
        <v>5071.8467402733968</v>
      </c>
      <c r="AJ35" s="33">
        <f t="shared" si="7"/>
        <v>67560.278654048365</v>
      </c>
      <c r="AL35" s="33">
        <f t="shared" si="8"/>
        <v>35239.798895899054</v>
      </c>
      <c r="AM35" s="33">
        <f t="shared" si="9"/>
        <v>72632.12539432176</v>
      </c>
      <c r="AO35" s="49"/>
      <c r="AP35" s="49"/>
      <c r="AQ35" s="49"/>
      <c r="AR35" s="49"/>
      <c r="AS35" s="49"/>
      <c r="AT35" s="49"/>
      <c r="AU35" s="49"/>
      <c r="AV35" s="49"/>
      <c r="AW35" s="49"/>
      <c r="AX35" s="49"/>
      <c r="AY35" s="49"/>
      <c r="AZ35" s="49"/>
      <c r="BA35" s="49"/>
    </row>
    <row r="36" spans="1:53">
      <c r="A36" s="18" t="s">
        <v>168</v>
      </c>
      <c r="B36" t="s">
        <v>181</v>
      </c>
      <c r="C36" t="s">
        <v>340</v>
      </c>
      <c r="D36" s="7" t="s">
        <v>193</v>
      </c>
      <c r="E36" s="7" t="s">
        <v>132</v>
      </c>
      <c r="F36" s="15">
        <v>10</v>
      </c>
      <c r="I36">
        <f>F36*7</f>
        <v>70</v>
      </c>
      <c r="J36" s="9">
        <v>83200000</v>
      </c>
      <c r="K36" s="9">
        <v>5920000</v>
      </c>
      <c r="L36" s="9">
        <v>1440000</v>
      </c>
      <c r="M36" s="9">
        <v>4710000</v>
      </c>
      <c r="P36" s="9">
        <v>2540000</v>
      </c>
      <c r="S36" s="9">
        <v>13600000</v>
      </c>
      <c r="V36" s="9">
        <v>11700000</v>
      </c>
      <c r="Z36" s="9">
        <v>529000</v>
      </c>
      <c r="AA36" s="9">
        <v>352000</v>
      </c>
      <c r="AB36" s="9">
        <v>756000</v>
      </c>
      <c r="AC36" s="9">
        <v>1240000</v>
      </c>
      <c r="AD36" s="9"/>
      <c r="AE36" s="33">
        <f t="shared" si="2"/>
        <v>18310000</v>
      </c>
      <c r="AF36" s="37">
        <f>AL36</f>
        <v>1814000</v>
      </c>
      <c r="AG36" s="33"/>
      <c r="AH36" s="33">
        <f t="shared" si="5"/>
        <v>14240000</v>
      </c>
      <c r="AI36" s="33"/>
      <c r="AJ36" s="33"/>
      <c r="AL36" s="37">
        <f>Z36+Z36+AB36</f>
        <v>1814000</v>
      </c>
      <c r="AM36" s="37">
        <f>AA36+AA36+AC36</f>
        <v>1944000</v>
      </c>
      <c r="AO36" s="49"/>
      <c r="AP36" s="49"/>
      <c r="AQ36" s="49"/>
      <c r="AR36" s="49"/>
      <c r="AS36" s="49"/>
      <c r="AT36" s="49"/>
      <c r="AU36" s="49"/>
      <c r="AV36" s="49"/>
      <c r="AW36" s="49"/>
      <c r="AX36" s="49"/>
      <c r="AY36" s="49"/>
      <c r="AZ36" s="49"/>
      <c r="BA36" s="49"/>
    </row>
    <row r="37" spans="1:53">
      <c r="A37" s="18" t="s">
        <v>169</v>
      </c>
      <c r="B37" t="s">
        <v>182</v>
      </c>
      <c r="C37" t="s">
        <v>340</v>
      </c>
      <c r="D37" s="7" t="s">
        <v>194</v>
      </c>
      <c r="E37" s="7" t="s">
        <v>132</v>
      </c>
      <c r="F37" s="15">
        <v>10</v>
      </c>
      <c r="I37">
        <f t="shared" ref="I37:I49" si="10">F37*7</f>
        <v>70</v>
      </c>
      <c r="J37" s="9">
        <v>147000000</v>
      </c>
      <c r="K37" s="9">
        <v>13500000</v>
      </c>
      <c r="L37" s="9">
        <v>3640000</v>
      </c>
      <c r="M37" s="9">
        <v>13900000</v>
      </c>
      <c r="P37" s="9">
        <v>8370000</v>
      </c>
      <c r="S37" s="9">
        <v>22700000</v>
      </c>
      <c r="V37" s="9">
        <v>15800000</v>
      </c>
      <c r="Z37" s="9">
        <v>1340000</v>
      </c>
      <c r="AA37" s="9">
        <v>2730000</v>
      </c>
      <c r="AB37" s="9">
        <v>1550000</v>
      </c>
      <c r="AC37" s="9">
        <v>1650000</v>
      </c>
      <c r="AD37" s="9"/>
      <c r="AE37" s="33">
        <f t="shared" si="2"/>
        <v>36600000</v>
      </c>
      <c r="AF37" s="37">
        <f t="shared" ref="AF37:AF66" si="11">AL37</f>
        <v>4230000</v>
      </c>
      <c r="AG37" s="33"/>
      <c r="AH37" s="33">
        <f t="shared" si="5"/>
        <v>24170000</v>
      </c>
      <c r="AI37" s="33"/>
      <c r="AJ37" s="33"/>
      <c r="AL37" s="37">
        <f t="shared" ref="AL37:AL66" si="12">Z37+Z37+AB37</f>
        <v>4230000</v>
      </c>
      <c r="AM37" s="37">
        <f t="shared" ref="AM37:AM49" si="13">AA37+AA37+AC37</f>
        <v>7110000</v>
      </c>
      <c r="AO37" s="49"/>
      <c r="AP37" s="49"/>
      <c r="AQ37" s="49"/>
      <c r="AR37" s="49"/>
      <c r="AS37" s="49"/>
      <c r="AT37" s="49"/>
      <c r="AU37" s="49"/>
      <c r="AV37" s="49"/>
      <c r="AW37" s="49"/>
      <c r="AX37" s="49"/>
      <c r="AY37" s="49"/>
      <c r="AZ37" s="49"/>
      <c r="BA37" s="49"/>
    </row>
    <row r="38" spans="1:53">
      <c r="A38" s="18" t="s">
        <v>170</v>
      </c>
      <c r="B38" t="s">
        <v>183</v>
      </c>
      <c r="C38" t="s">
        <v>340</v>
      </c>
      <c r="D38" s="7" t="s">
        <v>194</v>
      </c>
      <c r="E38" s="7" t="s">
        <v>132</v>
      </c>
      <c r="F38" s="15">
        <v>10</v>
      </c>
      <c r="I38">
        <f t="shared" si="10"/>
        <v>70</v>
      </c>
      <c r="J38" s="9">
        <v>59500000</v>
      </c>
      <c r="K38" s="9">
        <v>6990000</v>
      </c>
      <c r="L38" s="9">
        <v>2690000</v>
      </c>
      <c r="M38" s="9">
        <v>9970000</v>
      </c>
      <c r="P38" s="9">
        <v>6170000</v>
      </c>
      <c r="S38" s="9">
        <v>6120000</v>
      </c>
      <c r="V38" s="9">
        <v>4250000</v>
      </c>
      <c r="Z38" s="9">
        <v>1030000</v>
      </c>
      <c r="AA38" s="9">
        <v>1730000</v>
      </c>
      <c r="AB38" s="9">
        <v>414000</v>
      </c>
      <c r="AC38" s="9">
        <v>589000</v>
      </c>
      <c r="AD38" s="9"/>
      <c r="AE38" s="33">
        <f t="shared" si="2"/>
        <v>16090000</v>
      </c>
      <c r="AF38" s="37">
        <f t="shared" si="11"/>
        <v>2474000</v>
      </c>
      <c r="AG38" s="33"/>
      <c r="AH38" s="33">
        <f t="shared" si="5"/>
        <v>10420000</v>
      </c>
      <c r="AI38" s="33"/>
      <c r="AJ38" s="33"/>
      <c r="AL38" s="37">
        <f t="shared" si="12"/>
        <v>2474000</v>
      </c>
      <c r="AM38" s="37">
        <f t="shared" si="13"/>
        <v>4049000</v>
      </c>
      <c r="AO38" s="49"/>
      <c r="AP38" s="49"/>
      <c r="AQ38" s="49"/>
      <c r="AR38" s="49"/>
      <c r="AS38" s="49"/>
      <c r="AT38" s="49"/>
      <c r="AU38" s="49"/>
      <c r="AV38" s="49"/>
      <c r="AW38" s="49"/>
      <c r="AX38" s="49"/>
      <c r="AY38" s="49"/>
      <c r="AZ38" s="49"/>
      <c r="BA38" s="49"/>
    </row>
    <row r="39" spans="1:53">
      <c r="A39" s="18" t="s">
        <v>171</v>
      </c>
      <c r="B39" t="s">
        <v>184</v>
      </c>
      <c r="C39" t="s">
        <v>340</v>
      </c>
      <c r="D39" s="7" t="s">
        <v>193</v>
      </c>
      <c r="E39" s="7" t="s">
        <v>132</v>
      </c>
      <c r="F39" s="15">
        <v>32</v>
      </c>
      <c r="I39">
        <f t="shared" si="10"/>
        <v>224</v>
      </c>
      <c r="J39" s="9">
        <v>20700000</v>
      </c>
      <c r="K39" s="9">
        <v>1040000</v>
      </c>
      <c r="L39" s="9">
        <v>254000</v>
      </c>
      <c r="M39" s="9">
        <v>8270000</v>
      </c>
      <c r="P39" s="9">
        <v>5930000</v>
      </c>
      <c r="S39" s="9">
        <v>5790000</v>
      </c>
      <c r="V39" s="9">
        <v>5980000</v>
      </c>
      <c r="Z39" s="9">
        <v>2740000</v>
      </c>
      <c r="AA39" s="9">
        <v>2520000</v>
      </c>
      <c r="AB39" s="9">
        <v>652000</v>
      </c>
      <c r="AC39" s="9">
        <v>1410000</v>
      </c>
      <c r="AD39" s="9"/>
      <c r="AE39" s="33">
        <f t="shared" si="2"/>
        <v>14060000</v>
      </c>
      <c r="AF39" s="37">
        <f t="shared" si="11"/>
        <v>6132000</v>
      </c>
      <c r="AG39" s="33"/>
      <c r="AH39" s="33">
        <f t="shared" si="5"/>
        <v>11910000</v>
      </c>
      <c r="AI39" s="33"/>
      <c r="AJ39" s="33"/>
      <c r="AL39" s="37">
        <f t="shared" si="12"/>
        <v>6132000</v>
      </c>
      <c r="AM39" s="37">
        <f t="shared" si="13"/>
        <v>6450000</v>
      </c>
      <c r="AO39" s="49"/>
      <c r="AP39" s="49"/>
      <c r="AQ39" s="49"/>
      <c r="AR39" s="49"/>
      <c r="AS39" s="49"/>
      <c r="AT39" s="49"/>
      <c r="AU39" s="49"/>
      <c r="AV39" s="49"/>
      <c r="AW39" s="49"/>
      <c r="AX39" s="49"/>
      <c r="AY39" s="49"/>
      <c r="AZ39" s="49"/>
      <c r="BA39" s="49"/>
    </row>
    <row r="40" spans="1:53">
      <c r="A40" s="18" t="s">
        <v>172</v>
      </c>
      <c r="B40" t="s">
        <v>185</v>
      </c>
      <c r="C40" t="s">
        <v>340</v>
      </c>
      <c r="D40" s="7" t="s">
        <v>194</v>
      </c>
      <c r="E40" s="7" t="s">
        <v>132</v>
      </c>
      <c r="F40" s="15">
        <v>13</v>
      </c>
      <c r="I40">
        <f t="shared" si="10"/>
        <v>91</v>
      </c>
      <c r="J40" s="9">
        <v>58300000</v>
      </c>
      <c r="K40" s="9">
        <v>4480000</v>
      </c>
      <c r="L40" s="9">
        <v>1170000</v>
      </c>
      <c r="M40" s="9">
        <v>10100000</v>
      </c>
      <c r="P40" s="9">
        <v>7540000</v>
      </c>
      <c r="S40" s="9">
        <v>10100000</v>
      </c>
      <c r="V40" s="9">
        <v>9440000</v>
      </c>
      <c r="Z40" s="9">
        <v>1660000</v>
      </c>
      <c r="AA40" s="9">
        <v>1800000</v>
      </c>
      <c r="AB40" s="9">
        <v>746000</v>
      </c>
      <c r="AC40" s="9">
        <v>815000</v>
      </c>
      <c r="AD40" s="9"/>
      <c r="AE40" s="33">
        <f t="shared" si="2"/>
        <v>20200000</v>
      </c>
      <c r="AF40" s="37">
        <f t="shared" si="11"/>
        <v>4066000</v>
      </c>
      <c r="AG40" s="33"/>
      <c r="AH40" s="33">
        <f t="shared" si="5"/>
        <v>16980000</v>
      </c>
      <c r="AI40" s="33"/>
      <c r="AJ40" s="33"/>
      <c r="AL40" s="37">
        <f t="shared" si="12"/>
        <v>4066000</v>
      </c>
      <c r="AM40" s="37">
        <f t="shared" si="13"/>
        <v>4415000</v>
      </c>
      <c r="AO40" s="49"/>
      <c r="AP40" s="49"/>
      <c r="AQ40" s="49"/>
      <c r="AR40" s="49"/>
      <c r="AS40" s="49"/>
      <c r="AT40" s="49"/>
      <c r="AU40" s="49"/>
      <c r="AV40" s="49"/>
      <c r="AW40" s="49"/>
      <c r="AX40" s="49"/>
      <c r="AY40" s="49"/>
      <c r="AZ40" s="49"/>
      <c r="BA40" s="49"/>
    </row>
    <row r="41" spans="1:53">
      <c r="A41" s="18" t="s">
        <v>173</v>
      </c>
      <c r="B41" t="s">
        <v>186</v>
      </c>
      <c r="C41" t="s">
        <v>340</v>
      </c>
      <c r="D41" s="7" t="s">
        <v>194</v>
      </c>
      <c r="E41" s="7" t="s">
        <v>132</v>
      </c>
      <c r="F41" s="15">
        <v>17</v>
      </c>
      <c r="I41">
        <f t="shared" si="10"/>
        <v>119</v>
      </c>
      <c r="J41" s="9">
        <v>48600000</v>
      </c>
      <c r="K41" s="9">
        <v>4290000</v>
      </c>
      <c r="L41" s="9">
        <v>895000</v>
      </c>
      <c r="M41" s="9">
        <v>13700000</v>
      </c>
      <c r="P41" s="9">
        <v>8830000</v>
      </c>
      <c r="S41" s="9">
        <v>0</v>
      </c>
      <c r="V41" s="9">
        <v>0</v>
      </c>
      <c r="Z41" s="9">
        <v>3070000</v>
      </c>
      <c r="AA41" s="9">
        <v>4980000</v>
      </c>
      <c r="AB41" s="9">
        <v>0</v>
      </c>
      <c r="AC41" s="9">
        <v>0</v>
      </c>
      <c r="AD41" s="9"/>
      <c r="AE41" s="33">
        <f t="shared" si="2"/>
        <v>13700000</v>
      </c>
      <c r="AF41" s="37">
        <f t="shared" si="11"/>
        <v>6140000</v>
      </c>
      <c r="AG41" s="33"/>
      <c r="AH41" s="33">
        <f t="shared" si="5"/>
        <v>8830000</v>
      </c>
      <c r="AI41" s="33"/>
      <c r="AJ41" s="33"/>
      <c r="AL41" s="37">
        <f t="shared" si="12"/>
        <v>6140000</v>
      </c>
      <c r="AM41" s="37">
        <f t="shared" si="13"/>
        <v>9960000</v>
      </c>
      <c r="AO41" s="49"/>
      <c r="AP41" s="49"/>
      <c r="AQ41" s="49"/>
      <c r="AR41" s="49"/>
      <c r="AS41" s="49"/>
      <c r="AT41" s="49"/>
      <c r="AU41" s="49"/>
      <c r="AV41" s="49"/>
      <c r="AW41" s="49"/>
      <c r="AX41" s="49"/>
      <c r="AY41" s="49"/>
      <c r="AZ41" s="49"/>
      <c r="BA41" s="49"/>
    </row>
    <row r="42" spans="1:53">
      <c r="A42" s="18" t="s">
        <v>174</v>
      </c>
      <c r="B42" t="s">
        <v>187</v>
      </c>
      <c r="C42" t="s">
        <v>340</v>
      </c>
      <c r="D42" s="7" t="s">
        <v>194</v>
      </c>
      <c r="E42" s="7" t="s">
        <v>132</v>
      </c>
      <c r="F42" s="15">
        <v>17</v>
      </c>
      <c r="I42">
        <f t="shared" si="10"/>
        <v>119</v>
      </c>
      <c r="J42" s="9">
        <v>78700000</v>
      </c>
      <c r="K42" s="9">
        <v>4920000</v>
      </c>
      <c r="L42" s="9">
        <v>1240000</v>
      </c>
      <c r="M42" s="9">
        <v>6750000</v>
      </c>
      <c r="P42" s="9">
        <v>5400000</v>
      </c>
      <c r="S42" s="9">
        <v>9610000</v>
      </c>
      <c r="V42" s="9">
        <v>7860000</v>
      </c>
      <c r="Z42" s="9">
        <v>1370000</v>
      </c>
      <c r="AA42" s="9">
        <v>1720000</v>
      </c>
      <c r="AB42" s="9">
        <v>1040000</v>
      </c>
      <c r="AC42" s="9">
        <v>1230000</v>
      </c>
      <c r="AD42" s="9"/>
      <c r="AE42" s="33">
        <f t="shared" si="2"/>
        <v>16360000</v>
      </c>
      <c r="AF42" s="37">
        <f t="shared" si="11"/>
        <v>3780000</v>
      </c>
      <c r="AG42" s="33"/>
      <c r="AH42" s="33">
        <f t="shared" si="5"/>
        <v>13260000</v>
      </c>
      <c r="AI42" s="33"/>
      <c r="AJ42" s="33"/>
      <c r="AL42" s="37">
        <f t="shared" si="12"/>
        <v>3780000</v>
      </c>
      <c r="AM42" s="37">
        <f t="shared" si="13"/>
        <v>4670000</v>
      </c>
      <c r="AO42" s="49"/>
      <c r="AP42" s="49"/>
      <c r="AQ42" s="49"/>
      <c r="AR42" s="49"/>
      <c r="AS42" s="49"/>
      <c r="AT42" s="49"/>
      <c r="AU42" s="49"/>
      <c r="AV42" s="49"/>
      <c r="AW42" s="49"/>
      <c r="AX42" s="49"/>
      <c r="AY42" s="49"/>
      <c r="AZ42" s="49"/>
      <c r="BA42" s="49"/>
    </row>
    <row r="43" spans="1:53">
      <c r="A43" s="18" t="s">
        <v>175</v>
      </c>
      <c r="B43" t="s">
        <v>188</v>
      </c>
      <c r="C43" t="s">
        <v>340</v>
      </c>
      <c r="D43" s="7" t="s">
        <v>194</v>
      </c>
      <c r="E43" s="7" t="s">
        <v>132</v>
      </c>
      <c r="F43" s="15">
        <v>22</v>
      </c>
      <c r="I43">
        <f t="shared" si="10"/>
        <v>154</v>
      </c>
      <c r="J43" s="9">
        <v>31900000</v>
      </c>
      <c r="K43" s="9">
        <v>1490000</v>
      </c>
      <c r="L43" s="9">
        <v>308000</v>
      </c>
      <c r="M43" s="9">
        <v>5630000</v>
      </c>
      <c r="P43" s="9">
        <v>6210000</v>
      </c>
      <c r="S43" s="9">
        <v>7370000</v>
      </c>
      <c r="V43" s="9">
        <v>7090000</v>
      </c>
      <c r="Z43" s="9">
        <v>974000</v>
      </c>
      <c r="AA43" s="9">
        <v>1780000</v>
      </c>
      <c r="AB43" s="9">
        <v>571000</v>
      </c>
      <c r="AC43" s="9">
        <v>760000</v>
      </c>
      <c r="AD43" s="9"/>
      <c r="AE43" s="33">
        <f t="shared" si="2"/>
        <v>13000000</v>
      </c>
      <c r="AF43" s="37">
        <f t="shared" si="11"/>
        <v>2519000</v>
      </c>
      <c r="AG43" s="33"/>
      <c r="AH43" s="33">
        <f t="shared" si="5"/>
        <v>13300000</v>
      </c>
      <c r="AI43" s="33"/>
      <c r="AJ43" s="33"/>
      <c r="AL43" s="37">
        <f t="shared" si="12"/>
        <v>2519000</v>
      </c>
      <c r="AM43" s="37">
        <f t="shared" si="13"/>
        <v>4320000</v>
      </c>
      <c r="AO43" s="49"/>
      <c r="AP43" s="49"/>
      <c r="AQ43" s="49"/>
      <c r="AR43" s="49"/>
      <c r="AS43" s="49"/>
      <c r="AT43" s="49"/>
      <c r="AU43" s="49"/>
      <c r="AV43" s="49"/>
      <c r="AW43" s="49"/>
      <c r="AX43" s="49"/>
      <c r="AY43" s="49"/>
      <c r="AZ43" s="49"/>
      <c r="BA43" s="49"/>
    </row>
    <row r="44" spans="1:53">
      <c r="A44" s="18" t="s">
        <v>176</v>
      </c>
      <c r="B44" t="s">
        <v>189</v>
      </c>
      <c r="C44" t="s">
        <v>340</v>
      </c>
      <c r="D44" s="7" t="s">
        <v>194</v>
      </c>
      <c r="E44" s="7" t="s">
        <v>132</v>
      </c>
      <c r="F44" s="15">
        <v>21</v>
      </c>
      <c r="I44">
        <f t="shared" si="10"/>
        <v>147</v>
      </c>
      <c r="J44" s="9">
        <v>53800000</v>
      </c>
      <c r="K44" s="9">
        <v>4690000</v>
      </c>
      <c r="L44" s="9">
        <v>830000</v>
      </c>
      <c r="M44" s="9">
        <v>5270000</v>
      </c>
      <c r="P44" s="9">
        <v>4680000</v>
      </c>
      <c r="S44" s="9">
        <v>5830000</v>
      </c>
      <c r="V44" s="9">
        <v>6300000</v>
      </c>
      <c r="Z44" s="9">
        <v>2550000</v>
      </c>
      <c r="AA44" s="9">
        <v>2950000</v>
      </c>
      <c r="AB44" s="9">
        <v>2180000</v>
      </c>
      <c r="AC44" s="9">
        <v>1520000</v>
      </c>
      <c r="AD44" s="9"/>
      <c r="AE44" s="33">
        <f t="shared" si="2"/>
        <v>11100000</v>
      </c>
      <c r="AF44" s="37">
        <f t="shared" si="11"/>
        <v>7280000</v>
      </c>
      <c r="AG44" s="33"/>
      <c r="AH44" s="33">
        <f t="shared" si="5"/>
        <v>10980000</v>
      </c>
      <c r="AI44" s="33"/>
      <c r="AJ44" s="33"/>
      <c r="AL44" s="37">
        <f t="shared" si="12"/>
        <v>7280000</v>
      </c>
      <c r="AM44" s="37">
        <f t="shared" si="13"/>
        <v>7420000</v>
      </c>
      <c r="AO44" s="49"/>
      <c r="AP44" s="49"/>
      <c r="AQ44" s="49"/>
      <c r="AR44" s="49"/>
      <c r="AS44" s="49"/>
      <c r="AT44" s="49"/>
      <c r="AU44" s="49"/>
      <c r="AV44" s="49"/>
      <c r="AW44" s="49"/>
      <c r="AX44" s="49"/>
      <c r="AY44" s="49"/>
      <c r="AZ44" s="49"/>
      <c r="BA44" s="49"/>
    </row>
    <row r="45" spans="1:53">
      <c r="A45" s="18" t="s">
        <v>177</v>
      </c>
      <c r="B45" t="s">
        <v>190</v>
      </c>
      <c r="C45" t="s">
        <v>340</v>
      </c>
      <c r="D45" s="7" t="s">
        <v>194</v>
      </c>
      <c r="E45" s="7" t="s">
        <v>132</v>
      </c>
      <c r="F45" s="15">
        <v>24</v>
      </c>
      <c r="I45">
        <f t="shared" si="10"/>
        <v>168</v>
      </c>
      <c r="J45" s="9">
        <v>47200000</v>
      </c>
      <c r="K45" s="9">
        <v>1980000</v>
      </c>
      <c r="L45" s="9">
        <v>267000</v>
      </c>
      <c r="M45" s="9">
        <v>12900000</v>
      </c>
      <c r="P45" s="9">
        <v>12700000</v>
      </c>
      <c r="S45" s="9">
        <v>7220000</v>
      </c>
      <c r="V45" s="9">
        <v>7910000</v>
      </c>
      <c r="Z45" s="9">
        <v>2530000</v>
      </c>
      <c r="AA45" s="9">
        <v>4110000</v>
      </c>
      <c r="AB45" s="9">
        <v>845000</v>
      </c>
      <c r="AC45" s="9">
        <v>796000</v>
      </c>
      <c r="AD45" s="9"/>
      <c r="AE45" s="33">
        <f t="shared" si="2"/>
        <v>20120000</v>
      </c>
      <c r="AF45" s="37">
        <f t="shared" si="11"/>
        <v>5905000</v>
      </c>
      <c r="AG45" s="33"/>
      <c r="AH45" s="33">
        <f t="shared" si="5"/>
        <v>20610000</v>
      </c>
      <c r="AI45" s="33"/>
      <c r="AJ45" s="33"/>
      <c r="AL45" s="37">
        <f t="shared" si="12"/>
        <v>5905000</v>
      </c>
      <c r="AM45" s="37">
        <f t="shared" si="13"/>
        <v>9016000</v>
      </c>
      <c r="AO45" s="49"/>
      <c r="AP45" s="49"/>
      <c r="AQ45" s="49"/>
      <c r="AR45" s="49"/>
      <c r="AS45" s="49"/>
      <c r="AT45" s="49"/>
      <c r="AU45" s="49"/>
      <c r="AV45" s="49"/>
      <c r="AW45" s="49"/>
      <c r="AX45" s="49"/>
      <c r="AY45" s="49"/>
      <c r="AZ45" s="49"/>
      <c r="BA45" s="49"/>
    </row>
    <row r="46" spans="1:53">
      <c r="A46" s="18" t="s">
        <v>178</v>
      </c>
      <c r="B46" t="s">
        <v>191</v>
      </c>
      <c r="C46" t="s">
        <v>340</v>
      </c>
      <c r="D46" s="7" t="s">
        <v>194</v>
      </c>
      <c r="E46" s="7" t="s">
        <v>132</v>
      </c>
      <c r="F46" s="15">
        <v>70</v>
      </c>
      <c r="I46">
        <f t="shared" si="10"/>
        <v>490</v>
      </c>
      <c r="J46" s="9">
        <v>6570000</v>
      </c>
      <c r="K46" s="9">
        <v>437000</v>
      </c>
      <c r="L46" s="9">
        <v>142000</v>
      </c>
      <c r="M46" s="9">
        <v>7880000</v>
      </c>
      <c r="P46" s="9">
        <v>3820000</v>
      </c>
      <c r="S46" s="9">
        <v>3280000</v>
      </c>
      <c r="V46" s="9">
        <v>2610000</v>
      </c>
      <c r="Z46" s="9">
        <v>8250000</v>
      </c>
      <c r="AA46" s="9">
        <v>5950000</v>
      </c>
      <c r="AB46" s="9">
        <v>1110000</v>
      </c>
      <c r="AC46" s="9">
        <v>978000</v>
      </c>
      <c r="AD46" s="9"/>
      <c r="AE46" s="33">
        <f t="shared" si="2"/>
        <v>11160000</v>
      </c>
      <c r="AF46" s="37">
        <f t="shared" si="11"/>
        <v>17610000</v>
      </c>
      <c r="AG46" s="33"/>
      <c r="AH46" s="33">
        <f t="shared" si="5"/>
        <v>6430000</v>
      </c>
      <c r="AI46" s="33"/>
      <c r="AJ46" s="33"/>
      <c r="AL46" s="37">
        <f t="shared" si="12"/>
        <v>17610000</v>
      </c>
      <c r="AM46" s="37">
        <f t="shared" si="13"/>
        <v>12878000</v>
      </c>
      <c r="AO46" s="49"/>
      <c r="AP46" s="49"/>
      <c r="AQ46" s="49"/>
      <c r="AR46" s="49"/>
      <c r="AS46" s="49"/>
      <c r="AT46" s="49"/>
      <c r="AU46" s="49"/>
      <c r="AV46" s="49"/>
      <c r="AW46" s="49"/>
      <c r="AX46" s="49"/>
      <c r="AY46" s="49"/>
      <c r="AZ46" s="49"/>
      <c r="BA46" s="49"/>
    </row>
    <row r="47" spans="1:53">
      <c r="A47" s="18" t="s">
        <v>178</v>
      </c>
      <c r="B47" t="s">
        <v>191</v>
      </c>
      <c r="C47" t="s">
        <v>340</v>
      </c>
      <c r="D47" s="7" t="s">
        <v>194</v>
      </c>
      <c r="E47" s="7" t="s">
        <v>132</v>
      </c>
      <c r="F47" s="15">
        <v>23</v>
      </c>
      <c r="I47">
        <f t="shared" si="10"/>
        <v>161</v>
      </c>
      <c r="J47" s="9">
        <v>40800000</v>
      </c>
      <c r="K47" s="9">
        <v>1930000</v>
      </c>
      <c r="L47" s="9">
        <v>329000</v>
      </c>
      <c r="M47" s="9">
        <v>14300000</v>
      </c>
      <c r="P47" s="9">
        <v>9600000</v>
      </c>
      <c r="S47" s="9">
        <v>11500000</v>
      </c>
      <c r="V47" s="9">
        <v>9560000</v>
      </c>
      <c r="Z47" s="9">
        <v>2520000</v>
      </c>
      <c r="AA47" s="9">
        <v>2770000</v>
      </c>
      <c r="AB47" s="9">
        <v>1200000</v>
      </c>
      <c r="AC47" s="9">
        <v>910000</v>
      </c>
      <c r="AD47" s="9"/>
      <c r="AE47" s="33">
        <f t="shared" si="2"/>
        <v>25800000</v>
      </c>
      <c r="AF47" s="37">
        <f t="shared" si="11"/>
        <v>6240000</v>
      </c>
      <c r="AG47" s="33"/>
      <c r="AH47" s="33">
        <f t="shared" si="5"/>
        <v>19160000</v>
      </c>
      <c r="AI47" s="33"/>
      <c r="AJ47" s="33"/>
      <c r="AL47" s="37">
        <f t="shared" si="12"/>
        <v>6240000</v>
      </c>
      <c r="AM47" s="37">
        <f t="shared" si="13"/>
        <v>6450000</v>
      </c>
      <c r="AO47" s="49"/>
      <c r="AP47" s="49"/>
      <c r="AQ47" s="49"/>
      <c r="AR47" s="49"/>
      <c r="AS47" s="49"/>
      <c r="AT47" s="49"/>
      <c r="AU47" s="49"/>
      <c r="AV47" s="49"/>
      <c r="AW47" s="49"/>
      <c r="AX47" s="49"/>
      <c r="AY47" s="49"/>
      <c r="AZ47" s="49"/>
      <c r="BA47" s="49"/>
    </row>
    <row r="48" spans="1:53">
      <c r="A48" s="18" t="s">
        <v>179</v>
      </c>
      <c r="B48" t="s">
        <v>192</v>
      </c>
      <c r="C48" t="s">
        <v>340</v>
      </c>
      <c r="D48" s="7" t="s">
        <v>193</v>
      </c>
      <c r="E48" s="7" t="s">
        <v>132</v>
      </c>
      <c r="F48" s="15">
        <v>52</v>
      </c>
      <c r="I48">
        <f t="shared" si="10"/>
        <v>364</v>
      </c>
      <c r="J48" s="9">
        <v>14800000</v>
      </c>
      <c r="K48" s="9">
        <v>631000</v>
      </c>
      <c r="L48" s="9">
        <v>239000</v>
      </c>
      <c r="M48" s="9">
        <v>6570000</v>
      </c>
      <c r="P48" s="9">
        <v>4430000</v>
      </c>
      <c r="S48" s="9">
        <v>5000000</v>
      </c>
      <c r="V48" s="9">
        <v>6470000</v>
      </c>
      <c r="Z48" s="9">
        <v>2880000</v>
      </c>
      <c r="AA48" s="9">
        <v>1890000</v>
      </c>
      <c r="AB48" s="9">
        <v>830000</v>
      </c>
      <c r="AC48" s="9">
        <v>1550000</v>
      </c>
      <c r="AD48" s="9"/>
      <c r="AE48" s="33">
        <f t="shared" si="2"/>
        <v>11570000</v>
      </c>
      <c r="AF48" s="37">
        <f t="shared" si="11"/>
        <v>6590000</v>
      </c>
      <c r="AG48" s="33"/>
      <c r="AH48" s="33">
        <f t="shared" si="5"/>
        <v>10900000</v>
      </c>
      <c r="AI48" s="33"/>
      <c r="AJ48" s="33"/>
      <c r="AL48" s="37">
        <f t="shared" si="12"/>
        <v>6590000</v>
      </c>
      <c r="AM48" s="37">
        <f t="shared" si="13"/>
        <v>5330000</v>
      </c>
      <c r="AO48" s="49"/>
      <c r="AP48" s="49"/>
      <c r="AQ48" s="49"/>
      <c r="AR48" s="49"/>
      <c r="AS48" s="49"/>
      <c r="AT48" s="49"/>
      <c r="AU48" s="49"/>
      <c r="AV48" s="49"/>
      <c r="AW48" s="49"/>
      <c r="AX48" s="49"/>
      <c r="AY48" s="49"/>
      <c r="AZ48" s="49"/>
      <c r="BA48" s="49"/>
    </row>
    <row r="49" spans="1:53">
      <c r="A49" s="18" t="s">
        <v>180</v>
      </c>
      <c r="B49" t="s">
        <v>192</v>
      </c>
      <c r="C49" t="s">
        <v>340</v>
      </c>
      <c r="D49" s="7" t="s">
        <v>193</v>
      </c>
      <c r="E49" s="7" t="s">
        <v>132</v>
      </c>
      <c r="F49" s="15">
        <v>8</v>
      </c>
      <c r="I49">
        <f t="shared" si="10"/>
        <v>56</v>
      </c>
      <c r="J49" s="9">
        <v>82200000</v>
      </c>
      <c r="K49" s="9">
        <v>6360000</v>
      </c>
      <c r="L49" s="9">
        <v>1730000</v>
      </c>
      <c r="M49" s="9">
        <v>16700000</v>
      </c>
      <c r="P49" s="9">
        <v>7130000</v>
      </c>
      <c r="S49" s="9">
        <v>14300000</v>
      </c>
      <c r="V49" s="9">
        <v>10200000</v>
      </c>
      <c r="Z49" s="9">
        <v>1620000</v>
      </c>
      <c r="AA49" s="9">
        <v>2100000</v>
      </c>
      <c r="AB49" s="9">
        <v>863000</v>
      </c>
      <c r="AC49" s="9">
        <v>1890000</v>
      </c>
      <c r="AD49" s="9"/>
      <c r="AE49" s="33">
        <f t="shared" si="2"/>
        <v>31000000</v>
      </c>
      <c r="AF49" s="37">
        <f t="shared" si="11"/>
        <v>4103000</v>
      </c>
      <c r="AG49" s="33"/>
      <c r="AH49" s="33">
        <f t="shared" si="5"/>
        <v>17330000</v>
      </c>
      <c r="AI49" s="33"/>
      <c r="AJ49" s="33"/>
      <c r="AL49" s="37">
        <f t="shared" si="12"/>
        <v>4103000</v>
      </c>
      <c r="AM49" s="37">
        <f t="shared" si="13"/>
        <v>6090000</v>
      </c>
      <c r="AO49" s="49"/>
      <c r="AP49" s="49"/>
      <c r="AQ49" s="49"/>
      <c r="AR49" s="49"/>
      <c r="AS49" s="49"/>
      <c r="AT49" s="49"/>
      <c r="AU49" s="49"/>
      <c r="AV49" s="49"/>
      <c r="AW49" s="49"/>
      <c r="AX49" s="49"/>
      <c r="AY49" s="49"/>
      <c r="AZ49" s="49"/>
      <c r="BA49" s="49"/>
    </row>
    <row r="50" spans="1:53">
      <c r="A50" s="18" t="s">
        <v>213</v>
      </c>
      <c r="B50" t="s">
        <v>216</v>
      </c>
      <c r="C50" t="s">
        <v>340</v>
      </c>
      <c r="D50" s="7" t="s">
        <v>194</v>
      </c>
      <c r="E50" s="7" t="s">
        <v>132</v>
      </c>
      <c r="F50" s="15"/>
      <c r="G50" s="7">
        <v>41716</v>
      </c>
      <c r="H50" s="7">
        <v>41940</v>
      </c>
      <c r="I50">
        <f t="shared" ref="I50:I159" si="14">H50-G50</f>
        <v>224</v>
      </c>
      <c r="J50" s="9">
        <v>45600000</v>
      </c>
      <c r="K50" s="9">
        <v>2910000</v>
      </c>
      <c r="L50" s="9">
        <v>491000</v>
      </c>
      <c r="M50" s="9">
        <v>5350000</v>
      </c>
      <c r="P50" s="9">
        <v>8580000</v>
      </c>
      <c r="Q50" s="9">
        <v>177000</v>
      </c>
      <c r="R50" s="9">
        <v>1340000</v>
      </c>
      <c r="S50" s="9">
        <v>6910000</v>
      </c>
      <c r="V50" s="9">
        <v>9170000</v>
      </c>
      <c r="W50" s="9">
        <v>132000</v>
      </c>
      <c r="X50" s="9">
        <v>761000</v>
      </c>
      <c r="Z50" s="9">
        <v>2040000</v>
      </c>
      <c r="AA50" s="9"/>
      <c r="AB50" s="9">
        <v>1290000</v>
      </c>
      <c r="AC50" s="9"/>
      <c r="AD50" s="9"/>
      <c r="AE50" s="33">
        <f t="shared" si="2"/>
        <v>12260000</v>
      </c>
      <c r="AF50" s="37">
        <f t="shared" si="11"/>
        <v>5370000</v>
      </c>
      <c r="AG50" s="33"/>
      <c r="AH50" s="33">
        <f t="shared" si="5"/>
        <v>17750000</v>
      </c>
      <c r="AI50" s="33">
        <f>Q50+W50</f>
        <v>309000</v>
      </c>
      <c r="AJ50" s="33">
        <f t="shared" si="7"/>
        <v>2101000</v>
      </c>
      <c r="AL50" s="37">
        <f t="shared" si="12"/>
        <v>5370000</v>
      </c>
      <c r="AM50" s="33">
        <f>AI50+AJ50</f>
        <v>2410000</v>
      </c>
      <c r="AO50" s="49"/>
      <c r="AP50" s="49"/>
      <c r="AQ50" s="49"/>
      <c r="AR50" s="49"/>
      <c r="AS50" s="49"/>
      <c r="AT50" s="49"/>
      <c r="AU50" s="49"/>
      <c r="AV50" s="49"/>
      <c r="AW50" s="49"/>
      <c r="AX50" s="49"/>
      <c r="AY50" s="49"/>
      <c r="AZ50" s="49"/>
      <c r="BA50" s="49"/>
    </row>
    <row r="51" spans="1:53">
      <c r="A51" s="18" t="s">
        <v>214</v>
      </c>
      <c r="B51" t="s">
        <v>216</v>
      </c>
      <c r="C51" t="s">
        <v>340</v>
      </c>
      <c r="D51" s="7" t="s">
        <v>194</v>
      </c>
      <c r="E51" s="7" t="s">
        <v>132</v>
      </c>
      <c r="F51" s="15"/>
      <c r="G51" s="7">
        <v>41716</v>
      </c>
      <c r="H51" s="7">
        <v>41940</v>
      </c>
      <c r="I51">
        <f t="shared" si="14"/>
        <v>224</v>
      </c>
      <c r="J51" s="9">
        <v>44600000</v>
      </c>
      <c r="K51" s="9">
        <v>2090000</v>
      </c>
      <c r="L51" s="9">
        <v>425000</v>
      </c>
      <c r="M51" s="9">
        <v>4920000</v>
      </c>
      <c r="P51" s="9">
        <v>9720000</v>
      </c>
      <c r="Q51" s="9">
        <v>210000</v>
      </c>
      <c r="R51" s="9">
        <v>2250000</v>
      </c>
      <c r="S51" s="9">
        <v>7030000</v>
      </c>
      <c r="V51" s="9">
        <v>9920000</v>
      </c>
      <c r="W51" s="9">
        <v>118000</v>
      </c>
      <c r="X51" s="9">
        <v>933000</v>
      </c>
      <c r="Z51" s="9">
        <v>1920000</v>
      </c>
      <c r="AA51" s="9"/>
      <c r="AB51" s="9">
        <v>1470000</v>
      </c>
      <c r="AC51" s="9"/>
      <c r="AD51" s="9"/>
      <c r="AE51" s="33">
        <f t="shared" si="2"/>
        <v>11950000</v>
      </c>
      <c r="AF51" s="37">
        <f t="shared" si="11"/>
        <v>5310000</v>
      </c>
      <c r="AG51" s="33"/>
      <c r="AH51" s="33">
        <f t="shared" si="5"/>
        <v>19640000</v>
      </c>
      <c r="AI51" s="33">
        <f t="shared" si="6"/>
        <v>328000</v>
      </c>
      <c r="AJ51" s="33">
        <f t="shared" si="7"/>
        <v>3183000</v>
      </c>
      <c r="AL51" s="37">
        <f t="shared" si="12"/>
        <v>5310000</v>
      </c>
      <c r="AM51" s="33">
        <f t="shared" ref="AM51:AM76" si="15">AI51+AJ51</f>
        <v>3511000</v>
      </c>
      <c r="AO51" s="49"/>
      <c r="AP51" s="49"/>
      <c r="AQ51" s="49"/>
      <c r="AR51" s="49"/>
      <c r="AS51" s="49"/>
      <c r="AT51" s="49"/>
      <c r="AU51" s="49"/>
      <c r="AV51" s="49"/>
      <c r="AW51" s="49"/>
      <c r="AX51" s="49"/>
      <c r="AY51" s="49"/>
      <c r="AZ51" s="49"/>
      <c r="BA51" s="49"/>
    </row>
    <row r="52" spans="1:53">
      <c r="A52" s="18" t="s">
        <v>215</v>
      </c>
      <c r="B52" t="s">
        <v>216</v>
      </c>
      <c r="C52" t="s">
        <v>340</v>
      </c>
      <c r="D52" s="7" t="s">
        <v>194</v>
      </c>
      <c r="E52" s="7" t="s">
        <v>132</v>
      </c>
      <c r="F52" s="15"/>
      <c r="G52" s="7">
        <v>41716</v>
      </c>
      <c r="H52" s="7">
        <v>41940</v>
      </c>
      <c r="I52">
        <f t="shared" si="14"/>
        <v>224</v>
      </c>
      <c r="J52" s="9">
        <v>60200000</v>
      </c>
      <c r="K52" s="9">
        <v>2710000</v>
      </c>
      <c r="L52" s="9">
        <v>615000</v>
      </c>
      <c r="M52" s="9">
        <v>4570000</v>
      </c>
      <c r="P52" s="9">
        <v>8530000</v>
      </c>
      <c r="Q52" s="9">
        <v>181000</v>
      </c>
      <c r="R52" s="9">
        <v>1830000</v>
      </c>
      <c r="S52" s="9">
        <v>5890000</v>
      </c>
      <c r="V52" s="9">
        <v>8270000</v>
      </c>
      <c r="W52" s="9">
        <v>132000</v>
      </c>
      <c r="X52" s="9">
        <v>948000</v>
      </c>
      <c r="Z52" s="9">
        <v>1520000</v>
      </c>
      <c r="AA52" s="9"/>
      <c r="AB52" s="9">
        <v>1180000</v>
      </c>
      <c r="AC52" s="9"/>
      <c r="AD52" s="9"/>
      <c r="AE52" s="33">
        <f t="shared" si="2"/>
        <v>10460000</v>
      </c>
      <c r="AF52" s="37">
        <f t="shared" si="11"/>
        <v>4220000</v>
      </c>
      <c r="AG52" s="33"/>
      <c r="AH52" s="33">
        <f t="shared" si="5"/>
        <v>16800000</v>
      </c>
      <c r="AI52" s="33">
        <f t="shared" si="6"/>
        <v>313000</v>
      </c>
      <c r="AJ52" s="33">
        <f t="shared" si="7"/>
        <v>2778000</v>
      </c>
      <c r="AL52" s="37">
        <f t="shared" si="12"/>
        <v>4220000</v>
      </c>
      <c r="AM52" s="33">
        <f t="shared" si="15"/>
        <v>3091000</v>
      </c>
      <c r="AO52" s="49"/>
      <c r="AP52" s="49"/>
      <c r="AQ52" s="49"/>
      <c r="AR52" s="49"/>
      <c r="AS52" s="49"/>
      <c r="AT52" s="49"/>
      <c r="AU52" s="49"/>
      <c r="AV52" s="49"/>
      <c r="AW52" s="49"/>
      <c r="AX52" s="49"/>
      <c r="AY52" s="49"/>
      <c r="AZ52" s="49"/>
      <c r="BA52" s="49"/>
    </row>
    <row r="53" spans="1:53">
      <c r="A53" s="11" t="s">
        <v>221</v>
      </c>
      <c r="B53" s="10" t="s">
        <v>305</v>
      </c>
      <c r="C53" t="s">
        <v>340</v>
      </c>
      <c r="D53" s="7" t="s">
        <v>193</v>
      </c>
      <c r="E53" s="7" t="s">
        <v>132</v>
      </c>
      <c r="F53" s="15">
        <v>36</v>
      </c>
      <c r="G53" s="26"/>
      <c r="H53" s="26"/>
      <c r="I53">
        <f t="shared" ref="I53:I134" si="16">F53*7</f>
        <v>252</v>
      </c>
      <c r="J53" s="9">
        <v>26122105.263157897</v>
      </c>
      <c r="K53" s="9">
        <v>1991057.0040485831</v>
      </c>
      <c r="L53" s="9">
        <v>314093.19838056678</v>
      </c>
      <c r="M53" s="9">
        <v>6313514.7330960855</v>
      </c>
      <c r="P53" s="9">
        <v>7089775.9430604987</v>
      </c>
      <c r="Q53" s="9">
        <v>302478.14946619218</v>
      </c>
      <c r="R53" s="9">
        <v>1467901.9217081852</v>
      </c>
      <c r="S53" s="9">
        <v>6277900.9090909092</v>
      </c>
      <c r="V53" s="9">
        <v>6708992.7272727275</v>
      </c>
      <c r="W53" s="9">
        <v>122211.81818181819</v>
      </c>
      <c r="X53" s="9">
        <v>614994.54545454553</v>
      </c>
      <c r="Z53" s="9">
        <v>1720846.1209964415</v>
      </c>
      <c r="AA53" s="9"/>
      <c r="AB53" s="9">
        <v>1072039.0909090911</v>
      </c>
      <c r="AC53" s="9"/>
      <c r="AD53" s="9"/>
      <c r="AE53" s="33">
        <f t="shared" si="2"/>
        <v>12591415.642186996</v>
      </c>
      <c r="AF53" s="37">
        <f t="shared" si="11"/>
        <v>4513731.3329019742</v>
      </c>
      <c r="AG53" s="33"/>
      <c r="AH53" s="33">
        <f t="shared" si="5"/>
        <v>13798768.670333225</v>
      </c>
      <c r="AI53" s="33">
        <f t="shared" si="6"/>
        <v>424689.96764801035</v>
      </c>
      <c r="AJ53" s="33">
        <f t="shared" si="7"/>
        <v>2082896.4671627306</v>
      </c>
      <c r="AL53" s="37">
        <f t="shared" si="12"/>
        <v>4513731.3329019742</v>
      </c>
      <c r="AM53" s="33">
        <f t="shared" si="15"/>
        <v>2507586.4348107409</v>
      </c>
      <c r="AO53" s="49"/>
      <c r="AP53" s="49"/>
      <c r="AQ53" s="49"/>
      <c r="AR53" s="49"/>
      <c r="AS53" s="49"/>
      <c r="AT53" s="49"/>
      <c r="AU53" s="49"/>
      <c r="AV53" s="49"/>
      <c r="AW53" s="49"/>
      <c r="AX53" s="49"/>
      <c r="AY53" s="49"/>
      <c r="AZ53" s="49"/>
      <c r="BA53" s="49"/>
    </row>
    <row r="54" spans="1:53">
      <c r="A54" s="11" t="s">
        <v>222</v>
      </c>
      <c r="B54" s="10" t="s">
        <v>305</v>
      </c>
      <c r="C54" t="s">
        <v>340</v>
      </c>
      <c r="D54" s="7" t="s">
        <v>193</v>
      </c>
      <c r="E54" s="7" t="s">
        <v>132</v>
      </c>
      <c r="F54" s="15">
        <v>36</v>
      </c>
      <c r="G54" s="26"/>
      <c r="H54" s="26"/>
      <c r="I54">
        <f t="shared" si="16"/>
        <v>252</v>
      </c>
      <c r="J54" s="9">
        <v>24328800</v>
      </c>
      <c r="K54" s="9">
        <v>1041004.8</v>
      </c>
      <c r="L54" s="9">
        <v>176774.39999999999</v>
      </c>
      <c r="M54" s="9">
        <v>8092638.1578947371</v>
      </c>
      <c r="P54" s="9">
        <v>10401294.92481203</v>
      </c>
      <c r="Q54" s="9">
        <v>323176.6917293233</v>
      </c>
      <c r="R54" s="9">
        <v>1641443.7969924812</v>
      </c>
      <c r="S54" s="9">
        <v>7168952.0930232564</v>
      </c>
      <c r="V54" s="9">
        <v>7864045.1162790703</v>
      </c>
      <c r="W54" s="9">
        <v>108389.3023255814</v>
      </c>
      <c r="X54" s="9">
        <v>636660</v>
      </c>
      <c r="Z54" s="9">
        <v>1847689.2857142859</v>
      </c>
      <c r="AA54" s="9"/>
      <c r="AB54" s="9">
        <v>1051455.3488372094</v>
      </c>
      <c r="AC54" s="9"/>
      <c r="AD54" s="9"/>
      <c r="AE54" s="33">
        <f t="shared" si="2"/>
        <v>15261590.250917993</v>
      </c>
      <c r="AF54" s="37">
        <f t="shared" si="11"/>
        <v>4746833.9202657808</v>
      </c>
      <c r="AG54" s="33"/>
      <c r="AH54" s="33">
        <f t="shared" si="5"/>
        <v>18265340.041091099</v>
      </c>
      <c r="AI54" s="33">
        <f t="shared" si="6"/>
        <v>431565.99405490467</v>
      </c>
      <c r="AJ54" s="33">
        <f t="shared" si="7"/>
        <v>2278103.7969924812</v>
      </c>
      <c r="AL54" s="37">
        <f t="shared" si="12"/>
        <v>4746833.9202657808</v>
      </c>
      <c r="AM54" s="33">
        <f t="shared" si="15"/>
        <v>2709669.7910473859</v>
      </c>
      <c r="AO54" s="49"/>
      <c r="AP54" s="49"/>
      <c r="AQ54" s="49"/>
      <c r="AR54" s="49"/>
      <c r="AS54" s="49"/>
      <c r="AT54" s="49"/>
      <c r="AU54" s="49"/>
      <c r="AV54" s="49"/>
      <c r="AW54" s="49"/>
      <c r="AX54" s="49"/>
      <c r="AY54" s="49"/>
      <c r="AZ54" s="49"/>
      <c r="BA54" s="49"/>
    </row>
    <row r="55" spans="1:53">
      <c r="A55" s="11" t="s">
        <v>223</v>
      </c>
      <c r="B55" s="10" t="s">
        <v>305</v>
      </c>
      <c r="C55" t="s">
        <v>340</v>
      </c>
      <c r="D55" s="7" t="s">
        <v>193</v>
      </c>
      <c r="E55" s="7" t="s">
        <v>132</v>
      </c>
      <c r="F55" s="15">
        <v>36</v>
      </c>
      <c r="G55" s="26"/>
      <c r="H55" s="26"/>
      <c r="I55">
        <f t="shared" si="16"/>
        <v>252</v>
      </c>
      <c r="J55" s="9">
        <v>19829634.146341462</v>
      </c>
      <c r="K55" s="9">
        <v>1410834.512195122</v>
      </c>
      <c r="L55" s="9">
        <v>209334.51219512193</v>
      </c>
      <c r="M55" s="9">
        <v>9666045.4651162792</v>
      </c>
      <c r="P55" s="9">
        <v>10396054.883720931</v>
      </c>
      <c r="Q55" s="9">
        <v>189200.23255813954</v>
      </c>
      <c r="R55" s="9">
        <v>1339812.6744186047</v>
      </c>
      <c r="S55" s="9">
        <v>7781963.6431226768</v>
      </c>
      <c r="V55" s="9">
        <v>9106430.1858736053</v>
      </c>
      <c r="W55" s="9">
        <v>143242.97397769516</v>
      </c>
      <c r="X55" s="9">
        <v>596098.43866171001</v>
      </c>
      <c r="Z55" s="9">
        <v>1510993.8372093022</v>
      </c>
      <c r="AA55" s="9"/>
      <c r="AB55" s="9">
        <v>1021225.6505576208</v>
      </c>
      <c r="AC55" s="9"/>
      <c r="AD55" s="9"/>
      <c r="AE55" s="33">
        <f t="shared" si="2"/>
        <v>17448009.108238958</v>
      </c>
      <c r="AF55" s="37">
        <f t="shared" si="11"/>
        <v>4043213.3249762254</v>
      </c>
      <c r="AG55" s="33"/>
      <c r="AH55" s="33">
        <f t="shared" si="5"/>
        <v>19502485.069594536</v>
      </c>
      <c r="AI55" s="33">
        <f t="shared" si="6"/>
        <v>332443.2065358347</v>
      </c>
      <c r="AJ55" s="33">
        <f t="shared" si="7"/>
        <v>1935911.1130803148</v>
      </c>
      <c r="AL55" s="37">
        <f t="shared" si="12"/>
        <v>4043213.3249762254</v>
      </c>
      <c r="AM55" s="33">
        <f t="shared" si="15"/>
        <v>2268354.3196161496</v>
      </c>
      <c r="AO55" s="49"/>
      <c r="AP55" s="49"/>
      <c r="AQ55" s="49"/>
      <c r="AR55" s="49"/>
      <c r="AS55" s="49"/>
      <c r="AT55" s="49"/>
      <c r="AU55" s="49"/>
      <c r="AV55" s="49"/>
      <c r="AW55" s="49"/>
      <c r="AX55" s="49"/>
      <c r="AY55" s="49"/>
      <c r="AZ55" s="49"/>
      <c r="BA55" s="49"/>
    </row>
    <row r="56" spans="1:53">
      <c r="A56" s="11" t="s">
        <v>224</v>
      </c>
      <c r="B56" s="10" t="s">
        <v>305</v>
      </c>
      <c r="C56" t="s">
        <v>340</v>
      </c>
      <c r="D56" s="7" t="s">
        <v>193</v>
      </c>
      <c r="E56" s="7" t="s">
        <v>132</v>
      </c>
      <c r="F56" s="15">
        <v>36</v>
      </c>
      <c r="G56" s="26"/>
      <c r="H56" s="26"/>
      <c r="I56">
        <f t="shared" si="16"/>
        <v>252</v>
      </c>
      <c r="J56" s="9">
        <v>18605421.686746988</v>
      </c>
      <c r="K56" s="9">
        <v>982418.67469879519</v>
      </c>
      <c r="L56" s="9">
        <v>171903.61445783131</v>
      </c>
      <c r="M56" s="9">
        <v>5594744.2105263164</v>
      </c>
      <c r="P56" s="9">
        <v>6321399.7894736854</v>
      </c>
      <c r="Q56" s="9">
        <v>374662.10526315798</v>
      </c>
      <c r="R56" s="9">
        <v>1096700.0000000002</v>
      </c>
      <c r="S56" s="9">
        <v>4119559.4306049822</v>
      </c>
      <c r="V56" s="9">
        <v>4933589.1459074728</v>
      </c>
      <c r="W56" s="9">
        <v>168545.01779359431</v>
      </c>
      <c r="X56" s="9">
        <v>443569.21708185051</v>
      </c>
      <c r="Z56" s="9">
        <v>2133580.0000000005</v>
      </c>
      <c r="AA56" s="9"/>
      <c r="AB56" s="9">
        <v>995471.53024911031</v>
      </c>
      <c r="AC56" s="9"/>
      <c r="AD56" s="9"/>
      <c r="AE56" s="33">
        <f t="shared" si="2"/>
        <v>9714303.6411312986</v>
      </c>
      <c r="AF56" s="37">
        <f t="shared" si="11"/>
        <v>5262631.5302491114</v>
      </c>
      <c r="AG56" s="33"/>
      <c r="AH56" s="33">
        <f t="shared" si="5"/>
        <v>11254988.935381159</v>
      </c>
      <c r="AI56" s="33">
        <f t="shared" si="6"/>
        <v>543207.12305675226</v>
      </c>
      <c r="AJ56" s="33">
        <f t="shared" si="7"/>
        <v>1540269.2170818509</v>
      </c>
      <c r="AL56" s="37">
        <f t="shared" si="12"/>
        <v>5262631.5302491114</v>
      </c>
      <c r="AM56" s="33">
        <f t="shared" si="15"/>
        <v>2083476.340138603</v>
      </c>
      <c r="AO56" s="49"/>
      <c r="AP56" s="49"/>
      <c r="AQ56" s="49"/>
      <c r="AR56" s="49"/>
      <c r="AS56" s="49"/>
      <c r="AT56" s="49"/>
      <c r="AU56" s="49"/>
      <c r="AV56" s="49"/>
      <c r="AW56" s="49"/>
      <c r="AX56" s="49"/>
      <c r="AY56" s="49"/>
      <c r="AZ56" s="49"/>
      <c r="BA56" s="49"/>
    </row>
    <row r="57" spans="1:53">
      <c r="A57" s="11" t="s">
        <v>225</v>
      </c>
      <c r="B57" s="10" t="s">
        <v>305</v>
      </c>
      <c r="C57" t="s">
        <v>340</v>
      </c>
      <c r="D57" s="7" t="s">
        <v>193</v>
      </c>
      <c r="E57" s="7" t="s">
        <v>132</v>
      </c>
      <c r="F57" s="15">
        <v>36</v>
      </c>
      <c r="G57" s="26"/>
      <c r="H57" s="26"/>
      <c r="I57">
        <f t="shared" si="16"/>
        <v>252</v>
      </c>
      <c r="J57" s="9">
        <v>24268915.662650604</v>
      </c>
      <c r="K57" s="9">
        <v>986119.51807228918</v>
      </c>
      <c r="L57" s="9">
        <v>177897.8313253012</v>
      </c>
      <c r="M57" s="9">
        <v>7955341.5946843866</v>
      </c>
      <c r="P57" s="9">
        <v>9373475.2823920269</v>
      </c>
      <c r="Q57" s="9">
        <v>172536.27906976745</v>
      </c>
      <c r="R57" s="9">
        <v>2942577.6079734224</v>
      </c>
      <c r="S57" s="9">
        <v>5237039.5847750865</v>
      </c>
      <c r="V57" s="9">
        <v>6022050.1038062284</v>
      </c>
      <c r="W57" s="9">
        <v>66313.494809688578</v>
      </c>
      <c r="X57" s="9">
        <v>480674.74048442906</v>
      </c>
      <c r="Z57" s="9">
        <v>3308314.6843853826</v>
      </c>
      <c r="AA57" s="9"/>
      <c r="AB57" s="9">
        <v>760211.62629757787</v>
      </c>
      <c r="AC57" s="9"/>
      <c r="AD57" s="9"/>
      <c r="AE57" s="33">
        <f t="shared" si="2"/>
        <v>13192381.179459473</v>
      </c>
      <c r="AF57" s="37">
        <f t="shared" si="11"/>
        <v>7376840.9950683434</v>
      </c>
      <c r="AG57" s="33"/>
      <c r="AH57" s="33">
        <f t="shared" si="5"/>
        <v>15395525.386198256</v>
      </c>
      <c r="AI57" s="33">
        <f t="shared" si="6"/>
        <v>238849.77387945604</v>
      </c>
      <c r="AJ57" s="33">
        <f t="shared" si="7"/>
        <v>3423252.3484578514</v>
      </c>
      <c r="AL57" s="37">
        <f t="shared" si="12"/>
        <v>7376840.9950683434</v>
      </c>
      <c r="AM57" s="33">
        <f t="shared" si="15"/>
        <v>3662102.1223373073</v>
      </c>
      <c r="AO57" s="49"/>
      <c r="AP57" s="49"/>
      <c r="AQ57" s="49"/>
      <c r="AR57" s="49"/>
      <c r="AS57" s="49"/>
      <c r="AT57" s="49"/>
      <c r="AU57" s="49"/>
      <c r="AV57" s="49"/>
      <c r="AW57" s="49"/>
      <c r="AX57" s="49"/>
      <c r="AY57" s="49"/>
      <c r="AZ57" s="49"/>
      <c r="BA57" s="49"/>
    </row>
    <row r="58" spans="1:53">
      <c r="A58" s="11" t="s">
        <v>226</v>
      </c>
      <c r="B58" s="10" t="s">
        <v>305</v>
      </c>
      <c r="C58" t="s">
        <v>340</v>
      </c>
      <c r="D58" s="7" t="s">
        <v>193</v>
      </c>
      <c r="E58" s="7" t="s">
        <v>132</v>
      </c>
      <c r="F58" s="15">
        <v>36</v>
      </c>
      <c r="G58" s="26"/>
      <c r="H58" s="26"/>
      <c r="I58">
        <f t="shared" si="16"/>
        <v>252</v>
      </c>
      <c r="J58" s="9">
        <v>31045697.211155377</v>
      </c>
      <c r="K58" s="9">
        <v>1435684.6613545816</v>
      </c>
      <c r="L58" s="9">
        <v>250940.796812749</v>
      </c>
      <c r="M58" s="9">
        <v>10569444.128113879</v>
      </c>
      <c r="P58" s="9">
        <v>13309191.459074732</v>
      </c>
      <c r="Q58" s="9">
        <v>272520</v>
      </c>
      <c r="R58" s="9">
        <v>2375094.2348754448</v>
      </c>
      <c r="S58" s="9">
        <v>8264653.5211267611</v>
      </c>
      <c r="V58" s="9">
        <v>9233824.2253521122</v>
      </c>
      <c r="W58" s="9">
        <v>117441.12676056338</v>
      </c>
      <c r="X58" s="9">
        <v>565568.45070422534</v>
      </c>
      <c r="Z58" s="9">
        <v>2595890.3914590748</v>
      </c>
      <c r="AA58" s="9"/>
      <c r="AB58" s="9">
        <v>1201801.690140845</v>
      </c>
      <c r="AC58" s="9"/>
      <c r="AD58" s="9"/>
      <c r="AE58" s="33">
        <f t="shared" si="2"/>
        <v>18834097.649240639</v>
      </c>
      <c r="AF58" s="37">
        <f t="shared" si="11"/>
        <v>6393582.4730589949</v>
      </c>
      <c r="AG58" s="33"/>
      <c r="AH58" s="33">
        <f t="shared" si="5"/>
        <v>22543015.684426844</v>
      </c>
      <c r="AI58" s="33">
        <f t="shared" si="6"/>
        <v>389961.12676056335</v>
      </c>
      <c r="AJ58" s="33">
        <f t="shared" si="7"/>
        <v>2940662.6855796701</v>
      </c>
      <c r="AL58" s="37">
        <f t="shared" si="12"/>
        <v>6393582.4730589949</v>
      </c>
      <c r="AM58" s="33">
        <f t="shared" si="15"/>
        <v>3330623.8123402335</v>
      </c>
      <c r="AO58" s="49"/>
      <c r="AP58" s="49"/>
      <c r="AQ58" s="49"/>
      <c r="AR58" s="49"/>
      <c r="AS58" s="49"/>
      <c r="AT58" s="49"/>
      <c r="AU58" s="49"/>
      <c r="AV58" s="49"/>
      <c r="AW58" s="49"/>
      <c r="AX58" s="49"/>
      <c r="AY58" s="49"/>
      <c r="AZ58" s="49"/>
      <c r="BA58" s="49"/>
    </row>
    <row r="59" spans="1:53">
      <c r="A59" s="11" t="s">
        <v>227</v>
      </c>
      <c r="B59" s="10" t="s">
        <v>305</v>
      </c>
      <c r="C59" t="s">
        <v>340</v>
      </c>
      <c r="D59" s="7" t="s">
        <v>193</v>
      </c>
      <c r="E59" s="7" t="s">
        <v>132</v>
      </c>
      <c r="F59" s="15">
        <v>36</v>
      </c>
      <c r="G59" s="26"/>
      <c r="H59" s="26"/>
      <c r="I59">
        <f t="shared" si="16"/>
        <v>252</v>
      </c>
      <c r="J59" s="9">
        <v>36140722.891566262</v>
      </c>
      <c r="K59" s="9">
        <v>1618374.9397590361</v>
      </c>
      <c r="L59" s="9">
        <v>273210.60240963852</v>
      </c>
      <c r="M59" s="9">
        <v>3354847.5524475523</v>
      </c>
      <c r="P59" s="9">
        <v>4927323.7762237759</v>
      </c>
      <c r="Q59" s="9">
        <v>284444.05594405596</v>
      </c>
      <c r="R59" s="9">
        <v>874755.94405594398</v>
      </c>
      <c r="S59" s="9">
        <v>6456236.9649805436</v>
      </c>
      <c r="V59" s="9">
        <v>8562193.7743190639</v>
      </c>
      <c r="W59" s="9">
        <v>159200.7782101167</v>
      </c>
      <c r="X59" s="9">
        <v>576338.52140077809</v>
      </c>
      <c r="Z59" s="9">
        <v>1180334.2657342658</v>
      </c>
      <c r="AA59" s="9"/>
      <c r="AB59" s="9">
        <v>1023482.1011673149</v>
      </c>
      <c r="AC59" s="9"/>
      <c r="AD59" s="9"/>
      <c r="AE59" s="33">
        <f t="shared" si="2"/>
        <v>9811084.5174280964</v>
      </c>
      <c r="AF59" s="37">
        <f t="shared" si="11"/>
        <v>3384150.6326358467</v>
      </c>
      <c r="AG59" s="33"/>
      <c r="AH59" s="33">
        <f t="shared" si="5"/>
        <v>13489517.550542839</v>
      </c>
      <c r="AI59" s="33">
        <f t="shared" si="6"/>
        <v>443644.83415417268</v>
      </c>
      <c r="AJ59" s="33">
        <f t="shared" si="7"/>
        <v>1451094.4654567221</v>
      </c>
      <c r="AL59" s="37">
        <f t="shared" si="12"/>
        <v>3384150.6326358467</v>
      </c>
      <c r="AM59" s="33">
        <f t="shared" si="15"/>
        <v>1894739.2996108946</v>
      </c>
      <c r="AO59" s="49"/>
      <c r="AP59" s="49"/>
      <c r="AQ59" s="49"/>
      <c r="AR59" s="49"/>
      <c r="AS59" s="49"/>
      <c r="AT59" s="49"/>
      <c r="AU59" s="49"/>
      <c r="AV59" s="49"/>
      <c r="AW59" s="49"/>
      <c r="AX59" s="49"/>
      <c r="AY59" s="49"/>
      <c r="AZ59" s="49"/>
      <c r="BA59" s="49"/>
    </row>
    <row r="60" spans="1:53">
      <c r="A60" s="11" t="s">
        <v>228</v>
      </c>
      <c r="B60" s="10" t="s">
        <v>305</v>
      </c>
      <c r="C60" t="s">
        <v>340</v>
      </c>
      <c r="D60" s="7" t="s">
        <v>193</v>
      </c>
      <c r="E60" s="7" t="s">
        <v>132</v>
      </c>
      <c r="F60" s="15">
        <v>36</v>
      </c>
      <c r="G60" s="26"/>
      <c r="H60" s="26"/>
      <c r="I60">
        <f t="shared" si="16"/>
        <v>252</v>
      </c>
      <c r="J60" s="9">
        <v>23885060.240963854</v>
      </c>
      <c r="K60" s="9">
        <v>876538.67469879519</v>
      </c>
      <c r="L60" s="9">
        <v>183011.2048192771</v>
      </c>
      <c r="M60" s="9">
        <v>7159169.4827586208</v>
      </c>
      <c r="P60" s="9">
        <v>9518978.793103449</v>
      </c>
      <c r="Q60" s="9">
        <v>493046.06896551728</v>
      </c>
      <c r="R60" s="9">
        <v>1942450.1379310344</v>
      </c>
      <c r="S60" s="9">
        <v>3374799.6309963102</v>
      </c>
      <c r="V60" s="9">
        <v>4289263.5055350559</v>
      </c>
      <c r="W60" s="9">
        <v>87103.837638376383</v>
      </c>
      <c r="X60" s="9">
        <v>337416.75276752771</v>
      </c>
      <c r="Z60" s="9">
        <v>2619577.5517241382</v>
      </c>
      <c r="AA60" s="9"/>
      <c r="AB60" s="9">
        <v>628563.5424354244</v>
      </c>
      <c r="AC60" s="9"/>
      <c r="AD60" s="9"/>
      <c r="AE60" s="33">
        <f t="shared" si="2"/>
        <v>10533969.113754932</v>
      </c>
      <c r="AF60" s="37">
        <f t="shared" si="11"/>
        <v>5867718.6458837008</v>
      </c>
      <c r="AG60" s="33"/>
      <c r="AH60" s="33">
        <f t="shared" si="5"/>
        <v>13808242.298638504</v>
      </c>
      <c r="AI60" s="33">
        <f t="shared" si="6"/>
        <v>580149.90660389361</v>
      </c>
      <c r="AJ60" s="33">
        <f t="shared" si="7"/>
        <v>2279866.8906985624</v>
      </c>
      <c r="AL60" s="37">
        <f t="shared" si="12"/>
        <v>5867718.6458837008</v>
      </c>
      <c r="AM60" s="33">
        <f t="shared" si="15"/>
        <v>2860016.7973024561</v>
      </c>
      <c r="AO60" s="49"/>
      <c r="AP60" s="49"/>
      <c r="AQ60" s="49"/>
      <c r="AR60" s="49"/>
      <c r="AS60" s="49"/>
      <c r="AT60" s="49"/>
      <c r="AU60" s="49"/>
      <c r="AV60" s="49"/>
      <c r="AW60" s="49"/>
      <c r="AX60" s="49"/>
      <c r="AY60" s="49"/>
      <c r="AZ60" s="49"/>
      <c r="BA60" s="49"/>
    </row>
    <row r="61" spans="1:53">
      <c r="A61" s="11" t="s">
        <v>229</v>
      </c>
      <c r="B61" s="10" t="s">
        <v>305</v>
      </c>
      <c r="C61" t="s">
        <v>340</v>
      </c>
      <c r="D61" s="7" t="s">
        <v>193</v>
      </c>
      <c r="E61" s="7" t="s">
        <v>132</v>
      </c>
      <c r="F61" s="15">
        <v>36</v>
      </c>
      <c r="G61" s="26"/>
      <c r="H61" s="26"/>
      <c r="I61">
        <f t="shared" si="16"/>
        <v>252</v>
      </c>
      <c r="J61" s="9">
        <v>39576666.666666664</v>
      </c>
      <c r="K61" s="9">
        <v>1721129.0476190476</v>
      </c>
      <c r="L61" s="9">
        <v>320078.57142857142</v>
      </c>
      <c r="M61" s="9">
        <v>3063473.9560439559</v>
      </c>
      <c r="P61" s="9">
        <v>3836623.5164835164</v>
      </c>
      <c r="Q61" s="9">
        <v>100461.0989010989</v>
      </c>
      <c r="R61" s="9">
        <v>759707.58241758239</v>
      </c>
      <c r="S61" s="9">
        <v>3887572.7272727271</v>
      </c>
      <c r="V61" s="9">
        <v>4731310.9090909092</v>
      </c>
      <c r="W61" s="9">
        <v>81520.909090909088</v>
      </c>
      <c r="X61" s="9">
        <v>283741.81818181818</v>
      </c>
      <c r="Z61" s="9">
        <v>740252.08791208791</v>
      </c>
      <c r="AA61" s="9"/>
      <c r="AB61" s="9">
        <v>553800</v>
      </c>
      <c r="AC61" s="9"/>
      <c r="AD61" s="9"/>
      <c r="AE61" s="33">
        <f t="shared" si="2"/>
        <v>6951046.6833166834</v>
      </c>
      <c r="AF61" s="37">
        <f t="shared" si="11"/>
        <v>2034304.1758241758</v>
      </c>
      <c r="AG61" s="33"/>
      <c r="AH61" s="33">
        <f t="shared" si="5"/>
        <v>8567934.4255744256</v>
      </c>
      <c r="AI61" s="33">
        <f t="shared" si="6"/>
        <v>181982.007992008</v>
      </c>
      <c r="AJ61" s="33">
        <f t="shared" si="7"/>
        <v>1043449.4005994005</v>
      </c>
      <c r="AL61" s="37">
        <f t="shared" si="12"/>
        <v>2034304.1758241758</v>
      </c>
      <c r="AM61" s="33">
        <f t="shared" si="15"/>
        <v>1225431.4085914085</v>
      </c>
      <c r="AO61" s="49"/>
      <c r="AP61" s="49"/>
      <c r="AQ61" s="49"/>
      <c r="AR61" s="49"/>
      <c r="AS61" s="49"/>
      <c r="AT61" s="49"/>
      <c r="AU61" s="49"/>
      <c r="AV61" s="49"/>
      <c r="AW61" s="49"/>
      <c r="AX61" s="49"/>
      <c r="AY61" s="49"/>
      <c r="AZ61" s="49"/>
      <c r="BA61" s="49"/>
    </row>
    <row r="62" spans="1:53">
      <c r="A62" s="11" t="s">
        <v>230</v>
      </c>
      <c r="B62" s="10" t="s">
        <v>305</v>
      </c>
      <c r="C62" t="s">
        <v>340</v>
      </c>
      <c r="D62" s="7" t="s">
        <v>193</v>
      </c>
      <c r="E62" s="7" t="s">
        <v>132</v>
      </c>
      <c r="F62" s="15">
        <v>36</v>
      </c>
      <c r="G62" s="26"/>
      <c r="H62" s="26"/>
      <c r="I62">
        <f t="shared" si="16"/>
        <v>252</v>
      </c>
      <c r="J62" s="9">
        <v>18856987.951807231</v>
      </c>
      <c r="K62" s="9">
        <v>1393094.8192771084</v>
      </c>
      <c r="L62" s="9">
        <v>264555.18072289159</v>
      </c>
      <c r="M62" s="9">
        <v>3880830.6451612902</v>
      </c>
      <c r="P62" s="9">
        <v>5103862.9032258065</v>
      </c>
      <c r="Q62" s="9">
        <v>192641.93548387097</v>
      </c>
      <c r="R62" s="9">
        <v>1083933.8709677418</v>
      </c>
      <c r="S62" s="9">
        <v>5552682.7586206896</v>
      </c>
      <c r="V62" s="9">
        <v>7410370.1149425292</v>
      </c>
      <c r="W62" s="9">
        <v>117475.40229885057</v>
      </c>
      <c r="X62" s="9">
        <v>445899.31034482759</v>
      </c>
      <c r="Z62" s="9">
        <v>977420.9677419354</v>
      </c>
      <c r="AA62" s="9"/>
      <c r="AB62" s="9">
        <v>650507.58620689658</v>
      </c>
      <c r="AC62" s="9"/>
      <c r="AD62" s="9"/>
      <c r="AE62" s="33">
        <f t="shared" si="2"/>
        <v>9433513.4037819803</v>
      </c>
      <c r="AF62" s="37">
        <f t="shared" si="11"/>
        <v>2605349.5216907673</v>
      </c>
      <c r="AG62" s="33"/>
      <c r="AH62" s="33">
        <f t="shared" si="5"/>
        <v>12514233.018168336</v>
      </c>
      <c r="AI62" s="33">
        <f t="shared" si="6"/>
        <v>310117.33778272156</v>
      </c>
      <c r="AJ62" s="33">
        <f t="shared" si="7"/>
        <v>1529833.1813125694</v>
      </c>
      <c r="AL62" s="37">
        <f t="shared" si="12"/>
        <v>2605349.5216907673</v>
      </c>
      <c r="AM62" s="33">
        <f t="shared" si="15"/>
        <v>1839950.5190952909</v>
      </c>
      <c r="AO62" s="49"/>
      <c r="AP62" s="49"/>
      <c r="AQ62" s="49"/>
      <c r="AR62" s="49"/>
      <c r="AS62" s="49"/>
      <c r="AT62" s="49"/>
      <c r="AU62" s="49"/>
      <c r="AV62" s="49"/>
      <c r="AW62" s="49"/>
      <c r="AX62" s="49"/>
      <c r="AY62" s="49"/>
      <c r="AZ62" s="49"/>
      <c r="BA62" s="49"/>
    </row>
    <row r="63" spans="1:53">
      <c r="A63" s="11" t="s">
        <v>231</v>
      </c>
      <c r="B63" s="10" t="s">
        <v>305</v>
      </c>
      <c r="C63" t="s">
        <v>340</v>
      </c>
      <c r="D63" s="7" t="s">
        <v>193</v>
      </c>
      <c r="E63" s="7" t="s">
        <v>132</v>
      </c>
      <c r="F63" s="15">
        <v>36</v>
      </c>
      <c r="H63" s="26"/>
      <c r="I63">
        <f t="shared" si="16"/>
        <v>252</v>
      </c>
      <c r="J63" s="9">
        <v>20966385.542168673</v>
      </c>
      <c r="K63" s="9">
        <v>1117813.4939759036</v>
      </c>
      <c r="L63" s="9">
        <v>150406.7469879518</v>
      </c>
      <c r="M63" s="9">
        <v>9281338.7142857146</v>
      </c>
      <c r="P63" s="9">
        <v>9812484.6428571418</v>
      </c>
      <c r="Q63" s="9">
        <v>232462.92857142855</v>
      </c>
      <c r="R63" s="9">
        <v>1834767</v>
      </c>
      <c r="S63" s="9">
        <v>3572744.6641791044</v>
      </c>
      <c r="V63" s="9">
        <v>4152020.2611940298</v>
      </c>
      <c r="W63" s="9">
        <v>62365.074626865666</v>
      </c>
      <c r="X63" s="9">
        <v>293344.8134328358</v>
      </c>
      <c r="Z63" s="9">
        <v>3024234.6428571427</v>
      </c>
      <c r="AA63" s="9"/>
      <c r="AB63" s="9">
        <v>505135.29850746266</v>
      </c>
      <c r="AC63" s="9"/>
      <c r="AD63" s="9"/>
      <c r="AE63" s="33">
        <f t="shared" si="2"/>
        <v>12854083.378464818</v>
      </c>
      <c r="AF63" s="37">
        <f t="shared" si="11"/>
        <v>6553604.5842217477</v>
      </c>
      <c r="AG63" s="33"/>
      <c r="AH63" s="33">
        <f t="shared" si="5"/>
        <v>13964504.904051172</v>
      </c>
      <c r="AI63" s="33">
        <f t="shared" si="6"/>
        <v>294828.0031982942</v>
      </c>
      <c r="AJ63" s="33">
        <f t="shared" si="7"/>
        <v>2128111.813432836</v>
      </c>
      <c r="AL63" s="37">
        <f t="shared" si="12"/>
        <v>6553604.5842217477</v>
      </c>
      <c r="AM63" s="33">
        <f t="shared" si="15"/>
        <v>2422939.8166311299</v>
      </c>
      <c r="AO63" s="49"/>
      <c r="AP63" s="49"/>
      <c r="AQ63" s="49"/>
      <c r="AR63" s="49"/>
      <c r="AS63" s="49"/>
      <c r="AT63" s="49"/>
      <c r="AU63" s="49"/>
      <c r="AV63" s="49"/>
      <c r="AW63" s="49"/>
      <c r="AX63" s="49"/>
      <c r="AY63" s="49"/>
      <c r="AZ63" s="49"/>
      <c r="BA63" s="49"/>
    </row>
    <row r="64" spans="1:53">
      <c r="A64" s="11" t="s">
        <v>232</v>
      </c>
      <c r="B64" s="10" t="s">
        <v>305</v>
      </c>
      <c r="C64" t="s">
        <v>340</v>
      </c>
      <c r="D64" s="7" t="s">
        <v>193</v>
      </c>
      <c r="E64" s="7" t="s">
        <v>132</v>
      </c>
      <c r="F64" s="15">
        <v>36</v>
      </c>
      <c r="I64">
        <f t="shared" si="16"/>
        <v>252</v>
      </c>
      <c r="J64" s="9">
        <v>24150361.445783131</v>
      </c>
      <c r="K64" s="9">
        <v>974176.38554216863</v>
      </c>
      <c r="L64" s="9">
        <v>182469.39759036145</v>
      </c>
      <c r="M64" s="9">
        <v>3712082.2340425532</v>
      </c>
      <c r="P64" s="9">
        <v>5540959.5744680855</v>
      </c>
      <c r="Q64" s="9">
        <v>210096.59574468088</v>
      </c>
      <c r="R64" s="9">
        <v>2077070.8510638298</v>
      </c>
      <c r="S64" s="9">
        <v>3614930</v>
      </c>
      <c r="V64" s="9">
        <v>5924648.888888889</v>
      </c>
      <c r="W64" s="9">
        <v>110402.11111111111</v>
      </c>
      <c r="X64" s="9">
        <v>643519.5555555555</v>
      </c>
      <c r="Z64" s="9">
        <v>2365164.6808510642</v>
      </c>
      <c r="AA64" s="9"/>
      <c r="AB64" s="9">
        <v>729043.33333333337</v>
      </c>
      <c r="AC64" s="9"/>
      <c r="AD64" s="9"/>
      <c r="AE64" s="33">
        <f t="shared" si="2"/>
        <v>7327012.2340425532</v>
      </c>
      <c r="AF64" s="37">
        <f t="shared" si="11"/>
        <v>5459372.6950354613</v>
      </c>
      <c r="AG64" s="33"/>
      <c r="AH64" s="33">
        <f t="shared" si="5"/>
        <v>11465608.463356975</v>
      </c>
      <c r="AI64" s="33">
        <f t="shared" si="6"/>
        <v>320498.70685579197</v>
      </c>
      <c r="AJ64" s="33">
        <f t="shared" si="7"/>
        <v>2720590.4066193854</v>
      </c>
      <c r="AL64" s="37">
        <f t="shared" si="12"/>
        <v>5459372.6950354613</v>
      </c>
      <c r="AM64" s="33">
        <f t="shared" si="15"/>
        <v>3041089.1134751774</v>
      </c>
      <c r="AO64" s="49"/>
      <c r="AP64" s="49"/>
      <c r="AQ64" s="49"/>
      <c r="AR64" s="49"/>
      <c r="AS64" s="49"/>
      <c r="AT64" s="49"/>
      <c r="AU64" s="49"/>
      <c r="AV64" s="49"/>
      <c r="AW64" s="49"/>
      <c r="AX64" s="49"/>
      <c r="AY64" s="49"/>
      <c r="AZ64" s="49"/>
      <c r="BA64" s="49"/>
    </row>
    <row r="65" spans="1:53">
      <c r="A65" s="11" t="s">
        <v>233</v>
      </c>
      <c r="B65" s="10" t="s">
        <v>305</v>
      </c>
      <c r="C65" t="s">
        <v>340</v>
      </c>
      <c r="D65" s="7" t="s">
        <v>193</v>
      </c>
      <c r="E65" s="7" t="s">
        <v>132</v>
      </c>
      <c r="F65" s="15">
        <v>36</v>
      </c>
      <c r="I65">
        <f t="shared" si="16"/>
        <v>252</v>
      </c>
      <c r="J65" s="9">
        <v>20746987.951807231</v>
      </c>
      <c r="K65" s="9">
        <v>1492669.8795180724</v>
      </c>
      <c r="L65" s="9">
        <v>235200</v>
      </c>
      <c r="M65" s="9">
        <v>7107405.8598726112</v>
      </c>
      <c r="P65" s="9">
        <v>8305887.8980891723</v>
      </c>
      <c r="Q65" s="9">
        <v>331933.75796178344</v>
      </c>
      <c r="R65" s="9">
        <v>2708529.1719745225</v>
      </c>
      <c r="S65" s="9">
        <v>5056698.2332155481</v>
      </c>
      <c r="V65" s="9">
        <v>6913554.9116607774</v>
      </c>
      <c r="W65" s="9">
        <v>246505.12367491168</v>
      </c>
      <c r="X65" s="9">
        <v>562013.85159010603</v>
      </c>
      <c r="Z65" s="9">
        <v>5603896.8152866242</v>
      </c>
      <c r="AA65" s="9"/>
      <c r="AB65" s="9">
        <v>1281826.6431095407</v>
      </c>
      <c r="AC65" s="9"/>
      <c r="AD65" s="9"/>
      <c r="AE65" s="33">
        <f t="shared" si="2"/>
        <v>12164104.093088159</v>
      </c>
      <c r="AF65" s="37">
        <f t="shared" si="11"/>
        <v>12489620.27368279</v>
      </c>
      <c r="AG65" s="33"/>
      <c r="AH65" s="33">
        <f t="shared" si="5"/>
        <v>15219442.80974995</v>
      </c>
      <c r="AI65" s="33">
        <f t="shared" si="6"/>
        <v>578438.88163669512</v>
      </c>
      <c r="AJ65" s="33">
        <f t="shared" si="7"/>
        <v>3270543.0235646283</v>
      </c>
      <c r="AL65" s="37">
        <f t="shared" si="12"/>
        <v>12489620.27368279</v>
      </c>
      <c r="AM65" s="33">
        <f t="shared" si="15"/>
        <v>3848981.9052013233</v>
      </c>
      <c r="AO65" s="49"/>
      <c r="AP65" s="49"/>
      <c r="AQ65" s="49"/>
      <c r="AR65" s="49"/>
      <c r="AS65" s="49"/>
      <c r="AT65" s="49"/>
      <c r="AU65" s="49"/>
      <c r="AV65" s="49"/>
      <c r="AW65" s="49"/>
      <c r="AX65" s="49"/>
      <c r="AY65" s="49"/>
      <c r="AZ65" s="49"/>
      <c r="BA65" s="49"/>
    </row>
    <row r="66" spans="1:53">
      <c r="A66" s="11" t="s">
        <v>234</v>
      </c>
      <c r="B66" s="10" t="s">
        <v>305</v>
      </c>
      <c r="C66" t="s">
        <v>340</v>
      </c>
      <c r="D66" s="7" t="s">
        <v>193</v>
      </c>
      <c r="E66" s="7" t="s">
        <v>132</v>
      </c>
      <c r="F66" s="15">
        <v>36</v>
      </c>
      <c r="I66">
        <f t="shared" si="16"/>
        <v>252</v>
      </c>
      <c r="J66" s="9">
        <v>47714342.629482076</v>
      </c>
      <c r="K66" s="9">
        <v>2563396.2549800798</v>
      </c>
      <c r="L66" s="9">
        <v>360129.68127490045</v>
      </c>
      <c r="M66" s="9">
        <v>8590510.9756097551</v>
      </c>
      <c r="P66" s="9">
        <v>9013476.5853658542</v>
      </c>
      <c r="Q66" s="9">
        <v>188733.65853658537</v>
      </c>
      <c r="R66" s="9">
        <v>2404428.2926829266</v>
      </c>
      <c r="S66" s="9">
        <v>4625840.7272727275</v>
      </c>
      <c r="V66" s="9">
        <v>5223751.6363636367</v>
      </c>
      <c r="W66" s="9">
        <v>67676.727272727279</v>
      </c>
      <c r="X66" s="9">
        <v>446520</v>
      </c>
      <c r="Z66" s="9">
        <v>2675492.1951219509</v>
      </c>
      <c r="AA66" s="9"/>
      <c r="AB66" s="9">
        <v>652078.90909090918</v>
      </c>
      <c r="AC66" s="9"/>
      <c r="AD66" s="9"/>
      <c r="AE66" s="33">
        <f t="shared" si="2"/>
        <v>13216351.702882484</v>
      </c>
      <c r="AF66" s="37">
        <f t="shared" si="11"/>
        <v>6003063.299334811</v>
      </c>
      <c r="AG66" s="33"/>
      <c r="AH66" s="33">
        <f t="shared" si="5"/>
        <v>14237228.221729491</v>
      </c>
      <c r="AI66" s="33">
        <f t="shared" si="6"/>
        <v>256410.38580931263</v>
      </c>
      <c r="AJ66" s="33">
        <f t="shared" si="7"/>
        <v>2850948.2926829266</v>
      </c>
      <c r="AL66" s="37">
        <f t="shared" si="12"/>
        <v>6003063.299334811</v>
      </c>
      <c r="AM66" s="33">
        <f t="shared" si="15"/>
        <v>3107358.6784922392</v>
      </c>
      <c r="AO66" s="49"/>
      <c r="AP66" s="49"/>
      <c r="AQ66" s="49"/>
      <c r="AR66" s="49"/>
      <c r="AS66" s="49"/>
      <c r="AT66" s="49"/>
      <c r="AU66" s="49"/>
      <c r="AV66" s="49"/>
      <c r="AW66" s="49"/>
      <c r="AX66" s="49"/>
      <c r="AY66" s="49"/>
      <c r="AZ66" s="49"/>
      <c r="BA66" s="49"/>
    </row>
    <row r="67" spans="1:53">
      <c r="A67" s="11" t="s">
        <v>235</v>
      </c>
      <c r="B67" s="10" t="s">
        <v>306</v>
      </c>
      <c r="C67" s="10" t="s">
        <v>339</v>
      </c>
      <c r="D67" s="7" t="s">
        <v>130</v>
      </c>
      <c r="E67" s="7" t="s">
        <v>132</v>
      </c>
      <c r="F67" s="15">
        <v>14</v>
      </c>
      <c r="I67">
        <f t="shared" si="16"/>
        <v>98</v>
      </c>
      <c r="J67" s="9">
        <v>116053088.23529412</v>
      </c>
      <c r="K67" s="9">
        <v>5304514.7058823528</v>
      </c>
      <c r="L67" s="9">
        <v>947273.23529411771</v>
      </c>
      <c r="M67" s="9">
        <v>10719804.026548672</v>
      </c>
      <c r="P67" s="9">
        <v>8784902.7212389372</v>
      </c>
      <c r="Q67" s="9">
        <v>276861.17256637168</v>
      </c>
      <c r="R67" s="9">
        <v>1211153.6283185841</v>
      </c>
      <c r="S67" s="9">
        <v>12243195.652173914</v>
      </c>
      <c r="T67" s="9">
        <v>784265.67391304357</v>
      </c>
      <c r="U67" s="9">
        <v>205761.19565217392</v>
      </c>
      <c r="V67" s="9">
        <v>13214021.739130436</v>
      </c>
      <c r="W67" s="9">
        <v>82574.152173913055</v>
      </c>
      <c r="X67" s="9">
        <v>1046334.7826086958</v>
      </c>
      <c r="Z67" s="9">
        <v>1856207.5884955751</v>
      </c>
      <c r="AA67" s="9"/>
      <c r="AB67" s="9"/>
      <c r="AC67" s="9"/>
      <c r="AD67" s="9"/>
      <c r="AE67" s="33">
        <f t="shared" ref="AE67:AE130" si="17">M67+S67</f>
        <v>22962999.678722586</v>
      </c>
      <c r="AF67" s="33"/>
      <c r="AG67" s="33"/>
      <c r="AH67" s="33">
        <f t="shared" ref="AH67:AH130" si="18">P67+V67</f>
        <v>21998924.460369371</v>
      </c>
      <c r="AI67" s="33">
        <f t="shared" ref="AI67:AI130" si="19">Q67+W67</f>
        <v>359435.3247402847</v>
      </c>
      <c r="AJ67" s="33">
        <f t="shared" ref="AJ67:AJ130" si="20">R67+X67</f>
        <v>2257488.4109272799</v>
      </c>
      <c r="AL67" s="37"/>
      <c r="AM67" s="33">
        <f t="shared" si="15"/>
        <v>2616923.7356675644</v>
      </c>
      <c r="AO67" s="49"/>
      <c r="AP67" s="49"/>
      <c r="AQ67" s="49"/>
      <c r="AR67" s="49"/>
      <c r="AS67" s="49"/>
      <c r="AT67" s="49"/>
      <c r="AU67" s="49"/>
      <c r="AV67" s="49"/>
      <c r="AW67" s="49"/>
      <c r="AX67" s="49"/>
      <c r="AY67" s="49"/>
      <c r="AZ67" s="49"/>
      <c r="BA67" s="49"/>
    </row>
    <row r="68" spans="1:53">
      <c r="A68" s="11" t="s">
        <v>236</v>
      </c>
      <c r="B68" s="10" t="s">
        <v>306</v>
      </c>
      <c r="C68" s="10" t="s">
        <v>339</v>
      </c>
      <c r="D68" s="7" t="s">
        <v>130</v>
      </c>
      <c r="E68" s="7" t="s">
        <v>132</v>
      </c>
      <c r="F68" s="15">
        <v>14</v>
      </c>
      <c r="I68">
        <f t="shared" si="16"/>
        <v>98</v>
      </c>
      <c r="J68" s="9">
        <v>81005538.461538464</v>
      </c>
      <c r="K68" s="9">
        <v>3584875.3846153845</v>
      </c>
      <c r="L68" s="9">
        <v>615052.61538461538</v>
      </c>
      <c r="M68" s="9">
        <v>15605270.270270269</v>
      </c>
      <c r="P68" s="9">
        <v>11424525</v>
      </c>
      <c r="Q68" s="9">
        <v>279027.56756756757</v>
      </c>
      <c r="R68" s="9">
        <v>1125313.3783783782</v>
      </c>
      <c r="S68" s="9">
        <v>12816122.727272727</v>
      </c>
      <c r="T68" s="9">
        <v>962007.09545454534</v>
      </c>
      <c r="U68" s="9">
        <v>188601.46363636362</v>
      </c>
      <c r="V68" s="9">
        <v>11519550</v>
      </c>
      <c r="W68" s="9">
        <v>100534.25454545453</v>
      </c>
      <c r="X68" s="9">
        <v>871496.34545454534</v>
      </c>
      <c r="Z68" s="9">
        <v>2878438.7837837837</v>
      </c>
      <c r="AA68" s="9"/>
      <c r="AB68" s="9"/>
      <c r="AC68" s="9"/>
      <c r="AD68" s="9"/>
      <c r="AE68" s="33">
        <f t="shared" si="17"/>
        <v>28421392.997542996</v>
      </c>
      <c r="AF68" s="33"/>
      <c r="AG68" s="33"/>
      <c r="AH68" s="33">
        <f t="shared" si="18"/>
        <v>22944075</v>
      </c>
      <c r="AI68" s="33">
        <f t="shared" si="19"/>
        <v>379561.82211302209</v>
      </c>
      <c r="AJ68" s="33">
        <f t="shared" si="20"/>
        <v>1996809.7238329235</v>
      </c>
      <c r="AL68" s="37"/>
      <c r="AM68" s="33">
        <f t="shared" si="15"/>
        <v>2376371.5459459457</v>
      </c>
      <c r="AO68" s="49"/>
      <c r="AP68" s="49"/>
      <c r="AQ68" s="49"/>
      <c r="AR68" s="49"/>
      <c r="AS68" s="49"/>
      <c r="AT68" s="49"/>
      <c r="AU68" s="49"/>
      <c r="AV68" s="49"/>
      <c r="AW68" s="49"/>
      <c r="AX68" s="49"/>
      <c r="AY68" s="49"/>
      <c r="AZ68" s="49"/>
      <c r="BA68" s="49"/>
    </row>
    <row r="69" spans="1:53">
      <c r="A69" s="11" t="s">
        <v>237</v>
      </c>
      <c r="B69" s="10" t="s">
        <v>306</v>
      </c>
      <c r="C69" s="10" t="s">
        <v>339</v>
      </c>
      <c r="D69" s="7" t="s">
        <v>130</v>
      </c>
      <c r="E69" s="7" t="s">
        <v>132</v>
      </c>
      <c r="F69" s="15">
        <v>14</v>
      </c>
      <c r="I69">
        <f t="shared" si="16"/>
        <v>98</v>
      </c>
      <c r="J69" s="9">
        <v>122333009.70873787</v>
      </c>
      <c r="K69" s="9">
        <v>4744288.8349514566</v>
      </c>
      <c r="L69" s="9">
        <v>695857.281553398</v>
      </c>
      <c r="M69" s="9">
        <v>11515636.363636363</v>
      </c>
      <c r="P69" s="9">
        <v>8606449.0909090899</v>
      </c>
      <c r="Q69" s="9">
        <v>174223.63636363635</v>
      </c>
      <c r="R69" s="9">
        <v>772540.36363636353</v>
      </c>
      <c r="S69" s="9">
        <v>15667500</v>
      </c>
      <c r="T69" s="9">
        <v>1216152.7358490566</v>
      </c>
      <c r="U69" s="9">
        <v>182038.61320754717</v>
      </c>
      <c r="V69" s="9">
        <v>14012066.03773585</v>
      </c>
      <c r="W69" s="9">
        <v>122029.1320754717</v>
      </c>
      <c r="X69" s="9">
        <v>821390.85849056602</v>
      </c>
      <c r="Z69" s="9">
        <v>1667781.8181818181</v>
      </c>
      <c r="AA69" s="9"/>
      <c r="AB69" s="9"/>
      <c r="AC69" s="9"/>
      <c r="AD69" s="9"/>
      <c r="AE69" s="33">
        <f t="shared" si="17"/>
        <v>27183136.363636363</v>
      </c>
      <c r="AF69" s="33"/>
      <c r="AG69" s="33"/>
      <c r="AH69" s="33">
        <f t="shared" si="18"/>
        <v>22618515.12864494</v>
      </c>
      <c r="AI69" s="33">
        <f t="shared" si="19"/>
        <v>296252.76843910804</v>
      </c>
      <c r="AJ69" s="33">
        <f t="shared" si="20"/>
        <v>1593931.2221269296</v>
      </c>
      <c r="AL69" s="37"/>
      <c r="AM69" s="33">
        <f t="shared" si="15"/>
        <v>1890183.9905660376</v>
      </c>
      <c r="AO69" s="49"/>
      <c r="AP69" s="49"/>
      <c r="AQ69" s="49"/>
      <c r="AR69" s="49"/>
      <c r="AS69" s="49"/>
      <c r="AT69" s="49"/>
      <c r="AU69" s="49"/>
      <c r="AV69" s="49"/>
      <c r="AW69" s="49"/>
      <c r="AX69" s="49"/>
      <c r="AY69" s="49"/>
      <c r="AZ69" s="49"/>
      <c r="BA69" s="49"/>
    </row>
    <row r="70" spans="1:53">
      <c r="A70" s="11" t="s">
        <v>238</v>
      </c>
      <c r="B70" s="10" t="s">
        <v>306</v>
      </c>
      <c r="C70" s="10" t="s">
        <v>339</v>
      </c>
      <c r="D70" s="7" t="s">
        <v>130</v>
      </c>
      <c r="E70" s="7" t="s">
        <v>132</v>
      </c>
      <c r="F70" s="15">
        <v>14</v>
      </c>
      <c r="I70">
        <f t="shared" si="16"/>
        <v>98</v>
      </c>
      <c r="J70" s="9">
        <v>92307029.702970296</v>
      </c>
      <c r="K70" s="9">
        <v>3778412.7475247527</v>
      </c>
      <c r="L70" s="9">
        <v>709854.05940594058</v>
      </c>
      <c r="M70" s="9">
        <v>11276285.04672897</v>
      </c>
      <c r="P70" s="9">
        <v>7932336.4485981306</v>
      </c>
      <c r="Q70" s="9">
        <v>136471.96261682242</v>
      </c>
      <c r="R70" s="9">
        <v>793098.71495327097</v>
      </c>
      <c r="S70" s="9">
        <v>17598396.22641509</v>
      </c>
      <c r="T70" s="9">
        <v>1189747.3584905658</v>
      </c>
      <c r="U70" s="9">
        <v>176941.6981132075</v>
      </c>
      <c r="V70" s="9">
        <v>15742783.018867921</v>
      </c>
      <c r="W70" s="9">
        <v>132646.41509433961</v>
      </c>
      <c r="X70" s="9">
        <v>887821.13207547157</v>
      </c>
      <c r="Z70" s="9">
        <v>1211477.8037383177</v>
      </c>
      <c r="AA70" s="9"/>
      <c r="AB70" s="9"/>
      <c r="AC70" s="9"/>
      <c r="AD70" s="9"/>
      <c r="AE70" s="33">
        <f t="shared" si="17"/>
        <v>28874681.273144059</v>
      </c>
      <c r="AF70" s="33"/>
      <c r="AG70" s="33"/>
      <c r="AH70" s="33">
        <f t="shared" si="18"/>
        <v>23675119.467466053</v>
      </c>
      <c r="AI70" s="33">
        <f t="shared" si="19"/>
        <v>269118.37771116203</v>
      </c>
      <c r="AJ70" s="33">
        <f t="shared" si="20"/>
        <v>1680919.8470287425</v>
      </c>
      <c r="AL70" s="37"/>
      <c r="AM70" s="33">
        <f t="shared" si="15"/>
        <v>1950038.2247399045</v>
      </c>
      <c r="AO70" s="49"/>
      <c r="AP70" s="49"/>
      <c r="AQ70" s="49"/>
      <c r="AR70" s="49"/>
      <c r="AS70" s="49"/>
      <c r="AT70" s="49"/>
      <c r="AU70" s="49"/>
      <c r="AV70" s="49"/>
      <c r="AW70" s="49"/>
      <c r="AX70" s="49"/>
      <c r="AY70" s="49"/>
      <c r="AZ70" s="49"/>
      <c r="BA70" s="49"/>
    </row>
    <row r="71" spans="1:53">
      <c r="A71" s="11" t="s">
        <v>239</v>
      </c>
      <c r="B71" s="10" t="s">
        <v>306</v>
      </c>
      <c r="C71" s="10" t="s">
        <v>339</v>
      </c>
      <c r="D71" s="7" t="s">
        <v>130</v>
      </c>
      <c r="E71" s="7" t="s">
        <v>132</v>
      </c>
      <c r="F71" s="15">
        <v>14</v>
      </c>
      <c r="I71">
        <f t="shared" si="16"/>
        <v>98</v>
      </c>
      <c r="J71" s="9">
        <v>106185441.17647058</v>
      </c>
      <c r="K71" s="9">
        <v>5408554.1911764704</v>
      </c>
      <c r="L71" s="9">
        <v>1041269.9999999999</v>
      </c>
      <c r="M71" s="9">
        <v>14346714.953271028</v>
      </c>
      <c r="P71" s="9">
        <v>9732713.3271028046</v>
      </c>
      <c r="Q71" s="9">
        <v>238130.94392523365</v>
      </c>
      <c r="R71" s="9">
        <v>816291.29439252336</v>
      </c>
      <c r="S71" s="9">
        <v>14380208.333333332</v>
      </c>
      <c r="T71" s="9">
        <v>1072901.0416666665</v>
      </c>
      <c r="U71" s="9">
        <v>179895.83333333331</v>
      </c>
      <c r="V71" s="9">
        <v>13520833.333333332</v>
      </c>
      <c r="W71" s="9">
        <v>128619.79166666666</v>
      </c>
      <c r="X71" s="9">
        <v>746223.95833333326</v>
      </c>
      <c r="Z71" s="9">
        <v>1634789.7757009347</v>
      </c>
      <c r="AA71" s="9"/>
      <c r="AB71" s="9"/>
      <c r="AC71" s="9"/>
      <c r="AD71" s="9"/>
      <c r="AE71" s="33">
        <f t="shared" si="17"/>
        <v>28726923.28660436</v>
      </c>
      <c r="AF71" s="33"/>
      <c r="AG71" s="33"/>
      <c r="AH71" s="33">
        <f t="shared" si="18"/>
        <v>23253546.660436139</v>
      </c>
      <c r="AI71" s="33">
        <f t="shared" si="19"/>
        <v>366750.7355919003</v>
      </c>
      <c r="AJ71" s="33">
        <f t="shared" si="20"/>
        <v>1562515.2527258566</v>
      </c>
      <c r="AL71" s="37"/>
      <c r="AM71" s="33">
        <f t="shared" si="15"/>
        <v>1929265.9883177569</v>
      </c>
      <c r="AO71" s="49"/>
      <c r="AP71" s="49"/>
      <c r="AQ71" s="49"/>
      <c r="AR71" s="49"/>
      <c r="AS71" s="49"/>
      <c r="AT71" s="49"/>
      <c r="AU71" s="49"/>
      <c r="AV71" s="49"/>
      <c r="AW71" s="49"/>
      <c r="AX71" s="49"/>
      <c r="AY71" s="49"/>
      <c r="AZ71" s="49"/>
      <c r="BA71" s="49"/>
    </row>
    <row r="72" spans="1:53">
      <c r="A72" s="11" t="s">
        <v>240</v>
      </c>
      <c r="B72" s="10" t="s">
        <v>306</v>
      </c>
      <c r="C72" s="10" t="s">
        <v>339</v>
      </c>
      <c r="D72" s="7" t="s">
        <v>130</v>
      </c>
      <c r="E72" s="7" t="s">
        <v>132</v>
      </c>
      <c r="F72" s="15">
        <v>14</v>
      </c>
      <c r="I72">
        <f t="shared" si="16"/>
        <v>98</v>
      </c>
      <c r="J72" s="9">
        <v>54938613.861386143</v>
      </c>
      <c r="K72" s="9">
        <v>2209437.1485148515</v>
      </c>
      <c r="L72" s="9">
        <v>364016.79207920795</v>
      </c>
      <c r="M72" s="9">
        <v>10153841.779816514</v>
      </c>
      <c r="P72" s="9">
        <v>8395395.3577981647</v>
      </c>
      <c r="Q72" s="9">
        <v>162558</v>
      </c>
      <c r="R72" s="9">
        <v>1110112.5137614678</v>
      </c>
      <c r="S72" s="9">
        <v>9851785.7142857146</v>
      </c>
      <c r="T72" s="9">
        <v>892571.78571428568</v>
      </c>
      <c r="U72" s="9">
        <v>77719.642857142855</v>
      </c>
      <c r="V72" s="9">
        <v>10771285.714285713</v>
      </c>
      <c r="W72" s="9">
        <v>128379.71428571428</v>
      </c>
      <c r="X72" s="9">
        <v>746371.28571428568</v>
      </c>
      <c r="Z72" s="9">
        <v>1511965.6513761468</v>
      </c>
      <c r="AA72" s="9"/>
      <c r="AB72" s="9"/>
      <c r="AC72" s="9"/>
      <c r="AD72" s="9"/>
      <c r="AE72" s="33">
        <f t="shared" si="17"/>
        <v>20005627.494102228</v>
      </c>
      <c r="AF72" s="33"/>
      <c r="AG72" s="33"/>
      <c r="AH72" s="33">
        <f t="shared" si="18"/>
        <v>19166681.072083876</v>
      </c>
      <c r="AI72" s="33">
        <f t="shared" si="19"/>
        <v>290937.71428571426</v>
      </c>
      <c r="AJ72" s="33">
        <f t="shared" si="20"/>
        <v>1856483.7994757534</v>
      </c>
      <c r="AL72" s="37"/>
      <c r="AM72" s="33">
        <f t="shared" si="15"/>
        <v>2147421.5137614678</v>
      </c>
      <c r="AO72" s="49"/>
      <c r="AP72" s="49"/>
      <c r="AQ72" s="49"/>
      <c r="AR72" s="49"/>
      <c r="AS72" s="49"/>
      <c r="AT72" s="49"/>
      <c r="AU72" s="49"/>
      <c r="AV72" s="49"/>
      <c r="AW72" s="49"/>
      <c r="AX72" s="49"/>
      <c r="AY72" s="49"/>
      <c r="AZ72" s="49"/>
      <c r="BA72" s="49"/>
    </row>
    <row r="73" spans="1:53">
      <c r="A73" s="11" t="s">
        <v>241</v>
      </c>
      <c r="B73" s="10" t="s">
        <v>306</v>
      </c>
      <c r="C73" s="10" t="s">
        <v>339</v>
      </c>
      <c r="D73" s="7" t="s">
        <v>130</v>
      </c>
      <c r="E73" s="7" t="s">
        <v>132</v>
      </c>
      <c r="F73" s="15">
        <v>14</v>
      </c>
      <c r="I73">
        <f t="shared" si="16"/>
        <v>98</v>
      </c>
      <c r="J73" s="9">
        <v>67687941.176470593</v>
      </c>
      <c r="K73" s="9">
        <v>3589113.823529412</v>
      </c>
      <c r="L73" s="9">
        <v>757873.5294117647</v>
      </c>
      <c r="M73" s="9">
        <v>9960019.8451327421</v>
      </c>
      <c r="P73" s="9">
        <v>7590584.0707964599</v>
      </c>
      <c r="Q73" s="9">
        <v>224721.23893805308</v>
      </c>
      <c r="R73" s="9">
        <v>964054.11504424771</v>
      </c>
      <c r="S73" s="9">
        <v>13818305.555555556</v>
      </c>
      <c r="T73" s="9">
        <v>1016461.5</v>
      </c>
      <c r="U73" s="9">
        <v>147485.93055555556</v>
      </c>
      <c r="V73" s="9">
        <v>13927111.111111112</v>
      </c>
      <c r="W73" s="9">
        <v>131491.51388888888</v>
      </c>
      <c r="X73" s="9">
        <v>910212.875</v>
      </c>
      <c r="Z73" s="9">
        <v>1453696.7256637167</v>
      </c>
      <c r="AA73" s="9"/>
      <c r="AB73" s="9"/>
      <c r="AC73" s="9"/>
      <c r="AD73" s="9"/>
      <c r="AE73" s="33">
        <f t="shared" si="17"/>
        <v>23778325.400688298</v>
      </c>
      <c r="AF73" s="33"/>
      <c r="AG73" s="33"/>
      <c r="AH73" s="33">
        <f t="shared" si="18"/>
        <v>21517695.181907572</v>
      </c>
      <c r="AI73" s="33">
        <f t="shared" si="19"/>
        <v>356212.75282694196</v>
      </c>
      <c r="AJ73" s="33">
        <f t="shared" si="20"/>
        <v>1874266.9900442478</v>
      </c>
      <c r="AL73" s="37"/>
      <c r="AM73" s="33">
        <f t="shared" si="15"/>
        <v>2230479.74287119</v>
      </c>
      <c r="AO73" s="49"/>
      <c r="AP73" s="49"/>
      <c r="AQ73" s="49"/>
      <c r="AR73" s="49"/>
      <c r="AS73" s="49"/>
      <c r="AT73" s="49"/>
      <c r="AU73" s="49"/>
      <c r="AV73" s="49"/>
      <c r="AW73" s="49"/>
      <c r="AX73" s="49"/>
      <c r="AY73" s="49"/>
      <c r="AZ73" s="49"/>
      <c r="BA73" s="49"/>
    </row>
    <row r="74" spans="1:53">
      <c r="A74" s="11" t="s">
        <v>242</v>
      </c>
      <c r="B74" s="10" t="s">
        <v>306</v>
      </c>
      <c r="C74" s="10" t="s">
        <v>339</v>
      </c>
      <c r="D74" s="7" t="s">
        <v>130</v>
      </c>
      <c r="E74" s="7" t="s">
        <v>132</v>
      </c>
      <c r="F74" s="15">
        <v>14</v>
      </c>
      <c r="I74">
        <f t="shared" si="16"/>
        <v>98</v>
      </c>
      <c r="J74" s="9">
        <v>50922941.176470593</v>
      </c>
      <c r="K74" s="9">
        <v>2794503.7647058824</v>
      </c>
      <c r="L74" s="9">
        <v>483399.82352941175</v>
      </c>
      <c r="M74" s="9">
        <v>12442149.696428573</v>
      </c>
      <c r="P74" s="9">
        <v>8935425.3214285709</v>
      </c>
      <c r="Q74" s="9">
        <v>206805.10714285716</v>
      </c>
      <c r="R74" s="9">
        <v>1025063.0892857143</v>
      </c>
      <c r="S74" s="9">
        <v>16848855.140186917</v>
      </c>
      <c r="T74" s="9">
        <v>1097662.5</v>
      </c>
      <c r="U74" s="9">
        <v>146541.51869158878</v>
      </c>
      <c r="V74" s="9">
        <v>17097546.728971962</v>
      </c>
      <c r="W74" s="9">
        <v>134231.28504672897</v>
      </c>
      <c r="X74" s="9">
        <v>877756.96261682245</v>
      </c>
      <c r="Z74" s="9">
        <v>1452317.625</v>
      </c>
      <c r="AA74" s="9"/>
      <c r="AB74" s="9"/>
      <c r="AC74" s="9"/>
      <c r="AD74" s="9"/>
      <c r="AE74" s="33">
        <f t="shared" si="17"/>
        <v>29291004.836615488</v>
      </c>
      <c r="AF74" s="33"/>
      <c r="AG74" s="33"/>
      <c r="AH74" s="33">
        <f t="shared" si="18"/>
        <v>26032972.050400533</v>
      </c>
      <c r="AI74" s="33">
        <f t="shared" si="19"/>
        <v>341036.39218958613</v>
      </c>
      <c r="AJ74" s="33">
        <f t="shared" si="20"/>
        <v>1902820.0519025368</v>
      </c>
      <c r="AL74" s="37"/>
      <c r="AM74" s="33">
        <f t="shared" si="15"/>
        <v>2243856.4440921228</v>
      </c>
      <c r="AO74" s="49"/>
      <c r="AP74" s="49"/>
      <c r="AQ74" s="49"/>
      <c r="AR74" s="49"/>
      <c r="AS74" s="49"/>
      <c r="AT74" s="49"/>
      <c r="AU74" s="49"/>
      <c r="AV74" s="49"/>
      <c r="AW74" s="49"/>
      <c r="AX74" s="49"/>
      <c r="AY74" s="49"/>
      <c r="AZ74" s="49"/>
      <c r="BA74" s="49"/>
    </row>
    <row r="75" spans="1:53">
      <c r="A75" s="11" t="s">
        <v>243</v>
      </c>
      <c r="B75" s="10" t="s">
        <v>306</v>
      </c>
      <c r="C75" s="10" t="s">
        <v>339</v>
      </c>
      <c r="D75" s="7" t="s">
        <v>130</v>
      </c>
      <c r="E75" s="7" t="s">
        <v>132</v>
      </c>
      <c r="F75" s="15">
        <v>14</v>
      </c>
      <c r="I75">
        <f t="shared" si="16"/>
        <v>98</v>
      </c>
      <c r="J75" s="9">
        <v>68219779.411764711</v>
      </c>
      <c r="K75" s="9">
        <v>5837739.0441176472</v>
      </c>
      <c r="L75" s="9">
        <v>1669414.1911764706</v>
      </c>
      <c r="M75" s="9">
        <v>11684327.277777778</v>
      </c>
      <c r="P75" s="9">
        <v>9879276.555555556</v>
      </c>
      <c r="Q75" s="9">
        <v>185314.55555555556</v>
      </c>
      <c r="R75" s="9">
        <v>942740.25</v>
      </c>
      <c r="S75" s="9">
        <v>10679009.433962265</v>
      </c>
      <c r="T75" s="9">
        <v>981647.40566037747</v>
      </c>
      <c r="U75" s="9">
        <v>83926.061320754729</v>
      </c>
      <c r="V75" s="9">
        <v>10587735.849056605</v>
      </c>
      <c r="W75" s="9">
        <v>122762.97169811321</v>
      </c>
      <c r="X75" s="9">
        <v>585885.14150943398</v>
      </c>
      <c r="Z75" s="9">
        <v>1875290.9166666665</v>
      </c>
      <c r="AA75" s="9"/>
      <c r="AB75" s="9"/>
      <c r="AC75" s="9"/>
      <c r="AD75" s="9"/>
      <c r="AE75" s="33">
        <f t="shared" si="17"/>
        <v>22363336.711740043</v>
      </c>
      <c r="AF75" s="33"/>
      <c r="AG75" s="33"/>
      <c r="AH75" s="33">
        <f t="shared" si="18"/>
        <v>20467012.404612161</v>
      </c>
      <c r="AI75" s="33">
        <f t="shared" si="19"/>
        <v>308077.52725366876</v>
      </c>
      <c r="AJ75" s="33">
        <f t="shared" si="20"/>
        <v>1528625.391509434</v>
      </c>
      <c r="AL75" s="37"/>
      <c r="AM75" s="33">
        <f t="shared" si="15"/>
        <v>1836702.9187631027</v>
      </c>
      <c r="AO75" s="49"/>
      <c r="AP75" s="49"/>
      <c r="AQ75" s="49"/>
      <c r="AR75" s="49"/>
      <c r="AS75" s="49"/>
      <c r="AT75" s="49"/>
      <c r="AU75" s="49"/>
      <c r="AV75" s="49"/>
      <c r="AW75" s="49"/>
      <c r="AX75" s="49"/>
      <c r="AY75" s="49"/>
      <c r="AZ75" s="49"/>
      <c r="BA75" s="49"/>
    </row>
    <row r="76" spans="1:53">
      <c r="A76" s="11" t="s">
        <v>244</v>
      </c>
      <c r="B76" s="10" t="s">
        <v>306</v>
      </c>
      <c r="C76" s="10" t="s">
        <v>339</v>
      </c>
      <c r="D76" s="7" t="s">
        <v>130</v>
      </c>
      <c r="E76" s="7" t="s">
        <v>132</v>
      </c>
      <c r="F76" s="15">
        <v>14</v>
      </c>
      <c r="I76">
        <f t="shared" si="16"/>
        <v>98</v>
      </c>
      <c r="J76" s="9">
        <v>99207867.647058815</v>
      </c>
      <c r="K76" s="9">
        <v>4329935.9852941176</v>
      </c>
      <c r="L76" s="9">
        <v>718540.22058823518</v>
      </c>
      <c r="M76" s="9">
        <v>11610162.19626168</v>
      </c>
      <c r="P76" s="9">
        <v>9373062.8971962593</v>
      </c>
      <c r="Q76" s="9">
        <v>155034.81308411213</v>
      </c>
      <c r="R76" s="9">
        <v>859588.45794392505</v>
      </c>
      <c r="S76" s="9">
        <v>11732927.884615384</v>
      </c>
      <c r="T76" s="9">
        <v>800147.98557692301</v>
      </c>
      <c r="U76" s="9">
        <v>111345.01442307692</v>
      </c>
      <c r="V76" s="9">
        <v>11780048.076923076</v>
      </c>
      <c r="W76" s="9">
        <v>115020.38942307692</v>
      </c>
      <c r="X76" s="9">
        <v>686918.16346153838</v>
      </c>
      <c r="Z76" s="9">
        <v>1265980.0934579438</v>
      </c>
      <c r="AA76" s="9"/>
      <c r="AB76" s="9"/>
      <c r="AC76" s="9"/>
      <c r="AD76" s="9"/>
      <c r="AE76" s="33">
        <f t="shared" si="17"/>
        <v>23343090.080877066</v>
      </c>
      <c r="AF76" s="33"/>
      <c r="AG76" s="33"/>
      <c r="AH76" s="33">
        <f t="shared" si="18"/>
        <v>21153110.974119335</v>
      </c>
      <c r="AI76" s="33">
        <f t="shared" si="19"/>
        <v>270055.20250718907</v>
      </c>
      <c r="AJ76" s="33">
        <f t="shared" si="20"/>
        <v>1546506.6214054634</v>
      </c>
      <c r="AL76" s="37"/>
      <c r="AM76" s="33">
        <f t="shared" si="15"/>
        <v>1816561.8239126524</v>
      </c>
      <c r="AO76" s="49"/>
      <c r="AP76" s="49"/>
      <c r="AQ76" s="49"/>
      <c r="AR76" s="49"/>
      <c r="AS76" s="49"/>
      <c r="AT76" s="49"/>
      <c r="AU76" s="49"/>
      <c r="AV76" s="49"/>
      <c r="AW76" s="49"/>
      <c r="AX76" s="49"/>
      <c r="AY76" s="49"/>
      <c r="AZ76" s="49"/>
      <c r="BA76" s="49"/>
    </row>
    <row r="77" spans="1:53">
      <c r="A77" s="11" t="s">
        <v>310</v>
      </c>
      <c r="B77" s="10" t="s">
        <v>328</v>
      </c>
      <c r="C77" s="10" t="s">
        <v>339</v>
      </c>
      <c r="D77" s="7" t="s">
        <v>130</v>
      </c>
      <c r="E77" s="7" t="s">
        <v>132</v>
      </c>
      <c r="F77" s="15">
        <v>16</v>
      </c>
      <c r="I77">
        <f t="shared" si="16"/>
        <v>112</v>
      </c>
      <c r="S77" s="9">
        <v>9130289.3697478995</v>
      </c>
      <c r="T77" s="9">
        <v>558495.56722689082</v>
      </c>
      <c r="U77" s="9">
        <v>143826.61764705885</v>
      </c>
      <c r="V77" s="9">
        <v>10129452.731092436</v>
      </c>
      <c r="W77" s="9">
        <v>74210.294117647063</v>
      </c>
      <c r="X77" s="9">
        <v>783196.26050420175</v>
      </c>
      <c r="Z77" s="9"/>
      <c r="AA77" s="9"/>
      <c r="AB77" s="9"/>
      <c r="AC77" s="9"/>
      <c r="AD77" s="9"/>
      <c r="AE77" s="33"/>
      <c r="AF77" s="33"/>
      <c r="AG77" s="33"/>
      <c r="AH77" s="33"/>
      <c r="AI77" s="33"/>
      <c r="AJ77" s="33"/>
      <c r="AL77" s="33"/>
      <c r="AO77" s="49"/>
      <c r="AP77" s="49"/>
      <c r="AQ77" s="49"/>
      <c r="AR77" s="49"/>
      <c r="AS77" s="49"/>
      <c r="AT77" s="49"/>
      <c r="AU77" s="49"/>
      <c r="AV77" s="49"/>
      <c r="AW77" s="49"/>
      <c r="AX77" s="49"/>
      <c r="AY77" s="49"/>
      <c r="AZ77" s="49"/>
      <c r="BA77" s="49"/>
    </row>
    <row r="78" spans="1:53">
      <c r="A78" s="11" t="s">
        <v>311</v>
      </c>
      <c r="B78" s="10" t="s">
        <v>328</v>
      </c>
      <c r="C78" s="10" t="s">
        <v>339</v>
      </c>
      <c r="D78" s="7" t="s">
        <v>130</v>
      </c>
      <c r="E78" s="7" t="s">
        <v>132</v>
      </c>
      <c r="F78" s="15">
        <v>16</v>
      </c>
      <c r="I78">
        <f t="shared" si="16"/>
        <v>112</v>
      </c>
      <c r="S78" s="9">
        <v>14668232.257360958</v>
      </c>
      <c r="T78" s="9">
        <v>1022773.3805888768</v>
      </c>
      <c r="U78" s="9">
        <v>156612.39912758995</v>
      </c>
      <c r="V78" s="9">
        <v>15165096.444929115</v>
      </c>
      <c r="W78" s="9">
        <v>137513.32606324973</v>
      </c>
      <c r="X78" s="9">
        <v>1177223.6205016356</v>
      </c>
      <c r="Z78" s="9"/>
      <c r="AA78" s="9"/>
      <c r="AB78" s="9"/>
      <c r="AC78" s="9"/>
      <c r="AD78" s="9"/>
      <c r="AE78" s="33"/>
      <c r="AF78" s="33"/>
      <c r="AG78" s="33"/>
      <c r="AH78" s="33"/>
      <c r="AI78" s="33"/>
      <c r="AJ78" s="33"/>
      <c r="AL78" s="33"/>
      <c r="AO78" s="49"/>
      <c r="AP78" s="49"/>
      <c r="AQ78" s="49"/>
      <c r="AR78" s="49"/>
      <c r="AS78" s="49"/>
      <c r="AT78" s="49"/>
      <c r="AU78" s="49"/>
      <c r="AV78" s="49"/>
      <c r="AW78" s="49"/>
      <c r="AX78" s="49"/>
      <c r="AY78" s="49"/>
      <c r="AZ78" s="49"/>
      <c r="BA78" s="49"/>
    </row>
    <row r="79" spans="1:53">
      <c r="A79" s="11" t="s">
        <v>312</v>
      </c>
      <c r="B79" s="10" t="s">
        <v>328</v>
      </c>
      <c r="C79" s="10" t="s">
        <v>339</v>
      </c>
      <c r="D79" s="7" t="s">
        <v>130</v>
      </c>
      <c r="E79" s="7" t="s">
        <v>132</v>
      </c>
      <c r="F79" s="15">
        <v>16</v>
      </c>
      <c r="I79">
        <f t="shared" si="16"/>
        <v>112</v>
      </c>
      <c r="S79" s="9">
        <v>22811311.026615966</v>
      </c>
      <c r="T79" s="9">
        <v>1604114.8288973384</v>
      </c>
      <c r="U79" s="9">
        <v>184181.74904942964</v>
      </c>
      <c r="V79" s="9">
        <v>22209898.859315589</v>
      </c>
      <c r="W79" s="9">
        <v>288198.47908745246</v>
      </c>
      <c r="X79" s="9">
        <v>2185049.4296577945</v>
      </c>
      <c r="Z79" s="9"/>
      <c r="AA79" s="9"/>
      <c r="AB79" s="9"/>
      <c r="AC79" s="9"/>
      <c r="AD79" s="9"/>
      <c r="AE79" s="33"/>
      <c r="AF79" s="33"/>
      <c r="AG79" s="33"/>
      <c r="AH79" s="33"/>
      <c r="AI79" s="33"/>
      <c r="AJ79" s="33"/>
      <c r="AL79" s="33"/>
      <c r="AO79" s="49"/>
      <c r="AP79" s="49"/>
      <c r="AQ79" s="49"/>
      <c r="AR79" s="49"/>
      <c r="AS79" s="49"/>
      <c r="AT79" s="49"/>
      <c r="AU79" s="49"/>
      <c r="AV79" s="49"/>
      <c r="AW79" s="49"/>
      <c r="AX79" s="49"/>
      <c r="AY79" s="49"/>
      <c r="AZ79" s="49"/>
      <c r="BA79" s="49"/>
    </row>
    <row r="80" spans="1:53">
      <c r="A80" s="11" t="s">
        <v>313</v>
      </c>
      <c r="B80" s="10" t="s">
        <v>328</v>
      </c>
      <c r="C80" s="10" t="s">
        <v>339</v>
      </c>
      <c r="D80" s="7" t="s">
        <v>130</v>
      </c>
      <c r="E80" s="7" t="s">
        <v>132</v>
      </c>
      <c r="F80" s="15">
        <v>16</v>
      </c>
      <c r="I80">
        <f t="shared" si="16"/>
        <v>112</v>
      </c>
      <c r="S80" s="9">
        <v>9812299.3730407506</v>
      </c>
      <c r="T80" s="9">
        <v>668041.78683385579</v>
      </c>
      <c r="U80" s="9">
        <v>97993.91849529781</v>
      </c>
      <c r="V80" s="9">
        <v>9772234.4200626947</v>
      </c>
      <c r="W80" s="9">
        <v>100472.16300940438</v>
      </c>
      <c r="X80" s="9">
        <v>680071.59874608146</v>
      </c>
      <c r="Z80" s="9"/>
      <c r="AA80" s="9"/>
      <c r="AB80" s="9"/>
      <c r="AC80" s="9"/>
      <c r="AD80" s="9"/>
      <c r="AE80" s="33"/>
      <c r="AF80" s="33"/>
      <c r="AG80" s="33"/>
      <c r="AH80" s="33"/>
      <c r="AI80" s="33"/>
      <c r="AJ80" s="33"/>
      <c r="AL80" s="33"/>
      <c r="AO80" s="49"/>
      <c r="AP80" s="49"/>
      <c r="AQ80" s="49"/>
      <c r="AR80" s="49"/>
      <c r="AS80" s="49"/>
      <c r="AT80" s="49"/>
      <c r="AU80" s="49"/>
      <c r="AV80" s="49"/>
      <c r="AW80" s="49"/>
      <c r="AX80" s="49"/>
      <c r="AY80" s="49"/>
      <c r="AZ80" s="49"/>
      <c r="BA80" s="49"/>
    </row>
    <row r="81" spans="1:53">
      <c r="A81" s="11" t="s">
        <v>314</v>
      </c>
      <c r="B81" s="10" t="s">
        <v>328</v>
      </c>
      <c r="C81" s="10" t="s">
        <v>339</v>
      </c>
      <c r="D81" s="7" t="s">
        <v>130</v>
      </c>
      <c r="E81" s="7" t="s">
        <v>132</v>
      </c>
      <c r="F81" s="15">
        <v>16</v>
      </c>
      <c r="I81">
        <f t="shared" si="16"/>
        <v>112</v>
      </c>
      <c r="S81" s="9">
        <v>12936599.318181818</v>
      </c>
      <c r="T81" s="9">
        <v>1294964.4886363638</v>
      </c>
      <c r="U81" s="9">
        <v>98839.363636363647</v>
      </c>
      <c r="V81" s="9">
        <v>13329040.704545455</v>
      </c>
      <c r="W81" s="9">
        <v>233285.45454545456</v>
      </c>
      <c r="X81" s="9">
        <v>1296192.3068181819</v>
      </c>
      <c r="Z81" s="9"/>
      <c r="AA81" s="9"/>
      <c r="AB81" s="9"/>
      <c r="AC81" s="9"/>
      <c r="AD81" s="9"/>
      <c r="AE81" s="33"/>
      <c r="AF81" s="33"/>
      <c r="AG81" s="33"/>
      <c r="AH81" s="33"/>
      <c r="AI81" s="33"/>
      <c r="AJ81" s="33"/>
      <c r="AL81" s="33"/>
      <c r="AO81" s="49"/>
      <c r="AP81" s="49"/>
      <c r="AQ81" s="49"/>
      <c r="AR81" s="49"/>
      <c r="AS81" s="49"/>
      <c r="AT81" s="49"/>
      <c r="AU81" s="49"/>
      <c r="AV81" s="49"/>
      <c r="AW81" s="49"/>
      <c r="AX81" s="49"/>
      <c r="AY81" s="49"/>
      <c r="AZ81" s="49"/>
      <c r="BA81" s="49"/>
    </row>
    <row r="82" spans="1:53">
      <c r="A82" s="11" t="s">
        <v>315</v>
      </c>
      <c r="B82" s="10" t="s">
        <v>328</v>
      </c>
      <c r="C82" s="10" t="s">
        <v>339</v>
      </c>
      <c r="D82" s="7" t="s">
        <v>130</v>
      </c>
      <c r="E82" s="7" t="s">
        <v>132</v>
      </c>
      <c r="F82" s="15">
        <v>16</v>
      </c>
      <c r="I82">
        <f t="shared" si="16"/>
        <v>112</v>
      </c>
      <c r="S82" s="9">
        <v>14246655.46875</v>
      </c>
      <c r="T82" s="9">
        <v>902100</v>
      </c>
      <c r="U82" s="9">
        <v>99248.4375</v>
      </c>
      <c r="V82" s="9">
        <v>14936744.53125</v>
      </c>
      <c r="W82" s="9">
        <v>208450.78125</v>
      </c>
      <c r="X82" s="9">
        <v>1216265.625</v>
      </c>
      <c r="Z82" s="9"/>
      <c r="AA82" s="9"/>
      <c r="AB82" s="9"/>
      <c r="AC82" s="9"/>
      <c r="AD82" s="9"/>
      <c r="AE82" s="33"/>
      <c r="AF82" s="33"/>
      <c r="AG82" s="33"/>
      <c r="AH82" s="33"/>
      <c r="AI82" s="33"/>
      <c r="AJ82" s="33"/>
      <c r="AL82" s="33"/>
      <c r="AO82" s="49"/>
      <c r="AP82" s="49"/>
      <c r="AQ82" s="49"/>
      <c r="AR82" s="49"/>
      <c r="AS82" s="49"/>
      <c r="AT82" s="49"/>
      <c r="AU82" s="49"/>
      <c r="AV82" s="49"/>
      <c r="AW82" s="49"/>
      <c r="AX82" s="49"/>
      <c r="AY82" s="49"/>
      <c r="AZ82" s="49"/>
      <c r="BA82" s="49"/>
    </row>
    <row r="83" spans="1:53">
      <c r="A83" s="11" t="s">
        <v>316</v>
      </c>
      <c r="B83" s="10" t="s">
        <v>328</v>
      </c>
      <c r="C83" s="10" t="s">
        <v>339</v>
      </c>
      <c r="D83" s="7" t="s">
        <v>130</v>
      </c>
      <c r="E83" s="7" t="s">
        <v>132</v>
      </c>
      <c r="F83" s="15">
        <v>16</v>
      </c>
      <c r="I83">
        <f t="shared" si="16"/>
        <v>112</v>
      </c>
      <c r="S83" s="9">
        <v>12645935.287128713</v>
      </c>
      <c r="T83" s="9">
        <v>782977.90099009895</v>
      </c>
      <c r="U83" s="9">
        <v>111334.45544554456</v>
      </c>
      <c r="V83" s="9">
        <v>13964658.415841583</v>
      </c>
      <c r="W83" s="9">
        <v>185663.7623762376</v>
      </c>
      <c r="X83" s="9">
        <v>993077.82178217825</v>
      </c>
      <c r="Z83" s="9"/>
      <c r="AA83" s="9"/>
      <c r="AB83" s="9"/>
      <c r="AC83" s="9"/>
      <c r="AD83" s="9"/>
      <c r="AE83" s="33"/>
      <c r="AF83" s="33"/>
      <c r="AG83" s="33"/>
      <c r="AH83" s="33"/>
      <c r="AI83" s="33"/>
      <c r="AJ83" s="33"/>
      <c r="AL83" s="33"/>
      <c r="AO83" s="49"/>
      <c r="AP83" s="49"/>
      <c r="AQ83" s="49"/>
      <c r="AR83" s="49"/>
      <c r="AS83" s="49"/>
      <c r="AT83" s="49"/>
      <c r="AU83" s="49"/>
      <c r="AV83" s="49"/>
      <c r="AW83" s="49"/>
      <c r="AX83" s="49"/>
      <c r="AY83" s="49"/>
      <c r="AZ83" s="49"/>
      <c r="BA83" s="49"/>
    </row>
    <row r="84" spans="1:53">
      <c r="A84" s="11" t="s">
        <v>317</v>
      </c>
      <c r="B84" s="10" t="s">
        <v>328</v>
      </c>
      <c r="C84" s="10" t="s">
        <v>339</v>
      </c>
      <c r="D84" s="7" t="s">
        <v>130</v>
      </c>
      <c r="E84" s="7" t="s">
        <v>132</v>
      </c>
      <c r="F84" s="15">
        <v>16</v>
      </c>
      <c r="I84">
        <f t="shared" si="16"/>
        <v>112</v>
      </c>
      <c r="S84" s="9">
        <v>15842654.862385325</v>
      </c>
      <c r="T84" s="9">
        <v>962818.21100917447</v>
      </c>
      <c r="U84" s="9">
        <v>102111.88073394497</v>
      </c>
      <c r="V84" s="9">
        <v>17630883.165137619</v>
      </c>
      <c r="W84" s="9">
        <v>212464.128440367</v>
      </c>
      <c r="X84" s="9">
        <v>1167522.6605504588</v>
      </c>
      <c r="Z84" s="9"/>
      <c r="AA84" s="9"/>
      <c r="AB84" s="9"/>
      <c r="AC84" s="9"/>
      <c r="AD84" s="9"/>
      <c r="AE84" s="33"/>
      <c r="AF84" s="33"/>
      <c r="AG84" s="33"/>
      <c r="AH84" s="33"/>
      <c r="AI84" s="33"/>
      <c r="AJ84" s="33"/>
      <c r="AL84" s="33"/>
      <c r="AO84" s="49"/>
      <c r="AP84" s="49"/>
      <c r="AQ84" s="49"/>
      <c r="AR84" s="49"/>
      <c r="AS84" s="49"/>
      <c r="AT84" s="49"/>
      <c r="AU84" s="49"/>
      <c r="AV84" s="49"/>
      <c r="AW84" s="49"/>
      <c r="AX84" s="49"/>
      <c r="AY84" s="49"/>
      <c r="AZ84" s="49"/>
      <c r="BA84" s="49"/>
    </row>
    <row r="85" spans="1:53">
      <c r="A85" s="11" t="s">
        <v>318</v>
      </c>
      <c r="B85" s="10" t="s">
        <v>328</v>
      </c>
      <c r="C85" s="10" t="s">
        <v>339</v>
      </c>
      <c r="D85" s="7" t="s">
        <v>130</v>
      </c>
      <c r="E85" s="7" t="s">
        <v>132</v>
      </c>
      <c r="F85" s="15">
        <v>16</v>
      </c>
      <c r="I85">
        <f t="shared" si="16"/>
        <v>112</v>
      </c>
      <c r="S85" s="9">
        <v>11466653.333333334</v>
      </c>
      <c r="T85" s="9">
        <v>926240</v>
      </c>
      <c r="U85" s="9">
        <v>134026.66666666666</v>
      </c>
      <c r="V85" s="9">
        <v>11408880</v>
      </c>
      <c r="W85" s="9">
        <v>166973.33333333331</v>
      </c>
      <c r="X85" s="9">
        <v>1076320</v>
      </c>
      <c r="Z85" s="9"/>
      <c r="AA85" s="9"/>
      <c r="AB85" s="9"/>
      <c r="AC85" s="9"/>
      <c r="AD85" s="9"/>
      <c r="AE85" s="33"/>
      <c r="AF85" s="33"/>
      <c r="AG85" s="33"/>
      <c r="AH85" s="33"/>
      <c r="AI85" s="33"/>
      <c r="AJ85" s="33"/>
      <c r="AL85" s="33"/>
      <c r="AO85" s="49"/>
      <c r="AP85" s="49"/>
      <c r="AQ85" s="49"/>
      <c r="AR85" s="49"/>
      <c r="AS85" s="49"/>
      <c r="AT85" s="49"/>
      <c r="AU85" s="49"/>
      <c r="AV85" s="49"/>
      <c r="AW85" s="49"/>
      <c r="AX85" s="49"/>
      <c r="AY85" s="49"/>
      <c r="AZ85" s="49"/>
      <c r="BA85" s="49"/>
    </row>
    <row r="86" spans="1:53">
      <c r="A86" s="11" t="s">
        <v>319</v>
      </c>
      <c r="B86" s="10" t="s">
        <v>328</v>
      </c>
      <c r="C86" s="10" t="s">
        <v>339</v>
      </c>
      <c r="D86" s="7" t="s">
        <v>130</v>
      </c>
      <c r="E86" s="7" t="s">
        <v>132</v>
      </c>
      <c r="F86" s="15">
        <v>16</v>
      </c>
      <c r="I86">
        <f t="shared" si="16"/>
        <v>112</v>
      </c>
      <c r="S86" s="9">
        <v>16228802.953846155</v>
      </c>
      <c r="T86" s="9">
        <v>1086922.8307692306</v>
      </c>
      <c r="U86" s="9">
        <v>125712.73846153845</v>
      </c>
      <c r="V86" s="9">
        <v>16406195.199999999</v>
      </c>
      <c r="W86" s="9">
        <v>222099.69230769231</v>
      </c>
      <c r="X86" s="9">
        <v>1177703.3846153845</v>
      </c>
      <c r="Z86" s="9"/>
      <c r="AA86" s="9"/>
      <c r="AB86" s="9"/>
      <c r="AC86" s="9"/>
      <c r="AD86" s="9"/>
      <c r="AE86" s="33"/>
      <c r="AF86" s="33"/>
      <c r="AG86" s="33"/>
      <c r="AH86" s="33"/>
      <c r="AI86" s="33"/>
      <c r="AJ86" s="33"/>
      <c r="AL86" s="33"/>
      <c r="AO86" s="49"/>
      <c r="AP86" s="49"/>
      <c r="AQ86" s="49"/>
      <c r="AR86" s="49"/>
      <c r="AS86" s="49"/>
      <c r="AT86" s="49"/>
      <c r="AU86" s="49"/>
      <c r="AV86" s="49"/>
      <c r="AW86" s="49"/>
      <c r="AX86" s="49"/>
      <c r="AY86" s="49"/>
      <c r="AZ86" s="49"/>
      <c r="BA86" s="49"/>
    </row>
    <row r="87" spans="1:53">
      <c r="A87" s="11" t="s">
        <v>320</v>
      </c>
      <c r="B87" s="10" t="s">
        <v>328</v>
      </c>
      <c r="C87" s="10" t="s">
        <v>339</v>
      </c>
      <c r="D87" s="7" t="s">
        <v>130</v>
      </c>
      <c r="E87" s="7" t="s">
        <v>132</v>
      </c>
      <c r="F87" s="15">
        <v>16</v>
      </c>
      <c r="I87">
        <f t="shared" si="16"/>
        <v>112</v>
      </c>
      <c r="S87" s="9">
        <v>18628311.610169493</v>
      </c>
      <c r="T87" s="9">
        <v>1509235.2966101696</v>
      </c>
      <c r="U87" s="9">
        <v>166444.57627118644</v>
      </c>
      <c r="V87" s="9">
        <v>19054488.81355932</v>
      </c>
      <c r="W87" s="9">
        <v>274921.14406779665</v>
      </c>
      <c r="X87" s="9">
        <v>1353485.5932203389</v>
      </c>
      <c r="Z87" s="9"/>
      <c r="AA87" s="9"/>
      <c r="AB87" s="9"/>
      <c r="AC87" s="9"/>
      <c r="AD87" s="9"/>
      <c r="AE87" s="33"/>
      <c r="AF87" s="33"/>
      <c r="AG87" s="33"/>
      <c r="AH87" s="33"/>
      <c r="AI87" s="33"/>
      <c r="AJ87" s="33"/>
      <c r="AL87" s="33"/>
      <c r="AO87" s="49"/>
      <c r="AP87" s="49"/>
      <c r="AQ87" s="49"/>
      <c r="AR87" s="49"/>
      <c r="AS87" s="49"/>
      <c r="AT87" s="49"/>
      <c r="AU87" s="49"/>
      <c r="AV87" s="49"/>
      <c r="AW87" s="49"/>
      <c r="AX87" s="49"/>
      <c r="AY87" s="49"/>
      <c r="AZ87" s="49"/>
      <c r="BA87" s="49"/>
    </row>
    <row r="88" spans="1:53">
      <c r="A88" s="11" t="s">
        <v>321</v>
      </c>
      <c r="B88" s="10" t="s">
        <v>328</v>
      </c>
      <c r="C88" s="10" t="s">
        <v>339</v>
      </c>
      <c r="D88" s="7" t="s">
        <v>130</v>
      </c>
      <c r="E88" s="7" t="s">
        <v>132</v>
      </c>
      <c r="F88" s="15">
        <v>16</v>
      </c>
      <c r="I88">
        <f t="shared" si="16"/>
        <v>112</v>
      </c>
      <c r="S88" s="9">
        <v>27155076.110091742</v>
      </c>
      <c r="T88" s="9">
        <v>1852621.3211009172</v>
      </c>
      <c r="U88" s="9">
        <v>206425.76146788988</v>
      </c>
      <c r="V88" s="9">
        <v>26703977.064220183</v>
      </c>
      <c r="W88" s="9">
        <v>384470.752293578</v>
      </c>
      <c r="X88" s="9">
        <v>1921466.8623853209</v>
      </c>
      <c r="Z88" s="9"/>
      <c r="AA88" s="9"/>
      <c r="AB88" s="9"/>
      <c r="AC88" s="9"/>
      <c r="AD88" s="9"/>
      <c r="AE88" s="33"/>
      <c r="AF88" s="33"/>
      <c r="AG88" s="33"/>
      <c r="AH88" s="33"/>
      <c r="AI88" s="33"/>
      <c r="AJ88" s="33"/>
      <c r="AL88" s="33"/>
      <c r="AO88" s="49"/>
      <c r="AP88" s="49"/>
      <c r="AQ88" s="49"/>
      <c r="AR88" s="49"/>
      <c r="AS88" s="49"/>
      <c r="AT88" s="49"/>
      <c r="AU88" s="49"/>
      <c r="AV88" s="49"/>
      <c r="AW88" s="49"/>
      <c r="AX88" s="49"/>
      <c r="AY88" s="49"/>
      <c r="AZ88" s="49"/>
      <c r="BA88" s="49"/>
    </row>
    <row r="89" spans="1:53">
      <c r="A89" s="11" t="s">
        <v>322</v>
      </c>
      <c r="B89" s="10" t="s">
        <v>328</v>
      </c>
      <c r="C89" s="10" t="s">
        <v>339</v>
      </c>
      <c r="D89" s="7" t="s">
        <v>130</v>
      </c>
      <c r="E89" s="7" t="s">
        <v>132</v>
      </c>
      <c r="F89" s="15">
        <v>16</v>
      </c>
      <c r="I89">
        <f t="shared" si="16"/>
        <v>112</v>
      </c>
      <c r="S89" s="9">
        <v>11258754.977973567</v>
      </c>
      <c r="T89" s="9">
        <v>972183.43612334796</v>
      </c>
      <c r="U89" s="9">
        <v>149740.17621145374</v>
      </c>
      <c r="V89" s="9">
        <v>14243752.334801761</v>
      </c>
      <c r="W89" s="9">
        <v>155623.87665198237</v>
      </c>
      <c r="X89" s="9">
        <v>1273821.1453744492</v>
      </c>
      <c r="Z89" s="9"/>
      <c r="AA89" s="9"/>
      <c r="AB89" s="9"/>
      <c r="AC89" s="9"/>
      <c r="AD89" s="9"/>
      <c r="AE89" s="33"/>
      <c r="AF89" s="33"/>
      <c r="AG89" s="33"/>
      <c r="AH89" s="33"/>
      <c r="AI89" s="33"/>
      <c r="AJ89" s="33"/>
      <c r="AL89" s="33"/>
      <c r="AO89" s="49"/>
      <c r="AP89" s="49"/>
      <c r="AQ89" s="49"/>
      <c r="AR89" s="49"/>
      <c r="AS89" s="49"/>
      <c r="AT89" s="49"/>
      <c r="AU89" s="49"/>
      <c r="AV89" s="49"/>
      <c r="AW89" s="49"/>
      <c r="AX89" s="49"/>
      <c r="AY89" s="49"/>
      <c r="AZ89" s="49"/>
      <c r="BA89" s="49"/>
    </row>
    <row r="90" spans="1:53">
      <c r="A90" s="11" t="s">
        <v>323</v>
      </c>
      <c r="B90" s="10" t="s">
        <v>328</v>
      </c>
      <c r="C90" s="10" t="s">
        <v>339</v>
      </c>
      <c r="D90" s="7" t="s">
        <v>130</v>
      </c>
      <c r="E90" s="7" t="s">
        <v>132</v>
      </c>
      <c r="F90" s="15">
        <v>16</v>
      </c>
      <c r="I90">
        <f t="shared" si="16"/>
        <v>112</v>
      </c>
      <c r="S90" s="9">
        <v>15602474.501108646</v>
      </c>
      <c r="T90" s="9">
        <v>896902.88248337037</v>
      </c>
      <c r="U90" s="9">
        <v>145263.85809312639</v>
      </c>
      <c r="V90" s="9">
        <v>16833403.104212862</v>
      </c>
      <c r="W90" s="9">
        <v>154596.45232815965</v>
      </c>
      <c r="X90" s="9">
        <v>1196276.2749445676</v>
      </c>
      <c r="Z90" s="9"/>
      <c r="AA90" s="9"/>
      <c r="AB90" s="9"/>
      <c r="AC90" s="9"/>
      <c r="AD90" s="9"/>
      <c r="AE90" s="33"/>
      <c r="AF90" s="33"/>
      <c r="AG90" s="33"/>
      <c r="AH90" s="33"/>
      <c r="AI90" s="33"/>
      <c r="AJ90" s="33"/>
      <c r="AL90" s="33"/>
      <c r="AO90" s="49"/>
      <c r="AP90" s="49"/>
      <c r="AQ90" s="49"/>
      <c r="AR90" s="49"/>
      <c r="AS90" s="49"/>
      <c r="AT90" s="49"/>
      <c r="AU90" s="49"/>
      <c r="AV90" s="49"/>
      <c r="AW90" s="49"/>
      <c r="AX90" s="49"/>
      <c r="AY90" s="49"/>
      <c r="AZ90" s="49"/>
      <c r="BA90" s="49"/>
    </row>
    <row r="91" spans="1:53">
      <c r="A91" s="11" t="s">
        <v>324</v>
      </c>
      <c r="B91" s="10" t="s">
        <v>328</v>
      </c>
      <c r="C91" s="10" t="s">
        <v>339</v>
      </c>
      <c r="D91" s="7" t="s">
        <v>130</v>
      </c>
      <c r="E91" s="7" t="s">
        <v>132</v>
      </c>
      <c r="F91" s="15">
        <v>16</v>
      </c>
      <c r="I91">
        <f t="shared" si="16"/>
        <v>112</v>
      </c>
      <c r="S91" s="9">
        <v>17699590.122699384</v>
      </c>
      <c r="T91" s="9">
        <v>1260721.6564417176</v>
      </c>
      <c r="U91" s="9">
        <v>185288.28220858896</v>
      </c>
      <c r="V91" s="9">
        <v>19990153.435582824</v>
      </c>
      <c r="W91" s="9">
        <v>246726.44171779143</v>
      </c>
      <c r="X91" s="9">
        <v>1616160</v>
      </c>
      <c r="Z91" s="9"/>
      <c r="AA91" s="9"/>
      <c r="AB91" s="9"/>
      <c r="AC91" s="9"/>
      <c r="AD91" s="9"/>
      <c r="AE91" s="33"/>
      <c r="AF91" s="33"/>
      <c r="AG91" s="33"/>
      <c r="AH91" s="33"/>
      <c r="AI91" s="33"/>
      <c r="AJ91" s="33"/>
      <c r="AL91" s="33"/>
      <c r="AO91" s="49"/>
      <c r="AP91" s="49"/>
      <c r="AQ91" s="49"/>
      <c r="AR91" s="49"/>
      <c r="AS91" s="49"/>
      <c r="AT91" s="49"/>
      <c r="AU91" s="49"/>
      <c r="AV91" s="49"/>
      <c r="AW91" s="49"/>
      <c r="AX91" s="49"/>
      <c r="AY91" s="49"/>
      <c r="AZ91" s="49"/>
      <c r="BA91" s="49"/>
    </row>
    <row r="92" spans="1:53">
      <c r="A92" s="11" t="s">
        <v>325</v>
      </c>
      <c r="B92" s="10" t="s">
        <v>328</v>
      </c>
      <c r="C92" s="10" t="s">
        <v>339</v>
      </c>
      <c r="D92" s="7" t="s">
        <v>130</v>
      </c>
      <c r="E92" s="7" t="s">
        <v>132</v>
      </c>
      <c r="F92" s="15">
        <v>16</v>
      </c>
      <c r="I92">
        <f t="shared" si="16"/>
        <v>112</v>
      </c>
      <c r="S92" s="9">
        <v>34555673.763874874</v>
      </c>
      <c r="T92" s="9">
        <v>2037815.5398587286</v>
      </c>
      <c r="U92" s="9">
        <v>233896.46821392531</v>
      </c>
      <c r="V92" s="9">
        <v>35808626.791120082</v>
      </c>
      <c r="W92" s="9">
        <v>407533.35015136225</v>
      </c>
      <c r="X92" s="9">
        <v>2237936.8819374368</v>
      </c>
      <c r="Z92" s="9"/>
      <c r="AA92" s="9"/>
      <c r="AB92" s="9"/>
      <c r="AC92" s="9"/>
      <c r="AD92" s="9"/>
      <c r="AE92" s="33"/>
      <c r="AF92" s="33"/>
      <c r="AG92" s="33"/>
      <c r="AH92" s="33"/>
      <c r="AI92" s="33"/>
      <c r="AJ92" s="33"/>
      <c r="AL92" s="33"/>
      <c r="AO92" s="49"/>
      <c r="AP92" s="49"/>
      <c r="AQ92" s="49"/>
      <c r="AR92" s="49"/>
      <c r="AS92" s="49"/>
      <c r="AT92" s="49"/>
      <c r="AU92" s="49"/>
      <c r="AV92" s="49"/>
      <c r="AW92" s="49"/>
      <c r="AX92" s="49"/>
      <c r="AY92" s="49"/>
      <c r="AZ92" s="49"/>
      <c r="BA92" s="49"/>
    </row>
    <row r="93" spans="1:53">
      <c r="A93" s="11" t="s">
        <v>326</v>
      </c>
      <c r="B93" s="10" t="s">
        <v>328</v>
      </c>
      <c r="C93" s="10" t="s">
        <v>339</v>
      </c>
      <c r="D93" s="7" t="s">
        <v>130</v>
      </c>
      <c r="E93" s="7" t="s">
        <v>132</v>
      </c>
      <c r="F93" s="15">
        <v>16</v>
      </c>
      <c r="I93">
        <f t="shared" si="16"/>
        <v>112</v>
      </c>
      <c r="S93" s="9">
        <v>19923946</v>
      </c>
      <c r="T93" s="9">
        <v>1143302</v>
      </c>
      <c r="U93" s="9">
        <v>156586</v>
      </c>
      <c r="V93" s="9">
        <v>20714310</v>
      </c>
      <c r="W93" s="9">
        <v>256886</v>
      </c>
      <c r="X93" s="9">
        <v>1445382</v>
      </c>
      <c r="Z93" s="9"/>
      <c r="AA93" s="9"/>
      <c r="AB93" s="9"/>
      <c r="AC93" s="9"/>
      <c r="AD93" s="9"/>
      <c r="AE93" s="33"/>
      <c r="AF93" s="33"/>
      <c r="AG93" s="33"/>
      <c r="AH93" s="33"/>
      <c r="AI93" s="33"/>
      <c r="AJ93" s="33"/>
      <c r="AL93" s="33"/>
      <c r="AO93" s="49"/>
      <c r="AP93" s="49"/>
      <c r="AQ93" s="49"/>
      <c r="AR93" s="49"/>
      <c r="AS93" s="49"/>
      <c r="AT93" s="49"/>
      <c r="AU93" s="49"/>
      <c r="AV93" s="49"/>
      <c r="AW93" s="49"/>
      <c r="AX93" s="49"/>
      <c r="AY93" s="49"/>
      <c r="AZ93" s="49"/>
      <c r="BA93" s="49"/>
    </row>
    <row r="94" spans="1:53">
      <c r="A94" s="31" t="s">
        <v>327</v>
      </c>
      <c r="B94" s="10" t="s">
        <v>328</v>
      </c>
      <c r="C94" s="10" t="s">
        <v>339</v>
      </c>
      <c r="D94" s="7" t="s">
        <v>130</v>
      </c>
      <c r="E94" s="7" t="s">
        <v>132</v>
      </c>
      <c r="F94" s="15">
        <v>16</v>
      </c>
      <c r="I94">
        <f t="shared" si="16"/>
        <v>112</v>
      </c>
      <c r="S94" s="9">
        <v>13771297.435897434</v>
      </c>
      <c r="T94" s="9">
        <v>1153835.8974358973</v>
      </c>
      <c r="U94" s="9">
        <v>120625.641025641</v>
      </c>
      <c r="V94" s="9">
        <v>13543687.179487176</v>
      </c>
      <c r="W94" s="9">
        <v>253820.51282051278</v>
      </c>
      <c r="X94" s="9">
        <v>766041.02564102551</v>
      </c>
      <c r="Z94" s="9"/>
      <c r="AA94" s="9"/>
      <c r="AB94" s="9"/>
      <c r="AC94" s="9"/>
      <c r="AD94" s="9"/>
      <c r="AE94" s="33"/>
      <c r="AF94" s="33"/>
      <c r="AG94" s="33"/>
      <c r="AH94" s="33"/>
      <c r="AI94" s="33"/>
      <c r="AJ94" s="33"/>
      <c r="AL94" s="33"/>
      <c r="AO94" s="49"/>
      <c r="AP94" s="49"/>
      <c r="AQ94" s="49"/>
      <c r="AR94" s="49"/>
      <c r="AS94" s="49"/>
      <c r="AT94" s="49"/>
      <c r="AU94" s="49"/>
      <c r="AV94" s="49"/>
      <c r="AW94" s="49"/>
      <c r="AX94" s="49"/>
      <c r="AY94" s="49"/>
      <c r="AZ94" s="49"/>
      <c r="BA94" s="49"/>
    </row>
    <row r="95" spans="1:53">
      <c r="A95" s="10" t="s">
        <v>245</v>
      </c>
      <c r="B95" s="10" t="s">
        <v>307</v>
      </c>
      <c r="C95" s="10" t="s">
        <v>339</v>
      </c>
      <c r="D95" s="7" t="s">
        <v>130</v>
      </c>
      <c r="E95" s="7" t="s">
        <v>132</v>
      </c>
      <c r="F95" s="15">
        <v>14</v>
      </c>
      <c r="I95">
        <f t="shared" si="16"/>
        <v>98</v>
      </c>
      <c r="J95" s="9">
        <v>46058196.721311465</v>
      </c>
      <c r="K95" s="9">
        <v>3349152.2950819666</v>
      </c>
      <c r="L95" s="9">
        <v>723613.11475409823</v>
      </c>
      <c r="M95" s="9">
        <v>7305506.2166962698</v>
      </c>
      <c r="P95" s="9">
        <v>5354814.2984014209</v>
      </c>
      <c r="Q95" s="9">
        <v>47607.548845470694</v>
      </c>
      <c r="R95" s="9">
        <v>630099.91119005322</v>
      </c>
      <c r="S95" s="9">
        <v>5420671.5328467153</v>
      </c>
      <c r="T95" s="9">
        <v>273323.34306569345</v>
      </c>
      <c r="U95" s="9">
        <v>87712.072992700734</v>
      </c>
      <c r="V95" s="9">
        <v>6355270.0729927011</v>
      </c>
      <c r="W95" s="9">
        <v>46472.912408759126</v>
      </c>
      <c r="X95" s="9">
        <v>368558.93430656934</v>
      </c>
      <c r="Z95" s="9">
        <v>842446.62522202486</v>
      </c>
      <c r="AA95" s="9"/>
      <c r="AB95" s="9"/>
      <c r="AC95" s="9"/>
      <c r="AD95" s="9"/>
      <c r="AE95" s="33">
        <f t="shared" si="17"/>
        <v>12726177.749542985</v>
      </c>
      <c r="AF95" s="33"/>
      <c r="AG95" s="33"/>
      <c r="AH95" s="33">
        <f t="shared" si="18"/>
        <v>11710084.371394122</v>
      </c>
      <c r="AI95" s="33">
        <f t="shared" si="19"/>
        <v>94080.461254229827</v>
      </c>
      <c r="AJ95" s="33">
        <f t="shared" si="20"/>
        <v>998658.84549662261</v>
      </c>
      <c r="AL95" s="37"/>
      <c r="AM95" s="33">
        <f>AI95+AJ95</f>
        <v>1092739.3067508524</v>
      </c>
      <c r="AO95" s="49"/>
      <c r="AP95" s="49"/>
      <c r="AQ95" s="49"/>
      <c r="AR95" s="49"/>
      <c r="AS95" s="49"/>
      <c r="AT95" s="49"/>
      <c r="AU95" s="49"/>
      <c r="AV95" s="49"/>
      <c r="AW95" s="49"/>
      <c r="AX95" s="49"/>
      <c r="AY95" s="49"/>
      <c r="AZ95" s="49"/>
      <c r="BA95" s="49"/>
    </row>
    <row r="96" spans="1:53">
      <c r="A96" s="10" t="s">
        <v>246</v>
      </c>
      <c r="B96" s="10" t="s">
        <v>307</v>
      </c>
      <c r="C96" s="10" t="s">
        <v>339</v>
      </c>
      <c r="D96" s="7" t="s">
        <v>130</v>
      </c>
      <c r="E96" s="7" t="s">
        <v>132</v>
      </c>
      <c r="F96" s="15">
        <v>14</v>
      </c>
      <c r="I96">
        <f t="shared" si="16"/>
        <v>98</v>
      </c>
      <c r="J96" s="9">
        <v>21105923.507462692</v>
      </c>
      <c r="K96" s="9">
        <v>1445832.7891791048</v>
      </c>
      <c r="L96" s="9">
        <v>276431.11007462692</v>
      </c>
      <c r="M96" s="9">
        <v>9072805.877862595</v>
      </c>
      <c r="P96" s="9">
        <v>6734916.0687022908</v>
      </c>
      <c r="Q96" s="9">
        <v>73627.557251908394</v>
      </c>
      <c r="R96" s="9">
        <v>584723.12977099244</v>
      </c>
      <c r="S96" s="9">
        <v>15095747.899159662</v>
      </c>
      <c r="T96" s="9">
        <v>787430.74789915956</v>
      </c>
      <c r="U96" s="9">
        <v>207830.94957983191</v>
      </c>
      <c r="V96" s="9">
        <v>12932344.537815126</v>
      </c>
      <c r="W96" s="9">
        <v>102016.48739495798</v>
      </c>
      <c r="X96" s="9">
        <v>834737.16806722677</v>
      </c>
      <c r="Z96" s="9">
        <v>638296.4885496184</v>
      </c>
      <c r="AA96" s="9"/>
      <c r="AB96" s="9"/>
      <c r="AC96" s="9"/>
      <c r="AD96" s="9"/>
      <c r="AE96" s="33">
        <f t="shared" si="17"/>
        <v>24168553.777022257</v>
      </c>
      <c r="AF96" s="33"/>
      <c r="AG96" s="33"/>
      <c r="AH96" s="33">
        <f t="shared" si="18"/>
        <v>19667260.606517415</v>
      </c>
      <c r="AI96" s="33">
        <f t="shared" si="19"/>
        <v>175644.04464686639</v>
      </c>
      <c r="AJ96" s="33">
        <f t="shared" si="20"/>
        <v>1419460.2978382192</v>
      </c>
      <c r="AL96" s="37"/>
      <c r="AM96" s="33">
        <f t="shared" ref="AM96:AM159" si="21">AI96+AJ96</f>
        <v>1595104.3424850856</v>
      </c>
      <c r="AO96" s="50"/>
      <c r="AP96" s="50"/>
      <c r="AQ96" s="50"/>
      <c r="AR96" s="50"/>
      <c r="AS96" s="50"/>
      <c r="AT96" s="50"/>
      <c r="AU96" s="50"/>
      <c r="AV96" s="50"/>
      <c r="AW96" s="50"/>
      <c r="AX96" s="50"/>
      <c r="AY96" s="50"/>
      <c r="AZ96" s="50"/>
      <c r="BA96" s="50"/>
    </row>
    <row r="97" spans="1:53">
      <c r="A97" s="10" t="s">
        <v>247</v>
      </c>
      <c r="B97" s="10" t="s">
        <v>307</v>
      </c>
      <c r="C97" s="10" t="s">
        <v>339</v>
      </c>
      <c r="D97" s="7" t="s">
        <v>130</v>
      </c>
      <c r="E97" s="7" t="s">
        <v>132</v>
      </c>
      <c r="F97" s="15">
        <v>14</v>
      </c>
      <c r="I97">
        <f t="shared" si="16"/>
        <v>98</v>
      </c>
      <c r="J97" s="9">
        <v>24558496.240601502</v>
      </c>
      <c r="K97" s="9">
        <v>1409320.1503759397</v>
      </c>
      <c r="L97" s="9">
        <v>241569.4736842105</v>
      </c>
      <c r="M97" s="9">
        <v>14965601.149425285</v>
      </c>
      <c r="P97" s="9">
        <v>10926135.632183908</v>
      </c>
      <c r="Q97" s="9">
        <v>192904.59770114941</v>
      </c>
      <c r="R97" s="9">
        <v>998155.17241379304</v>
      </c>
      <c r="S97" s="9">
        <v>16850658.536585368</v>
      </c>
      <c r="T97" s="9">
        <v>917608.19512195128</v>
      </c>
      <c r="U97" s="9">
        <v>255430.73170731709</v>
      </c>
      <c r="V97" s="9">
        <v>14374048.780487806</v>
      </c>
      <c r="W97" s="9">
        <v>115526.56097560977</v>
      </c>
      <c r="X97" s="9">
        <v>1036194.0975609757</v>
      </c>
      <c r="Z97" s="9">
        <v>912152.87356321828</v>
      </c>
      <c r="AA97" s="9"/>
      <c r="AB97" s="9"/>
      <c r="AC97" s="9"/>
      <c r="AD97" s="9"/>
      <c r="AE97" s="33">
        <f t="shared" si="17"/>
        <v>31816259.686010651</v>
      </c>
      <c r="AF97" s="33"/>
      <c r="AG97" s="33"/>
      <c r="AH97" s="33">
        <f t="shared" si="18"/>
        <v>25300184.412671715</v>
      </c>
      <c r="AI97" s="33">
        <f t="shared" si="19"/>
        <v>308431.15867675917</v>
      </c>
      <c r="AJ97" s="33">
        <f t="shared" si="20"/>
        <v>2034349.2699747686</v>
      </c>
      <c r="AL97" s="37"/>
      <c r="AM97" s="33">
        <f t="shared" si="21"/>
        <v>2342780.428651528</v>
      </c>
      <c r="AO97" s="50"/>
      <c r="AP97" s="50"/>
      <c r="AQ97" s="50"/>
      <c r="AR97" s="50"/>
      <c r="AS97" s="50"/>
      <c r="AT97" s="50"/>
      <c r="AU97" s="50"/>
      <c r="AV97" s="50"/>
      <c r="AW97" s="50"/>
      <c r="AX97" s="50"/>
      <c r="AY97" s="50"/>
      <c r="AZ97" s="50"/>
      <c r="BA97" s="50"/>
    </row>
    <row r="98" spans="1:53">
      <c r="A98" s="10" t="s">
        <v>248</v>
      </c>
      <c r="B98" s="10" t="s">
        <v>307</v>
      </c>
      <c r="C98" s="10" t="s">
        <v>339</v>
      </c>
      <c r="D98" s="7" t="s">
        <v>130</v>
      </c>
      <c r="E98" s="7" t="s">
        <v>132</v>
      </c>
      <c r="F98" s="15">
        <v>14</v>
      </c>
      <c r="I98">
        <f t="shared" si="16"/>
        <v>98</v>
      </c>
      <c r="J98" s="9">
        <v>63367258.979206048</v>
      </c>
      <c r="K98" s="9">
        <v>3834023.8185255197</v>
      </c>
      <c r="L98" s="9">
        <v>810522.07939508499</v>
      </c>
      <c r="M98" s="9">
        <v>10552704</v>
      </c>
      <c r="P98" s="9">
        <v>8730048</v>
      </c>
      <c r="Q98" s="9">
        <v>116928</v>
      </c>
      <c r="R98" s="9">
        <v>691392</v>
      </c>
      <c r="S98" s="9">
        <v>19437322.314049587</v>
      </c>
      <c r="T98" s="9">
        <v>1307064.6446280992</v>
      </c>
      <c r="U98" s="9">
        <v>342757.48760330578</v>
      </c>
      <c r="V98" s="9">
        <v>18357471.074380163</v>
      </c>
      <c r="W98" s="9">
        <v>162676.41322314049</v>
      </c>
      <c r="X98" s="9">
        <v>1216420.6611570248</v>
      </c>
      <c r="Z98" s="9">
        <v>1037568</v>
      </c>
      <c r="AA98" s="9"/>
      <c r="AB98" s="9"/>
      <c r="AC98" s="9"/>
      <c r="AD98" s="9"/>
      <c r="AE98" s="33">
        <f t="shared" si="17"/>
        <v>29990026.314049587</v>
      </c>
      <c r="AF98" s="33"/>
      <c r="AG98" s="33"/>
      <c r="AH98" s="33">
        <f t="shared" si="18"/>
        <v>27087519.074380163</v>
      </c>
      <c r="AI98" s="33">
        <f t="shared" si="19"/>
        <v>279604.41322314052</v>
      </c>
      <c r="AJ98" s="33">
        <f t="shared" si="20"/>
        <v>1907812.6611570248</v>
      </c>
      <c r="AL98" s="37"/>
      <c r="AM98" s="33">
        <f t="shared" si="21"/>
        <v>2187417.0743801654</v>
      </c>
      <c r="AO98" s="50"/>
      <c r="AP98" s="50"/>
      <c r="AQ98" s="50"/>
      <c r="AR98" s="50"/>
      <c r="AS98" s="50"/>
      <c r="AT98" s="50"/>
      <c r="AU98" s="50"/>
      <c r="AV98" s="50"/>
      <c r="AW98" s="50"/>
      <c r="AX98" s="50"/>
      <c r="AY98" s="50"/>
      <c r="AZ98" s="50"/>
      <c r="BA98" s="50"/>
    </row>
    <row r="99" spans="1:53">
      <c r="A99" s="10" t="s">
        <v>249</v>
      </c>
      <c r="B99" s="10" t="s">
        <v>307</v>
      </c>
      <c r="C99" s="10" t="s">
        <v>339</v>
      </c>
      <c r="D99" s="7" t="s">
        <v>130</v>
      </c>
      <c r="E99" s="7" t="s">
        <v>132</v>
      </c>
      <c r="F99" s="15">
        <v>14</v>
      </c>
      <c r="I99">
        <f t="shared" si="16"/>
        <v>98</v>
      </c>
      <c r="J99" s="9">
        <v>49077537.313432828</v>
      </c>
      <c r="K99" s="9">
        <v>3153883.7686567162</v>
      </c>
      <c r="L99" s="9">
        <v>554671.00746268651</v>
      </c>
      <c r="M99" s="9">
        <v>4955212.9411764704</v>
      </c>
      <c r="P99" s="9">
        <v>4346622.3529411769</v>
      </c>
      <c r="Q99" s="9">
        <v>80654.117647058825</v>
      </c>
      <c r="R99" s="9">
        <v>603984.70588235289</v>
      </c>
      <c r="S99" s="9">
        <v>15930609.022556391</v>
      </c>
      <c r="T99" s="9">
        <v>1020872.8421052631</v>
      </c>
      <c r="U99" s="9">
        <v>309305.63909774437</v>
      </c>
      <c r="V99" s="9">
        <v>13521857.142857142</v>
      </c>
      <c r="W99" s="9">
        <v>95364.676691729313</v>
      </c>
      <c r="X99" s="9">
        <v>1103536.8270676692</v>
      </c>
      <c r="Z99" s="9">
        <v>600300</v>
      </c>
      <c r="AA99" s="9"/>
      <c r="AB99" s="9"/>
      <c r="AC99" s="9"/>
      <c r="AD99" s="9"/>
      <c r="AE99" s="33">
        <f t="shared" si="17"/>
        <v>20885821.963732861</v>
      </c>
      <c r="AF99" s="33"/>
      <c r="AG99" s="33"/>
      <c r="AH99" s="33">
        <f t="shared" si="18"/>
        <v>17868479.49579832</v>
      </c>
      <c r="AI99" s="33">
        <f t="shared" si="19"/>
        <v>176018.79433878814</v>
      </c>
      <c r="AJ99" s="33">
        <f t="shared" si="20"/>
        <v>1707521.5329500223</v>
      </c>
      <c r="AL99" s="37"/>
      <c r="AM99" s="33">
        <f t="shared" si="21"/>
        <v>1883540.3272888104</v>
      </c>
      <c r="AO99" s="50"/>
      <c r="AP99" s="50"/>
      <c r="AQ99" s="50"/>
      <c r="AR99" s="50"/>
      <c r="AS99" s="50"/>
      <c r="AT99" s="50"/>
      <c r="AU99" s="50"/>
      <c r="AV99" s="50"/>
      <c r="AW99" s="50"/>
      <c r="AX99" s="50"/>
      <c r="AY99" s="50"/>
      <c r="AZ99" s="50"/>
      <c r="BA99" s="50"/>
    </row>
    <row r="100" spans="1:53">
      <c r="A100" s="10" t="s">
        <v>250</v>
      </c>
      <c r="B100" s="10" t="s">
        <v>307</v>
      </c>
      <c r="C100" s="10" t="s">
        <v>339</v>
      </c>
      <c r="D100" s="7" t="s">
        <v>130</v>
      </c>
      <c r="E100" s="7" t="s">
        <v>132</v>
      </c>
      <c r="F100" s="15">
        <v>14</v>
      </c>
      <c r="I100">
        <f t="shared" si="16"/>
        <v>98</v>
      </c>
      <c r="J100" s="9">
        <v>84917045.454545453</v>
      </c>
      <c r="K100" s="9">
        <v>5624831.25</v>
      </c>
      <c r="L100" s="9">
        <v>1065565.3409090908</v>
      </c>
      <c r="M100" s="9">
        <v>10699481.860465117</v>
      </c>
      <c r="P100" s="9">
        <v>10047226.220930232</v>
      </c>
      <c r="Q100" s="9">
        <v>145347.20930232559</v>
      </c>
      <c r="R100" s="9">
        <v>889348.25581395347</v>
      </c>
      <c r="S100" s="9">
        <v>14612950</v>
      </c>
      <c r="T100" s="9">
        <v>895110.42500000005</v>
      </c>
      <c r="U100" s="9">
        <v>400242.42499999999</v>
      </c>
      <c r="V100" s="9">
        <v>14299175</v>
      </c>
      <c r="W100" s="9">
        <v>97987.45</v>
      </c>
      <c r="X100" s="9">
        <v>1009279.7000000001</v>
      </c>
      <c r="Z100" s="9">
        <v>922071.45348837203</v>
      </c>
      <c r="AA100" s="9"/>
      <c r="AB100" s="9"/>
      <c r="AC100" s="9"/>
      <c r="AD100" s="9"/>
      <c r="AE100" s="33">
        <f t="shared" si="17"/>
        <v>25312431.860465117</v>
      </c>
      <c r="AF100" s="33"/>
      <c r="AG100" s="33"/>
      <c r="AH100" s="33">
        <f t="shared" si="18"/>
        <v>24346401.220930234</v>
      </c>
      <c r="AI100" s="33">
        <f t="shared" si="19"/>
        <v>243334.65930232557</v>
      </c>
      <c r="AJ100" s="33">
        <f t="shared" si="20"/>
        <v>1898627.9558139537</v>
      </c>
      <c r="AL100" s="37"/>
      <c r="AM100" s="33">
        <f t="shared" si="21"/>
        <v>2141962.6151162791</v>
      </c>
      <c r="AO100" s="50"/>
      <c r="AP100" s="50"/>
      <c r="AQ100" s="50"/>
      <c r="AR100" s="50"/>
      <c r="AS100" s="50"/>
      <c r="AT100" s="50"/>
      <c r="AU100" s="50"/>
      <c r="AV100" s="50"/>
      <c r="AW100" s="50"/>
      <c r="AX100" s="50"/>
      <c r="AY100" s="50"/>
      <c r="AZ100" s="50"/>
      <c r="BA100" s="50"/>
    </row>
    <row r="101" spans="1:53">
      <c r="A101" s="10" t="s">
        <v>251</v>
      </c>
      <c r="B101" s="10" t="s">
        <v>307</v>
      </c>
      <c r="C101" s="10" t="s">
        <v>339</v>
      </c>
      <c r="D101" s="7" t="s">
        <v>130</v>
      </c>
      <c r="E101" s="7" t="s">
        <v>132</v>
      </c>
      <c r="F101" s="15">
        <v>14</v>
      </c>
      <c r="I101">
        <f t="shared" si="16"/>
        <v>98</v>
      </c>
      <c r="J101" s="9">
        <v>45548326.996197715</v>
      </c>
      <c r="K101" s="9">
        <v>2565273.0798479086</v>
      </c>
      <c r="L101" s="9">
        <v>501466.42585551325</v>
      </c>
      <c r="M101" s="9">
        <v>11853522.735849056</v>
      </c>
      <c r="P101" s="9">
        <v>9151062.1698113196</v>
      </c>
      <c r="Q101" s="9">
        <v>200343.96226415093</v>
      </c>
      <c r="R101" s="9">
        <v>993473.20754716976</v>
      </c>
      <c r="S101" s="9">
        <v>12149619.047619049</v>
      </c>
      <c r="T101" s="9">
        <v>709728.04761904757</v>
      </c>
      <c r="U101" s="9">
        <v>263632.09523809527</v>
      </c>
      <c r="V101" s="9">
        <v>10612619.047619049</v>
      </c>
      <c r="W101" s="9">
        <v>58662.166666666664</v>
      </c>
      <c r="X101" s="9">
        <v>842568.76190476189</v>
      </c>
      <c r="Z101" s="9">
        <v>1039072.0754716981</v>
      </c>
      <c r="AA101" s="9"/>
      <c r="AB101" s="9"/>
      <c r="AC101" s="9"/>
      <c r="AD101" s="9"/>
      <c r="AE101" s="33">
        <f t="shared" si="17"/>
        <v>24003141.783468105</v>
      </c>
      <c r="AF101" s="33"/>
      <c r="AG101" s="33"/>
      <c r="AH101" s="33">
        <f t="shared" si="18"/>
        <v>19763681.217430368</v>
      </c>
      <c r="AI101" s="33">
        <f t="shared" si="19"/>
        <v>259006.12893081759</v>
      </c>
      <c r="AJ101" s="33">
        <f t="shared" si="20"/>
        <v>1836041.9694519318</v>
      </c>
      <c r="AL101" s="37"/>
      <c r="AM101" s="33">
        <f t="shared" si="21"/>
        <v>2095048.0983827494</v>
      </c>
      <c r="AO101" s="50"/>
      <c r="AP101" s="50"/>
      <c r="AQ101" s="50"/>
      <c r="AR101" s="50"/>
      <c r="AS101" s="50"/>
      <c r="AT101" s="50"/>
      <c r="AU101" s="50"/>
      <c r="AV101" s="50"/>
      <c r="AW101" s="50"/>
      <c r="AX101" s="50"/>
      <c r="AY101" s="50"/>
      <c r="AZ101" s="50"/>
      <c r="BA101" s="50"/>
    </row>
    <row r="102" spans="1:53">
      <c r="A102" s="10" t="s">
        <v>252</v>
      </c>
      <c r="B102" s="10" t="s">
        <v>307</v>
      </c>
      <c r="C102" s="10" t="s">
        <v>339</v>
      </c>
      <c r="D102" s="7" t="s">
        <v>130</v>
      </c>
      <c r="E102" s="7" t="s">
        <v>132</v>
      </c>
      <c r="F102" s="15">
        <v>14</v>
      </c>
      <c r="I102">
        <f t="shared" si="16"/>
        <v>98</v>
      </c>
      <c r="J102" s="9">
        <v>44641136.363636367</v>
      </c>
      <c r="K102" s="9">
        <v>2914351.0795454546</v>
      </c>
      <c r="L102" s="9">
        <v>571666.59090909094</v>
      </c>
      <c r="M102" s="9">
        <v>7000166.5648854962</v>
      </c>
      <c r="P102" s="9">
        <v>5431614.8473282447</v>
      </c>
      <c r="Q102" s="9">
        <v>83646.812977099238</v>
      </c>
      <c r="R102" s="9">
        <v>509814.1030534351</v>
      </c>
      <c r="S102" s="9">
        <v>14015557.377049182</v>
      </c>
      <c r="T102" s="9">
        <v>958982.45901639352</v>
      </c>
      <c r="U102" s="9">
        <v>261387.93442622953</v>
      </c>
      <c r="V102" s="9">
        <v>12379672.131147541</v>
      </c>
      <c r="W102" s="9">
        <v>106023.04918032787</v>
      </c>
      <c r="X102" s="9">
        <v>855346.91803278693</v>
      </c>
      <c r="Z102" s="9">
        <v>637163.24427480914</v>
      </c>
      <c r="AA102" s="9"/>
      <c r="AB102" s="9"/>
      <c r="AC102" s="9"/>
      <c r="AD102" s="9"/>
      <c r="AE102" s="33">
        <f t="shared" si="17"/>
        <v>21015723.941934679</v>
      </c>
      <c r="AF102" s="33"/>
      <c r="AG102" s="33"/>
      <c r="AH102" s="33">
        <f t="shared" si="18"/>
        <v>17811286.978475787</v>
      </c>
      <c r="AI102" s="33">
        <f t="shared" si="19"/>
        <v>189669.86215742712</v>
      </c>
      <c r="AJ102" s="33">
        <f t="shared" si="20"/>
        <v>1365161.021086222</v>
      </c>
      <c r="AL102" s="37"/>
      <c r="AM102" s="33">
        <f t="shared" si="21"/>
        <v>1554830.8832436493</v>
      </c>
      <c r="AO102" s="50"/>
      <c r="AP102" s="50"/>
      <c r="AQ102" s="50"/>
      <c r="AR102" s="50"/>
      <c r="AS102" s="50"/>
      <c r="AT102" s="50"/>
      <c r="AU102" s="50"/>
      <c r="AV102" s="50"/>
      <c r="AW102" s="50"/>
      <c r="AX102" s="50"/>
      <c r="AY102" s="50"/>
      <c r="AZ102" s="50"/>
      <c r="BA102" s="50"/>
    </row>
    <row r="103" spans="1:53">
      <c r="A103" s="10" t="s">
        <v>253</v>
      </c>
      <c r="B103" s="10" t="s">
        <v>307</v>
      </c>
      <c r="C103" s="10" t="s">
        <v>339</v>
      </c>
      <c r="D103" s="7" t="s">
        <v>130</v>
      </c>
      <c r="E103" s="7" t="s">
        <v>132</v>
      </c>
      <c r="F103" s="15">
        <v>14</v>
      </c>
      <c r="I103">
        <f t="shared" si="16"/>
        <v>98</v>
      </c>
      <c r="J103" s="9">
        <v>57740438.931297712</v>
      </c>
      <c r="K103" s="9">
        <v>3415229.8282442749</v>
      </c>
      <c r="L103" s="9">
        <v>731608.56870229007</v>
      </c>
      <c r="M103" s="9">
        <v>4816714.1011235956</v>
      </c>
      <c r="P103" s="9">
        <v>5154527.0224719103</v>
      </c>
      <c r="Q103" s="9">
        <v>112863.76404494382</v>
      </c>
      <c r="R103" s="9">
        <v>646203.4269662922</v>
      </c>
      <c r="S103" s="9">
        <v>9861785.7142857146</v>
      </c>
      <c r="T103" s="9">
        <v>849006.71428571432</v>
      </c>
      <c r="U103" s="9">
        <v>194370.21428571429</v>
      </c>
      <c r="V103" s="9">
        <v>9526857.1428571437</v>
      </c>
      <c r="W103" s="9">
        <v>69627.928571428565</v>
      </c>
      <c r="X103" s="9">
        <v>822659</v>
      </c>
      <c r="Z103" s="9">
        <v>853405.73033707868</v>
      </c>
      <c r="AA103" s="9"/>
      <c r="AB103" s="9"/>
      <c r="AC103" s="9"/>
      <c r="AD103" s="9"/>
      <c r="AE103" s="33">
        <f t="shared" si="17"/>
        <v>14678499.81540931</v>
      </c>
      <c r="AF103" s="33"/>
      <c r="AG103" s="33"/>
      <c r="AH103" s="33">
        <f t="shared" si="18"/>
        <v>14681384.165329054</v>
      </c>
      <c r="AI103" s="33">
        <f t="shared" si="19"/>
        <v>182491.69261637237</v>
      </c>
      <c r="AJ103" s="33">
        <f t="shared" si="20"/>
        <v>1468862.4269662923</v>
      </c>
      <c r="AL103" s="37"/>
      <c r="AM103" s="33">
        <f>AI103+AJ103</f>
        <v>1651354.1195826647</v>
      </c>
      <c r="AO103" s="49"/>
      <c r="AP103" s="49"/>
      <c r="AQ103" s="49"/>
      <c r="AR103" s="49"/>
      <c r="AS103" s="49"/>
      <c r="AT103" s="49"/>
      <c r="AU103" s="49"/>
      <c r="AV103" s="49"/>
      <c r="AW103" s="49"/>
      <c r="AX103" s="49"/>
      <c r="AY103" s="49"/>
      <c r="AZ103" s="49"/>
      <c r="BA103" s="49"/>
    </row>
    <row r="104" spans="1:53">
      <c r="A104" s="10" t="s">
        <v>254</v>
      </c>
      <c r="B104" s="10" t="s">
        <v>307</v>
      </c>
      <c r="C104" s="10" t="s">
        <v>339</v>
      </c>
      <c r="D104" s="7" t="s">
        <v>130</v>
      </c>
      <c r="E104" s="7" t="s">
        <v>132</v>
      </c>
      <c r="F104" s="15">
        <v>14</v>
      </c>
      <c r="I104">
        <f t="shared" si="16"/>
        <v>98</v>
      </c>
      <c r="J104" s="9">
        <v>30698063.909774434</v>
      </c>
      <c r="K104" s="9">
        <v>2093097.5751879697</v>
      </c>
      <c r="L104" s="9">
        <v>377833.87218045112</v>
      </c>
      <c r="M104" s="9">
        <v>5321015.0190114072</v>
      </c>
      <c r="P104" s="9">
        <v>4648940.5893536126</v>
      </c>
      <c r="Q104" s="9">
        <v>90972.433460076049</v>
      </c>
      <c r="R104" s="9">
        <v>440032.41444866924</v>
      </c>
      <c r="S104" s="9">
        <v>4516693.5483870972</v>
      </c>
      <c r="T104" s="9">
        <v>284459.51612903224</v>
      </c>
      <c r="U104" s="9">
        <v>92914.838709677424</v>
      </c>
      <c r="V104" s="9">
        <v>4424516.1290322579</v>
      </c>
      <c r="W104" s="9">
        <v>37931.008064516129</v>
      </c>
      <c r="X104" s="9">
        <v>326031.53225806454</v>
      </c>
      <c r="Z104" s="9">
        <v>600542.68060836499</v>
      </c>
      <c r="AA104" s="9"/>
      <c r="AB104" s="9"/>
      <c r="AC104" s="9"/>
      <c r="AD104" s="9"/>
      <c r="AE104" s="33">
        <f t="shared" si="17"/>
        <v>9837708.5673985034</v>
      </c>
      <c r="AF104" s="33"/>
      <c r="AG104" s="33"/>
      <c r="AH104" s="33">
        <f t="shared" si="18"/>
        <v>9073456.7183858715</v>
      </c>
      <c r="AI104" s="33">
        <f t="shared" si="19"/>
        <v>128903.44152459217</v>
      </c>
      <c r="AJ104" s="33">
        <f t="shared" si="20"/>
        <v>766063.94670673378</v>
      </c>
      <c r="AL104" s="37"/>
      <c r="AM104" s="33">
        <f t="shared" si="21"/>
        <v>894967.38823132589</v>
      </c>
      <c r="AO104" s="49"/>
      <c r="AP104" s="49"/>
      <c r="AQ104" s="49"/>
      <c r="AR104" s="49"/>
      <c r="AS104" s="49"/>
      <c r="AT104" s="49"/>
      <c r="AU104" s="49"/>
      <c r="AV104" s="49"/>
      <c r="AW104" s="49"/>
      <c r="AX104" s="49"/>
      <c r="AY104" s="49"/>
      <c r="AZ104" s="49"/>
      <c r="BA104" s="49"/>
    </row>
    <row r="105" spans="1:53">
      <c r="A105" s="10" t="s">
        <v>255</v>
      </c>
      <c r="B105" s="10" t="s">
        <v>307</v>
      </c>
      <c r="C105" s="10" t="s">
        <v>339</v>
      </c>
      <c r="D105" s="7" t="s">
        <v>130</v>
      </c>
      <c r="E105" s="7" t="s">
        <v>132</v>
      </c>
      <c r="F105" s="15">
        <v>14</v>
      </c>
      <c r="I105">
        <f t="shared" si="16"/>
        <v>98</v>
      </c>
      <c r="J105" s="9">
        <v>63332057.761732846</v>
      </c>
      <c r="K105" s="9">
        <v>4027689.0974729238</v>
      </c>
      <c r="L105" s="9">
        <v>770899.06137184112</v>
      </c>
      <c r="M105" s="9">
        <v>8673086.4869888462</v>
      </c>
      <c r="P105" s="9">
        <v>6753764.3866170999</v>
      </c>
      <c r="Q105" s="9">
        <v>166131.35687732341</v>
      </c>
      <c r="R105" s="9">
        <v>1002332.4535315984</v>
      </c>
      <c r="S105" s="9">
        <v>14874661.417322833</v>
      </c>
      <c r="T105" s="9">
        <v>972773.0078740156</v>
      </c>
      <c r="U105" s="9">
        <v>294757.0866141732</v>
      </c>
      <c r="V105" s="9">
        <v>12834992.12598425</v>
      </c>
      <c r="W105" s="9">
        <v>70890.944881889751</v>
      </c>
      <c r="X105" s="9">
        <v>1048141.275590551</v>
      </c>
      <c r="Z105" s="9">
        <v>998768.252788104</v>
      </c>
      <c r="AA105" s="9"/>
      <c r="AB105" s="9"/>
      <c r="AC105" s="9"/>
      <c r="AD105" s="9"/>
      <c r="AE105" s="33">
        <f t="shared" si="17"/>
        <v>23547747.904311679</v>
      </c>
      <c r="AF105" s="33"/>
      <c r="AG105" s="33"/>
      <c r="AH105" s="33">
        <f t="shared" si="18"/>
        <v>19588756.51260135</v>
      </c>
      <c r="AI105" s="33">
        <f t="shared" si="19"/>
        <v>237022.30175921315</v>
      </c>
      <c r="AJ105" s="33">
        <f t="shared" si="20"/>
        <v>2050473.7291221493</v>
      </c>
      <c r="AL105" s="37"/>
      <c r="AM105" s="33">
        <f t="shared" si="21"/>
        <v>2287496.0308813625</v>
      </c>
      <c r="AO105" s="49"/>
      <c r="AP105" s="49"/>
      <c r="AQ105" s="49"/>
      <c r="AR105" s="49"/>
      <c r="AS105" s="49"/>
      <c r="AT105" s="49"/>
      <c r="AU105" s="49"/>
      <c r="AV105" s="49"/>
      <c r="AW105" s="49"/>
      <c r="AX105" s="49"/>
      <c r="AY105" s="49"/>
      <c r="AZ105" s="49"/>
      <c r="BA105" s="49"/>
    </row>
    <row r="106" spans="1:53">
      <c r="A106" s="10" t="s">
        <v>256</v>
      </c>
      <c r="B106" s="10" t="s">
        <v>307</v>
      </c>
      <c r="C106" s="10" t="s">
        <v>339</v>
      </c>
      <c r="D106" s="7" t="s">
        <v>130</v>
      </c>
      <c r="E106" s="7" t="s">
        <v>132</v>
      </c>
      <c r="F106" s="15">
        <v>14</v>
      </c>
      <c r="I106">
        <f t="shared" si="16"/>
        <v>98</v>
      </c>
      <c r="J106" s="9">
        <v>45532768.361581929</v>
      </c>
      <c r="K106" s="9">
        <v>2544349.1525423732</v>
      </c>
      <c r="L106" s="9">
        <v>454779.0960451978</v>
      </c>
      <c r="M106" s="9">
        <v>9280687.9545454532</v>
      </c>
      <c r="P106" s="9">
        <v>7545823.6931818174</v>
      </c>
      <c r="Q106" s="9">
        <v>160655.68181818179</v>
      </c>
      <c r="R106" s="9">
        <v>658471.19318181812</v>
      </c>
      <c r="S106" s="9">
        <v>13567278.688524591</v>
      </c>
      <c r="T106" s="9">
        <v>960246.29508196726</v>
      </c>
      <c r="U106" s="9">
        <v>188123.60655737706</v>
      </c>
      <c r="V106" s="9">
        <v>11049639.344262294</v>
      </c>
      <c r="W106" s="9">
        <v>92639.803278688531</v>
      </c>
      <c r="X106" s="9">
        <v>748578.09836065571</v>
      </c>
      <c r="Z106" s="9">
        <v>1108090</v>
      </c>
      <c r="AA106" s="9"/>
      <c r="AB106" s="9"/>
      <c r="AC106" s="9"/>
      <c r="AD106" s="9"/>
      <c r="AE106" s="33">
        <f t="shared" si="17"/>
        <v>22847966.643070042</v>
      </c>
      <c r="AF106" s="33"/>
      <c r="AG106" s="33"/>
      <c r="AH106" s="33">
        <f t="shared" si="18"/>
        <v>18595463.037444111</v>
      </c>
      <c r="AI106" s="33">
        <f t="shared" si="19"/>
        <v>253295.48509687034</v>
      </c>
      <c r="AJ106" s="33">
        <f t="shared" si="20"/>
        <v>1407049.2915424737</v>
      </c>
      <c r="AL106" s="37"/>
      <c r="AM106" s="33">
        <f t="shared" si="21"/>
        <v>1660344.7766393442</v>
      </c>
      <c r="AO106" s="49"/>
      <c r="AP106" s="49"/>
      <c r="AQ106" s="49"/>
      <c r="AR106" s="49"/>
      <c r="AS106" s="49"/>
      <c r="AT106" s="49"/>
      <c r="AU106" s="49"/>
      <c r="AV106" s="49"/>
      <c r="AW106" s="49"/>
      <c r="AX106" s="49"/>
      <c r="AY106" s="49"/>
      <c r="AZ106" s="49"/>
      <c r="BA106" s="49"/>
    </row>
    <row r="107" spans="1:53">
      <c r="A107" s="10" t="s">
        <v>257</v>
      </c>
      <c r="B107" s="10" t="s">
        <v>307</v>
      </c>
      <c r="C107" s="10" t="s">
        <v>339</v>
      </c>
      <c r="D107" s="7" t="s">
        <v>130</v>
      </c>
      <c r="E107" s="7" t="s">
        <v>132</v>
      </c>
      <c r="F107" s="15">
        <v>14</v>
      </c>
      <c r="I107">
        <f t="shared" si="16"/>
        <v>98</v>
      </c>
      <c r="J107" s="9">
        <v>60366428.571428567</v>
      </c>
      <c r="K107" s="9">
        <v>3364489.6804511277</v>
      </c>
      <c r="L107" s="9">
        <v>670673.90977443603</v>
      </c>
      <c r="M107" s="9">
        <v>9632617.8770949729</v>
      </c>
      <c r="P107" s="9">
        <v>6624111.1731843576</v>
      </c>
      <c r="Q107" s="9">
        <v>100094.97206703911</v>
      </c>
      <c r="R107" s="9">
        <v>659103.63128491619</v>
      </c>
      <c r="S107" s="9">
        <v>12841417.322834644</v>
      </c>
      <c r="T107" s="9">
        <v>677509.84251968504</v>
      </c>
      <c r="U107" s="9">
        <v>205671.14173228346</v>
      </c>
      <c r="V107" s="9">
        <v>11090314.96062992</v>
      </c>
      <c r="W107" s="9">
        <v>91515.944881889751</v>
      </c>
      <c r="X107" s="9">
        <v>1015722.7559055118</v>
      </c>
      <c r="Z107" s="9">
        <v>735262.84916201117</v>
      </c>
      <c r="AA107" s="9"/>
      <c r="AB107" s="9"/>
      <c r="AC107" s="9"/>
      <c r="AD107" s="9"/>
      <c r="AE107" s="33">
        <f t="shared" si="17"/>
        <v>22474035.199929617</v>
      </c>
      <c r="AF107" s="33"/>
      <c r="AG107" s="33"/>
      <c r="AH107" s="33">
        <f t="shared" si="18"/>
        <v>17714426.133814275</v>
      </c>
      <c r="AI107" s="33">
        <f t="shared" si="19"/>
        <v>191610.91694892885</v>
      </c>
      <c r="AJ107" s="33">
        <f t="shared" si="20"/>
        <v>1674826.3871904281</v>
      </c>
      <c r="AL107" s="37"/>
      <c r="AM107" s="33">
        <f t="shared" si="21"/>
        <v>1866437.3041393571</v>
      </c>
      <c r="AO107" s="49"/>
      <c r="AP107" s="49"/>
      <c r="AQ107" s="49"/>
      <c r="AR107" s="49"/>
      <c r="AS107" s="49"/>
      <c r="AT107" s="49"/>
      <c r="AU107" s="49"/>
      <c r="AV107" s="49"/>
      <c r="AW107" s="49"/>
      <c r="AX107" s="49"/>
      <c r="AY107" s="49"/>
      <c r="AZ107" s="49"/>
      <c r="BA107" s="49"/>
    </row>
    <row r="108" spans="1:53">
      <c r="A108" s="10" t="s">
        <v>258</v>
      </c>
      <c r="B108" s="10" t="s">
        <v>307</v>
      </c>
      <c r="C108" s="10" t="s">
        <v>339</v>
      </c>
      <c r="D108" s="7" t="s">
        <v>130</v>
      </c>
      <c r="E108" s="7" t="s">
        <v>132</v>
      </c>
      <c r="F108" s="15">
        <v>14</v>
      </c>
      <c r="I108">
        <f t="shared" si="16"/>
        <v>98</v>
      </c>
      <c r="J108" s="9">
        <v>51548197.343453512</v>
      </c>
      <c r="K108" s="9">
        <v>3490123.491461101</v>
      </c>
      <c r="L108" s="9">
        <v>628515.37001897534</v>
      </c>
      <c r="M108" s="9">
        <v>12971456.321839079</v>
      </c>
      <c r="P108" s="9">
        <v>8489445.7471264359</v>
      </c>
      <c r="Q108" s="9">
        <v>134313.79310344826</v>
      </c>
      <c r="R108" s="9">
        <v>626797.70114942524</v>
      </c>
      <c r="S108" s="9">
        <v>16339354.838709679</v>
      </c>
      <c r="T108" s="9">
        <v>765080.56451612909</v>
      </c>
      <c r="U108" s="9">
        <v>221553.87096774197</v>
      </c>
      <c r="V108" s="9">
        <v>13470241.935483873</v>
      </c>
      <c r="W108" s="9">
        <v>103142.17741935485</v>
      </c>
      <c r="X108" s="9">
        <v>817891.69354838715</v>
      </c>
      <c r="Z108" s="9">
        <v>871004.59770114929</v>
      </c>
      <c r="AA108" s="9"/>
      <c r="AB108" s="9"/>
      <c r="AC108" s="9"/>
      <c r="AD108" s="9"/>
      <c r="AE108" s="33">
        <f t="shared" si="17"/>
        <v>29310811.160548758</v>
      </c>
      <c r="AF108" s="33"/>
      <c r="AG108" s="33"/>
      <c r="AH108" s="33">
        <f t="shared" si="18"/>
        <v>21959687.682610311</v>
      </c>
      <c r="AI108" s="33">
        <f t="shared" si="19"/>
        <v>237455.97052280311</v>
      </c>
      <c r="AJ108" s="33">
        <f t="shared" si="20"/>
        <v>1444689.3946978124</v>
      </c>
      <c r="AL108" s="37"/>
      <c r="AM108" s="33">
        <f t="shared" si="21"/>
        <v>1682145.3652206154</v>
      </c>
      <c r="AO108" s="49"/>
      <c r="AP108" s="49"/>
      <c r="AQ108" s="49"/>
      <c r="AR108" s="49"/>
      <c r="AS108" s="49"/>
      <c r="AT108" s="49"/>
      <c r="AU108" s="49"/>
      <c r="AV108" s="49"/>
      <c r="AW108" s="49"/>
      <c r="AX108" s="49"/>
      <c r="AY108" s="49"/>
      <c r="AZ108" s="49"/>
      <c r="BA108" s="49"/>
    </row>
    <row r="109" spans="1:53">
      <c r="A109" s="11" t="s">
        <v>259</v>
      </c>
      <c r="B109" s="10" t="s">
        <v>308</v>
      </c>
      <c r="C109" s="10" t="s">
        <v>339</v>
      </c>
      <c r="D109" s="7" t="s">
        <v>130</v>
      </c>
      <c r="E109" s="7" t="s">
        <v>132</v>
      </c>
      <c r="F109" s="15">
        <v>16</v>
      </c>
      <c r="I109">
        <f t="shared" si="16"/>
        <v>112</v>
      </c>
      <c r="J109" s="9">
        <v>17534355.140186913</v>
      </c>
      <c r="K109" s="9">
        <v>1266379.7383177569</v>
      </c>
      <c r="L109" s="9">
        <v>293244.72897196258</v>
      </c>
      <c r="M109" s="9">
        <v>4596888.5660377359</v>
      </c>
      <c r="N109" s="9">
        <v>648622.01886792458</v>
      </c>
      <c r="O109" s="9">
        <v>75854.462264150949</v>
      </c>
      <c r="P109" s="9">
        <v>5211000</v>
      </c>
      <c r="Q109" s="9">
        <v>66169.867924528298</v>
      </c>
      <c r="R109" s="9">
        <v>632890.69811320759</v>
      </c>
      <c r="S109" s="9">
        <v>14764261.682242991</v>
      </c>
      <c r="T109" s="9">
        <v>798827.29906542064</v>
      </c>
      <c r="U109" s="9">
        <v>172903.34579439255</v>
      </c>
      <c r="V109" s="9">
        <v>15225644.859813085</v>
      </c>
      <c r="W109" s="9">
        <v>87374.439252336451</v>
      </c>
      <c r="X109" s="9">
        <v>1144403.2990654206</v>
      </c>
      <c r="Z109" s="9"/>
      <c r="AA109" s="9"/>
      <c r="AB109" s="9"/>
      <c r="AC109" s="9"/>
      <c r="AD109" s="9"/>
      <c r="AE109" s="33">
        <f t="shared" si="17"/>
        <v>19361150.248280726</v>
      </c>
      <c r="AF109" s="33">
        <f t="shared" ref="AF109:AF130" si="22">N109+T109</f>
        <v>1447449.3179333452</v>
      </c>
      <c r="AG109" s="33">
        <f t="shared" ref="AG109:AG130" si="23">O109+U109</f>
        <v>248757.80805854348</v>
      </c>
      <c r="AH109" s="33">
        <f t="shared" si="18"/>
        <v>20436644.859813087</v>
      </c>
      <c r="AI109" s="33">
        <f t="shared" si="19"/>
        <v>153544.30717686476</v>
      </c>
      <c r="AJ109" s="33">
        <f t="shared" si="20"/>
        <v>1777293.9971786281</v>
      </c>
      <c r="AL109" s="33">
        <f t="shared" ref="AL109:AL130" si="24">AF109+AG109</f>
        <v>1696207.1259918888</v>
      </c>
      <c r="AM109" s="33">
        <f t="shared" si="21"/>
        <v>1930838.3043554928</v>
      </c>
      <c r="AO109" s="49"/>
      <c r="AP109" s="49"/>
      <c r="AQ109" s="49"/>
      <c r="AR109" s="49"/>
      <c r="AS109" s="49"/>
      <c r="AT109" s="49"/>
      <c r="AU109" s="49"/>
      <c r="AV109" s="49"/>
      <c r="AW109" s="49"/>
      <c r="AX109" s="49"/>
      <c r="AY109" s="49"/>
      <c r="AZ109" s="49"/>
      <c r="BA109" s="49"/>
    </row>
    <row r="110" spans="1:53">
      <c r="A110" s="11" t="s">
        <v>260</v>
      </c>
      <c r="B110" s="10" t="s">
        <v>308</v>
      </c>
      <c r="C110" s="10" t="s">
        <v>339</v>
      </c>
      <c r="D110" s="7" t="s">
        <v>130</v>
      </c>
      <c r="E110" s="7" t="s">
        <v>132</v>
      </c>
      <c r="F110" s="15">
        <v>16</v>
      </c>
      <c r="I110">
        <f t="shared" si="16"/>
        <v>112</v>
      </c>
      <c r="J110" s="9">
        <v>18101722.222222224</v>
      </c>
      <c r="K110" s="9">
        <v>1046457.0972222222</v>
      </c>
      <c r="L110" s="9">
        <v>211959.04166666666</v>
      </c>
      <c r="M110" s="9">
        <v>4265010.0560747664</v>
      </c>
      <c r="N110" s="9">
        <v>812661.08411214955</v>
      </c>
      <c r="O110" s="9">
        <v>103294.31775700934</v>
      </c>
      <c r="P110" s="9">
        <v>4303214.8037383175</v>
      </c>
      <c r="Q110" s="9">
        <v>71434.20560747663</v>
      </c>
      <c r="R110" s="9">
        <v>535551.14018691587</v>
      </c>
      <c r="S110" s="9">
        <v>12766305.555555556</v>
      </c>
      <c r="T110" s="9">
        <v>899097.52777777775</v>
      </c>
      <c r="U110" s="9">
        <v>206220.86111111109</v>
      </c>
      <c r="V110" s="9">
        <v>12713333.333333334</v>
      </c>
      <c r="W110" s="9">
        <v>73472.472222222219</v>
      </c>
      <c r="X110" s="9">
        <v>923464.75</v>
      </c>
      <c r="Z110" s="9"/>
      <c r="AA110" s="9"/>
      <c r="AB110" s="9"/>
      <c r="AC110" s="9"/>
      <c r="AD110" s="9"/>
      <c r="AE110" s="33">
        <f t="shared" si="17"/>
        <v>17031315.611630321</v>
      </c>
      <c r="AF110" s="33">
        <f t="shared" si="22"/>
        <v>1711758.6118899272</v>
      </c>
      <c r="AG110" s="33">
        <f t="shared" si="23"/>
        <v>309515.17886812042</v>
      </c>
      <c r="AH110" s="33">
        <f t="shared" si="18"/>
        <v>17016548.13707165</v>
      </c>
      <c r="AI110" s="33">
        <f t="shared" si="19"/>
        <v>144906.67782969883</v>
      </c>
      <c r="AJ110" s="33">
        <f t="shared" si="20"/>
        <v>1459015.8901869159</v>
      </c>
      <c r="AL110" s="33">
        <f t="shared" si="24"/>
        <v>2021273.7907580477</v>
      </c>
      <c r="AM110" s="33">
        <f t="shared" si="21"/>
        <v>1603922.5680166148</v>
      </c>
      <c r="AO110" s="49"/>
      <c r="AP110" s="49"/>
      <c r="AQ110" s="49"/>
      <c r="AR110" s="49"/>
      <c r="AS110" s="49"/>
      <c r="AT110" s="49"/>
      <c r="AU110" s="49"/>
      <c r="AV110" s="49"/>
      <c r="AW110" s="49"/>
      <c r="AX110" s="49"/>
      <c r="AY110" s="49"/>
      <c r="AZ110" s="49"/>
      <c r="BA110" s="49"/>
    </row>
    <row r="111" spans="1:53">
      <c r="A111" s="11" t="s">
        <v>261</v>
      </c>
      <c r="B111" s="10" t="s">
        <v>308</v>
      </c>
      <c r="C111" s="10" t="s">
        <v>339</v>
      </c>
      <c r="D111" s="7" t="s">
        <v>130</v>
      </c>
      <c r="E111" s="7" t="s">
        <v>132</v>
      </c>
      <c r="F111" s="15">
        <v>16</v>
      </c>
      <c r="I111">
        <f t="shared" si="16"/>
        <v>112</v>
      </c>
      <c r="J111" s="9">
        <v>14425233.644859813</v>
      </c>
      <c r="K111" s="9">
        <v>1051599.5327102803</v>
      </c>
      <c r="L111" s="9">
        <v>227935.86448598132</v>
      </c>
      <c r="M111" s="9">
        <v>8944811.3207547162</v>
      </c>
      <c r="N111" s="9">
        <v>1607431.1320754716</v>
      </c>
      <c r="O111" s="9">
        <v>199143.39622641509</v>
      </c>
      <c r="P111" s="9">
        <v>6739880.6603773581</v>
      </c>
      <c r="Q111" s="9">
        <v>88408.018867924518</v>
      </c>
      <c r="R111" s="9">
        <v>883386.79245283012</v>
      </c>
      <c r="S111" s="9">
        <v>14187364.485981308</v>
      </c>
      <c r="T111" s="9">
        <v>1026068.6355140186</v>
      </c>
      <c r="U111" s="9">
        <v>305056.5981308411</v>
      </c>
      <c r="V111" s="9">
        <v>14696074.76635514</v>
      </c>
      <c r="W111" s="9">
        <v>90833.046728971953</v>
      </c>
      <c r="X111" s="9">
        <v>1267762.5420560746</v>
      </c>
      <c r="Z111" s="9"/>
      <c r="AA111" s="9"/>
      <c r="AB111" s="9"/>
      <c r="AC111" s="9"/>
      <c r="AD111" s="9"/>
      <c r="AE111" s="33">
        <f t="shared" si="17"/>
        <v>23132175.806736022</v>
      </c>
      <c r="AF111" s="33">
        <f t="shared" si="22"/>
        <v>2633499.7675894899</v>
      </c>
      <c r="AG111" s="33">
        <f t="shared" si="23"/>
        <v>504199.99435725622</v>
      </c>
      <c r="AH111" s="33">
        <f t="shared" si="18"/>
        <v>21435955.426732499</v>
      </c>
      <c r="AI111" s="33">
        <f t="shared" si="19"/>
        <v>179241.06559689646</v>
      </c>
      <c r="AJ111" s="33">
        <f t="shared" si="20"/>
        <v>2151149.3345089047</v>
      </c>
      <c r="AL111" s="33">
        <f t="shared" si="24"/>
        <v>3137699.7619467461</v>
      </c>
      <c r="AM111" s="33">
        <f t="shared" si="21"/>
        <v>2330390.4001058014</v>
      </c>
      <c r="AO111" s="49"/>
      <c r="AP111" s="49"/>
      <c r="AQ111" s="49"/>
      <c r="AR111" s="49"/>
      <c r="AS111" s="49"/>
      <c r="AT111" s="49"/>
      <c r="AU111" s="49"/>
      <c r="AV111" s="49"/>
      <c r="AW111" s="49"/>
      <c r="AX111" s="49"/>
      <c r="AY111" s="49"/>
      <c r="AZ111" s="49"/>
      <c r="BA111" s="49"/>
    </row>
    <row r="112" spans="1:53">
      <c r="A112" s="11" t="s">
        <v>262</v>
      </c>
      <c r="B112" s="10" t="s">
        <v>308</v>
      </c>
      <c r="C112" s="10" t="s">
        <v>339</v>
      </c>
      <c r="D112" s="7" t="s">
        <v>130</v>
      </c>
      <c r="E112" s="7" t="s">
        <v>132</v>
      </c>
      <c r="F112" s="15">
        <v>16</v>
      </c>
      <c r="I112">
        <f t="shared" si="16"/>
        <v>112</v>
      </c>
      <c r="J112" s="9">
        <v>6147789.4736842113</v>
      </c>
      <c r="K112" s="9">
        <v>840710.21052631584</v>
      </c>
      <c r="L112" s="9">
        <v>322907.68421052635</v>
      </c>
      <c r="M112" s="9">
        <v>4624979.3999999994</v>
      </c>
      <c r="N112" s="9">
        <v>503662.79999999993</v>
      </c>
      <c r="O112" s="9">
        <v>84622.799999999988</v>
      </c>
      <c r="P112" s="9">
        <v>7507799.9999999991</v>
      </c>
      <c r="Q112" s="9">
        <v>68850.599999999991</v>
      </c>
      <c r="R112" s="9">
        <v>753282.6</v>
      </c>
      <c r="S112" s="9">
        <v>9892361.1111111119</v>
      </c>
      <c r="T112" s="9">
        <v>556072.91666666663</v>
      </c>
      <c r="U112" s="9">
        <v>108854.16666666667</v>
      </c>
      <c r="V112" s="9">
        <v>8364583.333333334</v>
      </c>
      <c r="W112" s="9">
        <v>39569.444444444445</v>
      </c>
      <c r="X112" s="9">
        <v>599423.61111111112</v>
      </c>
      <c r="Z112" s="9"/>
      <c r="AA112" s="9"/>
      <c r="AB112" s="9"/>
      <c r="AC112" s="9"/>
      <c r="AD112" s="9"/>
      <c r="AE112" s="33">
        <f t="shared" si="17"/>
        <v>14517340.51111111</v>
      </c>
      <c r="AF112" s="33">
        <f t="shared" si="22"/>
        <v>1059735.7166666666</v>
      </c>
      <c r="AG112" s="33">
        <f t="shared" si="23"/>
        <v>193476.96666666667</v>
      </c>
      <c r="AH112" s="33">
        <f t="shared" si="18"/>
        <v>15872383.333333332</v>
      </c>
      <c r="AI112" s="33">
        <f t="shared" si="19"/>
        <v>108420.04444444444</v>
      </c>
      <c r="AJ112" s="33">
        <f t="shared" si="20"/>
        <v>1352706.2111111111</v>
      </c>
      <c r="AL112" s="33">
        <f t="shared" si="24"/>
        <v>1253212.6833333331</v>
      </c>
      <c r="AM112" s="33">
        <f t="shared" si="21"/>
        <v>1461126.2555555555</v>
      </c>
      <c r="AO112" s="49"/>
      <c r="AP112" s="49"/>
      <c r="AQ112" s="49"/>
      <c r="AR112" s="49"/>
      <c r="AS112" s="49"/>
      <c r="AT112" s="49"/>
      <c r="AU112" s="49"/>
      <c r="AV112" s="49"/>
      <c r="AW112" s="49"/>
      <c r="AX112" s="49"/>
      <c r="AY112" s="49"/>
      <c r="AZ112" s="49"/>
      <c r="BA112" s="49"/>
    </row>
    <row r="113" spans="1:53">
      <c r="A113" s="11" t="s">
        <v>263</v>
      </c>
      <c r="B113" s="10" t="s">
        <v>308</v>
      </c>
      <c r="C113" s="10" t="s">
        <v>339</v>
      </c>
      <c r="D113" s="7" t="s">
        <v>130</v>
      </c>
      <c r="E113" s="7" t="s">
        <v>132</v>
      </c>
      <c r="F113" s="15">
        <v>16</v>
      </c>
      <c r="I113">
        <f t="shared" si="16"/>
        <v>112</v>
      </c>
      <c r="J113" s="9">
        <v>12803814.064362336</v>
      </c>
      <c r="K113" s="9">
        <v>1013501.9070321812</v>
      </c>
      <c r="L113" s="9">
        <v>278082.83671036951</v>
      </c>
      <c r="M113" s="9">
        <v>7341272.201834864</v>
      </c>
      <c r="N113" s="9">
        <v>1343815.1834862388</v>
      </c>
      <c r="O113" s="9">
        <v>82543.211009174323</v>
      </c>
      <c r="P113" s="9">
        <v>9651799.1284403689</v>
      </c>
      <c r="Q113" s="9">
        <v>126156.46788990828</v>
      </c>
      <c r="R113" s="9">
        <v>977834.58715596341</v>
      </c>
      <c r="S113" s="9">
        <v>14669495.327102806</v>
      </c>
      <c r="T113" s="9">
        <v>1087407.4205607479</v>
      </c>
      <c r="U113" s="9">
        <v>412672.79439252341</v>
      </c>
      <c r="V113" s="9">
        <v>15166766.355140189</v>
      </c>
      <c r="W113" s="9">
        <v>72415.093457943934</v>
      </c>
      <c r="X113" s="9">
        <v>1371597.8130841122</v>
      </c>
      <c r="Z113" s="9"/>
      <c r="AA113" s="9"/>
      <c r="AB113" s="9"/>
      <c r="AC113" s="9"/>
      <c r="AD113" s="9"/>
      <c r="AE113" s="33">
        <f t="shared" si="17"/>
        <v>22010767.528937671</v>
      </c>
      <c r="AF113" s="33">
        <f t="shared" si="22"/>
        <v>2431222.6040469864</v>
      </c>
      <c r="AG113" s="33">
        <f t="shared" si="23"/>
        <v>495216.00540169771</v>
      </c>
      <c r="AH113" s="33">
        <f t="shared" si="18"/>
        <v>24818565.483580559</v>
      </c>
      <c r="AI113" s="33">
        <f t="shared" si="19"/>
        <v>198571.56134785223</v>
      </c>
      <c r="AJ113" s="33">
        <f t="shared" si="20"/>
        <v>2349432.4002400758</v>
      </c>
      <c r="AL113" s="33">
        <f t="shared" si="24"/>
        <v>2926438.6094486844</v>
      </c>
      <c r="AM113" s="33">
        <f t="shared" si="21"/>
        <v>2548003.9615879282</v>
      </c>
      <c r="AO113" s="49"/>
      <c r="AP113" s="49"/>
      <c r="AQ113" s="49"/>
      <c r="AR113" s="49"/>
      <c r="AS113" s="49"/>
      <c r="AT113" s="49"/>
      <c r="AU113" s="49"/>
      <c r="AV113" s="49"/>
      <c r="AW113" s="49"/>
      <c r="AX113" s="49"/>
      <c r="AY113" s="49"/>
      <c r="AZ113" s="49"/>
      <c r="BA113" s="49"/>
    </row>
    <row r="114" spans="1:53">
      <c r="A114" s="11" t="s">
        <v>264</v>
      </c>
      <c r="B114" s="10" t="s">
        <v>308</v>
      </c>
      <c r="C114" s="10" t="s">
        <v>339</v>
      </c>
      <c r="D114" s="7" t="s">
        <v>130</v>
      </c>
      <c r="E114" s="7" t="s">
        <v>132</v>
      </c>
      <c r="F114" s="15">
        <v>16</v>
      </c>
      <c r="I114">
        <f t="shared" si="16"/>
        <v>112</v>
      </c>
      <c r="J114" s="9">
        <v>9869646.2264150959</v>
      </c>
      <c r="K114" s="9">
        <v>682740.2547169812</v>
      </c>
      <c r="L114" s="9">
        <v>167795.9490566038</v>
      </c>
      <c r="M114" s="9">
        <v>7028246.8888888881</v>
      </c>
      <c r="N114" s="9">
        <v>1078897.111111111</v>
      </c>
      <c r="O114" s="9">
        <v>86906.444444444438</v>
      </c>
      <c r="P114" s="9">
        <v>9018115.1111111101</v>
      </c>
      <c r="Q114" s="9">
        <v>101972.88888888888</v>
      </c>
      <c r="R114" s="9">
        <v>967145.99999999988</v>
      </c>
      <c r="S114" s="9">
        <v>15670555.555555556</v>
      </c>
      <c r="T114" s="9">
        <v>973387.08333333337</v>
      </c>
      <c r="U114" s="9">
        <v>192315.13888888891</v>
      </c>
      <c r="V114" s="9">
        <v>13448611.111111112</v>
      </c>
      <c r="W114" s="9">
        <v>62623.750000000007</v>
      </c>
      <c r="X114" s="9">
        <v>872580.97222222225</v>
      </c>
      <c r="Z114" s="9"/>
      <c r="AA114" s="9"/>
      <c r="AB114" s="9"/>
      <c r="AC114" s="9"/>
      <c r="AD114" s="9"/>
      <c r="AE114" s="33">
        <f t="shared" si="17"/>
        <v>22698802.444444444</v>
      </c>
      <c r="AF114" s="33">
        <f t="shared" si="22"/>
        <v>2052284.1944444445</v>
      </c>
      <c r="AG114" s="33">
        <f t="shared" si="23"/>
        <v>279221.58333333337</v>
      </c>
      <c r="AH114" s="33">
        <f t="shared" si="18"/>
        <v>22466726.222222224</v>
      </c>
      <c r="AI114" s="33">
        <f t="shared" si="19"/>
        <v>164596.63888888888</v>
      </c>
      <c r="AJ114" s="33">
        <f t="shared" si="20"/>
        <v>1839726.972222222</v>
      </c>
      <c r="AL114" s="33">
        <f t="shared" si="24"/>
        <v>2331505.777777778</v>
      </c>
      <c r="AM114" s="33">
        <f t="shared" si="21"/>
        <v>2004323.611111111</v>
      </c>
      <c r="AO114" s="49"/>
      <c r="AP114" s="49"/>
      <c r="AQ114" s="49"/>
      <c r="AR114" s="49"/>
      <c r="AS114" s="49"/>
      <c r="AT114" s="49"/>
      <c r="AU114" s="49"/>
      <c r="AV114" s="49"/>
      <c r="AW114" s="49"/>
      <c r="AX114" s="49"/>
      <c r="AY114" s="49"/>
      <c r="AZ114" s="49"/>
      <c r="BA114" s="49"/>
    </row>
    <row r="115" spans="1:53">
      <c r="A115" s="11" t="s">
        <v>265</v>
      </c>
      <c r="B115" s="10" t="s">
        <v>308</v>
      </c>
      <c r="C115" s="10" t="s">
        <v>339</v>
      </c>
      <c r="D115" s="7" t="s">
        <v>130</v>
      </c>
      <c r="E115" s="7" t="s">
        <v>132</v>
      </c>
      <c r="F115" s="15">
        <v>16</v>
      </c>
      <c r="I115">
        <f t="shared" si="16"/>
        <v>112</v>
      </c>
      <c r="J115" s="9">
        <v>27298857.142857146</v>
      </c>
      <c r="K115" s="9">
        <v>1529053.4285714286</v>
      </c>
      <c r="L115" s="9">
        <v>254228.54285714286</v>
      </c>
      <c r="M115" s="9">
        <v>7979137.7777777771</v>
      </c>
      <c r="N115" s="9">
        <v>1935181.9166666665</v>
      </c>
      <c r="O115" s="9">
        <v>153038.52777777775</v>
      </c>
      <c r="P115" s="9">
        <v>7542732.3333333321</v>
      </c>
      <c r="Q115" s="9">
        <v>269648.13888888888</v>
      </c>
      <c r="R115" s="9">
        <v>897282.22222222213</v>
      </c>
      <c r="S115" s="9">
        <v>14450603.773584906</v>
      </c>
      <c r="T115" s="9">
        <v>1097134.3018867925</v>
      </c>
      <c r="U115" s="9">
        <v>166428.96226415096</v>
      </c>
      <c r="V115" s="9">
        <v>14821132.075471699</v>
      </c>
      <c r="W115" s="9">
        <v>109738.1320754717</v>
      </c>
      <c r="X115" s="9">
        <v>922491.96226415096</v>
      </c>
      <c r="Z115" s="9"/>
      <c r="AA115" s="9"/>
      <c r="AB115" s="9"/>
      <c r="AC115" s="9"/>
      <c r="AD115" s="9"/>
      <c r="AE115" s="33">
        <f t="shared" si="17"/>
        <v>22429741.551362682</v>
      </c>
      <c r="AF115" s="33">
        <f t="shared" si="22"/>
        <v>3032316.2185534593</v>
      </c>
      <c r="AG115" s="33">
        <f t="shared" si="23"/>
        <v>319467.49004192872</v>
      </c>
      <c r="AH115" s="33">
        <f t="shared" si="18"/>
        <v>22363864.408805031</v>
      </c>
      <c r="AI115" s="33">
        <f t="shared" si="19"/>
        <v>379386.27096436056</v>
      </c>
      <c r="AJ115" s="33">
        <f t="shared" si="20"/>
        <v>1819774.1844863731</v>
      </c>
      <c r="AL115" s="33">
        <f t="shared" si="24"/>
        <v>3351783.7085953881</v>
      </c>
      <c r="AM115" s="33">
        <f t="shared" si="21"/>
        <v>2199160.4554507337</v>
      </c>
      <c r="AO115" s="49"/>
      <c r="AP115" s="49"/>
      <c r="AQ115" s="49"/>
      <c r="AR115" s="49"/>
      <c r="AS115" s="49"/>
      <c r="AT115" s="49"/>
      <c r="AU115" s="49"/>
      <c r="AV115" s="49"/>
      <c r="AW115" s="49"/>
      <c r="AX115" s="49"/>
      <c r="AY115" s="49"/>
      <c r="AZ115" s="49"/>
      <c r="BA115" s="49"/>
    </row>
    <row r="116" spans="1:53">
      <c r="A116" s="11" t="s">
        <v>266</v>
      </c>
      <c r="B116" s="10" t="s">
        <v>308</v>
      </c>
      <c r="C116" s="10" t="s">
        <v>339</v>
      </c>
      <c r="D116" s="7" t="s">
        <v>130</v>
      </c>
      <c r="E116" s="7" t="s">
        <v>132</v>
      </c>
      <c r="F116" s="15">
        <v>16</v>
      </c>
      <c r="I116">
        <f t="shared" si="16"/>
        <v>112</v>
      </c>
      <c r="J116" s="9">
        <v>66511188.679245286</v>
      </c>
      <c r="K116" s="9">
        <v>3611991.6509433961</v>
      </c>
      <c r="L116" s="9">
        <v>664414.21698113205</v>
      </c>
      <c r="M116" s="9">
        <v>8679437.6635514032</v>
      </c>
      <c r="N116" s="9">
        <v>1251448.4859813086</v>
      </c>
      <c r="O116" s="9">
        <v>89389.177570093481</v>
      </c>
      <c r="P116" s="9">
        <v>10302845.71962617</v>
      </c>
      <c r="Q116" s="9">
        <v>256622.38317757015</v>
      </c>
      <c r="R116" s="9">
        <v>933785.4112149534</v>
      </c>
      <c r="S116" s="9">
        <v>14611628.571428571</v>
      </c>
      <c r="T116" s="9">
        <v>1003960.2857142857</v>
      </c>
      <c r="U116" s="9">
        <v>186808.88571428569</v>
      </c>
      <c r="V116" s="9">
        <v>13511828.571428571</v>
      </c>
      <c r="W116" s="9">
        <v>122182.54285714285</v>
      </c>
      <c r="X116" s="9">
        <v>788190</v>
      </c>
      <c r="Z116" s="9"/>
      <c r="AA116" s="9"/>
      <c r="AB116" s="9"/>
      <c r="AC116" s="9"/>
      <c r="AD116" s="9"/>
      <c r="AE116" s="33">
        <f t="shared" si="17"/>
        <v>23291066.234979972</v>
      </c>
      <c r="AF116" s="33">
        <f t="shared" si="22"/>
        <v>2255408.7716955943</v>
      </c>
      <c r="AG116" s="33">
        <f t="shared" si="23"/>
        <v>276198.0632843792</v>
      </c>
      <c r="AH116" s="33">
        <f t="shared" si="18"/>
        <v>23814674.291054741</v>
      </c>
      <c r="AI116" s="33">
        <f t="shared" si="19"/>
        <v>378804.92603471299</v>
      </c>
      <c r="AJ116" s="33">
        <f t="shared" si="20"/>
        <v>1721975.4112149533</v>
      </c>
      <c r="AL116" s="33">
        <f t="shared" si="24"/>
        <v>2531606.8349799737</v>
      </c>
      <c r="AM116" s="33">
        <f t="shared" si="21"/>
        <v>2100780.3372496665</v>
      </c>
      <c r="AO116" s="49"/>
      <c r="AP116" s="49"/>
      <c r="AQ116" s="49"/>
      <c r="AR116" s="49"/>
      <c r="AS116" s="49"/>
      <c r="AT116" s="49"/>
      <c r="AU116" s="49"/>
      <c r="AV116" s="49"/>
      <c r="AW116" s="49"/>
      <c r="AX116" s="49"/>
      <c r="AY116" s="49"/>
      <c r="AZ116" s="49"/>
      <c r="BA116" s="49"/>
    </row>
    <row r="117" spans="1:53">
      <c r="A117" s="11" t="s">
        <v>267</v>
      </c>
      <c r="B117" s="10" t="s">
        <v>308</v>
      </c>
      <c r="C117" s="10" t="s">
        <v>339</v>
      </c>
      <c r="D117" s="7" t="s">
        <v>130</v>
      </c>
      <c r="E117" s="7" t="s">
        <v>132</v>
      </c>
      <c r="F117" s="15">
        <v>16</v>
      </c>
      <c r="I117">
        <f t="shared" si="16"/>
        <v>112</v>
      </c>
      <c r="J117" s="9">
        <v>14017850.46728972</v>
      </c>
      <c r="K117" s="9">
        <v>922011.74579439254</v>
      </c>
      <c r="L117" s="9">
        <v>162903.9140186916</v>
      </c>
      <c r="M117" s="9">
        <v>5134719.5094339624</v>
      </c>
      <c r="N117" s="9">
        <v>940846.75471698109</v>
      </c>
      <c r="O117" s="9">
        <v>106600.47169811321</v>
      </c>
      <c r="P117" s="9">
        <v>4700089.8679245282</v>
      </c>
      <c r="Q117" s="9">
        <v>98432.773584905663</v>
      </c>
      <c r="R117" s="9">
        <v>957242.20754716988</v>
      </c>
      <c r="S117" s="9">
        <v>13153726.41509434</v>
      </c>
      <c r="T117" s="9">
        <v>1076028.5094339624</v>
      </c>
      <c r="U117" s="9">
        <v>162461.94339622642</v>
      </c>
      <c r="V117" s="9">
        <v>11489377.358490566</v>
      </c>
      <c r="W117" s="9">
        <v>100666.27358490566</v>
      </c>
      <c r="X117" s="9">
        <v>825517.13207547169</v>
      </c>
      <c r="Z117" s="9"/>
      <c r="AA117" s="9"/>
      <c r="AB117" s="9"/>
      <c r="AC117" s="9"/>
      <c r="AD117" s="9"/>
      <c r="AE117" s="33">
        <f t="shared" si="17"/>
        <v>18288445.924528301</v>
      </c>
      <c r="AF117" s="33">
        <f t="shared" si="22"/>
        <v>2016875.2641509436</v>
      </c>
      <c r="AG117" s="33">
        <f t="shared" si="23"/>
        <v>269062.41509433964</v>
      </c>
      <c r="AH117" s="33">
        <f t="shared" si="18"/>
        <v>16189467.226415094</v>
      </c>
      <c r="AI117" s="33">
        <f t="shared" si="19"/>
        <v>199099.04716981133</v>
      </c>
      <c r="AJ117" s="33">
        <f t="shared" si="20"/>
        <v>1782759.3396226414</v>
      </c>
      <c r="AL117" s="33">
        <f t="shared" si="24"/>
        <v>2285937.6792452834</v>
      </c>
      <c r="AM117" s="33">
        <f t="shared" si="21"/>
        <v>1981858.3867924528</v>
      </c>
      <c r="AO117" s="49"/>
      <c r="AP117" s="49"/>
      <c r="AQ117" s="49"/>
      <c r="AR117" s="49"/>
      <c r="AS117" s="49"/>
      <c r="AT117" s="49"/>
      <c r="AU117" s="49"/>
      <c r="AV117" s="49"/>
      <c r="AW117" s="49"/>
      <c r="AX117" s="49"/>
      <c r="AY117" s="49"/>
      <c r="AZ117" s="49"/>
      <c r="BA117" s="49"/>
    </row>
    <row r="118" spans="1:53">
      <c r="A118" s="11" t="s">
        <v>268</v>
      </c>
      <c r="B118" s="10" t="s">
        <v>308</v>
      </c>
      <c r="C118" s="10" t="s">
        <v>339</v>
      </c>
      <c r="D118" s="7" t="s">
        <v>130</v>
      </c>
      <c r="E118" s="7" t="s">
        <v>132</v>
      </c>
      <c r="F118" s="15">
        <v>16</v>
      </c>
      <c r="I118">
        <f t="shared" si="16"/>
        <v>112</v>
      </c>
      <c r="J118" s="9">
        <v>33473207.547169812</v>
      </c>
      <c r="K118" s="9">
        <v>2280123.169811321</v>
      </c>
      <c r="L118" s="9">
        <v>489665.20754716982</v>
      </c>
      <c r="M118" s="9">
        <v>6437296.666666667</v>
      </c>
      <c r="N118" s="9">
        <v>1531422</v>
      </c>
      <c r="O118" s="9">
        <v>97048.666666666672</v>
      </c>
      <c r="P118" s="9">
        <v>7556684.0000000009</v>
      </c>
      <c r="Q118" s="9">
        <v>192408.66666666669</v>
      </c>
      <c r="R118" s="9">
        <v>873438</v>
      </c>
      <c r="S118" s="9">
        <v>16937915.094339624</v>
      </c>
      <c r="T118" s="9">
        <v>1363015.4433962265</v>
      </c>
      <c r="U118" s="9">
        <v>277820.74528301886</v>
      </c>
      <c r="V118" s="9">
        <v>15445301.886792453</v>
      </c>
      <c r="W118" s="9">
        <v>108182.00943396226</v>
      </c>
      <c r="X118" s="9">
        <v>1857005.5188679246</v>
      </c>
      <c r="Z118" s="9"/>
      <c r="AA118" s="9"/>
      <c r="AB118" s="9"/>
      <c r="AC118" s="9"/>
      <c r="AD118" s="9"/>
      <c r="AE118" s="33">
        <f t="shared" si="17"/>
        <v>23375211.761006292</v>
      </c>
      <c r="AF118" s="33">
        <f t="shared" si="22"/>
        <v>2894437.4433962265</v>
      </c>
      <c r="AG118" s="33">
        <f t="shared" si="23"/>
        <v>374869.41194968554</v>
      </c>
      <c r="AH118" s="33">
        <f t="shared" si="18"/>
        <v>23001985.886792455</v>
      </c>
      <c r="AI118" s="33">
        <f t="shared" si="19"/>
        <v>300590.67610062892</v>
      </c>
      <c r="AJ118" s="33">
        <f t="shared" si="20"/>
        <v>2730443.5188679248</v>
      </c>
      <c r="AL118" s="33">
        <f t="shared" si="24"/>
        <v>3269306.8553459123</v>
      </c>
      <c r="AM118" s="33">
        <f t="shared" si="21"/>
        <v>3031034.1949685537</v>
      </c>
      <c r="AO118" s="49"/>
      <c r="AP118" s="49"/>
      <c r="AQ118" s="49"/>
      <c r="AR118" s="49"/>
      <c r="AS118" s="49"/>
      <c r="AT118" s="49"/>
      <c r="AU118" s="49"/>
      <c r="AV118" s="49"/>
      <c r="AW118" s="49"/>
      <c r="AX118" s="49"/>
      <c r="AY118" s="49"/>
      <c r="AZ118" s="49"/>
      <c r="BA118" s="49"/>
    </row>
    <row r="119" spans="1:53">
      <c r="A119" s="11" t="s">
        <v>269</v>
      </c>
      <c r="B119" s="10" t="s">
        <v>308</v>
      </c>
      <c r="C119" s="10" t="s">
        <v>339</v>
      </c>
      <c r="D119" s="7" t="s">
        <v>130</v>
      </c>
      <c r="E119" s="7" t="s">
        <v>132</v>
      </c>
      <c r="F119" s="15">
        <v>16</v>
      </c>
      <c r="I119">
        <f t="shared" si="16"/>
        <v>112</v>
      </c>
      <c r="J119" s="9">
        <v>25572311.320754714</v>
      </c>
      <c r="K119" s="9">
        <v>1269476.3207547169</v>
      </c>
      <c r="L119" s="9">
        <v>205925.94339622639</v>
      </c>
      <c r="M119" s="9">
        <v>7045047.916666667</v>
      </c>
      <c r="N119" s="9">
        <v>1710641.0555555555</v>
      </c>
      <c r="O119" s="9">
        <v>181628.47222222222</v>
      </c>
      <c r="P119" s="9">
        <v>5983995.75</v>
      </c>
      <c r="Q119" s="9">
        <v>138721.41666666666</v>
      </c>
      <c r="R119" s="9">
        <v>670700.52777777775</v>
      </c>
      <c r="S119" s="9">
        <v>17288691.588785049</v>
      </c>
      <c r="T119" s="9">
        <v>1566806.4672897197</v>
      </c>
      <c r="U119" s="9">
        <v>326981.77570093458</v>
      </c>
      <c r="V119" s="9">
        <v>17589364.485981308</v>
      </c>
      <c r="W119" s="9">
        <v>154621.03738317758</v>
      </c>
      <c r="X119" s="9">
        <v>1811930.0467289721</v>
      </c>
      <c r="Z119" s="9"/>
      <c r="AA119" s="9"/>
      <c r="AB119" s="9"/>
      <c r="AC119" s="9"/>
      <c r="AD119" s="9"/>
      <c r="AE119" s="33">
        <f t="shared" si="17"/>
        <v>24333739.505451716</v>
      </c>
      <c r="AF119" s="33">
        <f t="shared" si="22"/>
        <v>3277447.5228452752</v>
      </c>
      <c r="AG119" s="33">
        <f t="shared" si="23"/>
        <v>508610.24792315683</v>
      </c>
      <c r="AH119" s="33">
        <f t="shared" si="18"/>
        <v>23573360.235981308</v>
      </c>
      <c r="AI119" s="33">
        <f t="shared" si="19"/>
        <v>293342.45404984424</v>
      </c>
      <c r="AJ119" s="33">
        <f t="shared" si="20"/>
        <v>2482630.5745067499</v>
      </c>
      <c r="AL119" s="33">
        <f t="shared" si="24"/>
        <v>3786057.7707684319</v>
      </c>
      <c r="AM119" s="33">
        <f t="shared" si="21"/>
        <v>2775973.0285565942</v>
      </c>
      <c r="AO119" s="49"/>
      <c r="AP119" s="49"/>
      <c r="AQ119" s="49"/>
      <c r="AR119" s="49"/>
      <c r="AS119" s="49"/>
      <c r="AT119" s="49"/>
      <c r="AU119" s="49"/>
      <c r="AV119" s="49"/>
      <c r="AW119" s="49"/>
      <c r="AX119" s="49"/>
      <c r="AY119" s="49"/>
      <c r="AZ119" s="49"/>
      <c r="BA119" s="49"/>
    </row>
    <row r="120" spans="1:53">
      <c r="A120" s="11" t="s">
        <v>270</v>
      </c>
      <c r="B120" s="10" t="s">
        <v>308</v>
      </c>
      <c r="C120" s="10" t="s">
        <v>339</v>
      </c>
      <c r="D120" s="7" t="s">
        <v>130</v>
      </c>
      <c r="E120" s="7" t="s">
        <v>132</v>
      </c>
      <c r="F120" s="15">
        <v>16</v>
      </c>
      <c r="I120">
        <f t="shared" si="16"/>
        <v>112</v>
      </c>
      <c r="J120" s="9">
        <v>39348833.333333336</v>
      </c>
      <c r="K120" s="9">
        <v>1955747.0833333335</v>
      </c>
      <c r="L120" s="9">
        <v>306627.38888888893</v>
      </c>
      <c r="M120" s="9">
        <v>7492038.1682242993</v>
      </c>
      <c r="N120" s="9">
        <v>1772788.5981308413</v>
      </c>
      <c r="O120" s="9">
        <v>243740.41121495329</v>
      </c>
      <c r="P120" s="9">
        <v>7189861.5700934585</v>
      </c>
      <c r="Q120" s="9">
        <v>186073.12149532713</v>
      </c>
      <c r="R120" s="9">
        <v>1300301.2710280374</v>
      </c>
      <c r="S120" s="9">
        <v>13770472.22222222</v>
      </c>
      <c r="T120" s="9">
        <v>1016272.2777777776</v>
      </c>
      <c r="U120" s="9">
        <v>220327.55555555553</v>
      </c>
      <c r="V120" s="9">
        <v>13084805.555555554</v>
      </c>
      <c r="W120" s="9">
        <v>83365.638888888876</v>
      </c>
      <c r="X120" s="9">
        <v>914050.8055555555</v>
      </c>
      <c r="Z120" s="9"/>
      <c r="AA120" s="9"/>
      <c r="AB120" s="9"/>
      <c r="AC120" s="9"/>
      <c r="AD120" s="9"/>
      <c r="AE120" s="33">
        <f t="shared" si="17"/>
        <v>21262510.390446521</v>
      </c>
      <c r="AF120" s="33">
        <f t="shared" si="22"/>
        <v>2789060.8759086188</v>
      </c>
      <c r="AG120" s="33">
        <f t="shared" si="23"/>
        <v>464067.96677050879</v>
      </c>
      <c r="AH120" s="33">
        <f t="shared" si="18"/>
        <v>20274667.125649013</v>
      </c>
      <c r="AI120" s="33">
        <f t="shared" si="19"/>
        <v>269438.76038421597</v>
      </c>
      <c r="AJ120" s="33">
        <f t="shared" si="20"/>
        <v>2214352.0765835932</v>
      </c>
      <c r="AL120" s="33">
        <f t="shared" si="24"/>
        <v>3253128.8426791276</v>
      </c>
      <c r="AM120" s="33">
        <f t="shared" si="21"/>
        <v>2483790.8369678091</v>
      </c>
      <c r="AO120" s="49"/>
      <c r="AP120" s="49"/>
      <c r="AQ120" s="49"/>
      <c r="AR120" s="49"/>
      <c r="AS120" s="49"/>
      <c r="AT120" s="49"/>
      <c r="AU120" s="49"/>
      <c r="AV120" s="49"/>
      <c r="AW120" s="49"/>
      <c r="AX120" s="49"/>
      <c r="AY120" s="49"/>
      <c r="AZ120" s="49"/>
      <c r="BA120" s="49"/>
    </row>
    <row r="121" spans="1:53">
      <c r="A121" s="11" t="s">
        <v>271</v>
      </c>
      <c r="B121" s="10" t="s">
        <v>308</v>
      </c>
      <c r="C121" s="10" t="s">
        <v>339</v>
      </c>
      <c r="D121" s="7" t="s">
        <v>130</v>
      </c>
      <c r="E121" s="7" t="s">
        <v>132</v>
      </c>
      <c r="F121" s="15">
        <v>16</v>
      </c>
      <c r="I121">
        <f t="shared" si="16"/>
        <v>112</v>
      </c>
      <c r="J121" s="9">
        <v>29235555.555555556</v>
      </c>
      <c r="K121" s="9">
        <v>1769559.3055555557</v>
      </c>
      <c r="L121" s="9">
        <v>366322.91666666669</v>
      </c>
      <c r="M121" s="9">
        <v>9121806.6055045873</v>
      </c>
      <c r="N121" s="9">
        <v>1654129.5412844038</v>
      </c>
      <c r="O121" s="9">
        <v>99382.018348623867</v>
      </c>
      <c r="P121" s="9">
        <v>7548224.5871559642</v>
      </c>
      <c r="Q121" s="9">
        <v>149073.02752293579</v>
      </c>
      <c r="R121" s="9">
        <v>720720</v>
      </c>
      <c r="S121" s="9">
        <v>21131745.283018868</v>
      </c>
      <c r="T121" s="9">
        <v>1130664.4811320754</v>
      </c>
      <c r="U121" s="9">
        <v>254432.40566037738</v>
      </c>
      <c r="V121" s="9">
        <v>20822122.641509436</v>
      </c>
      <c r="W121" s="9">
        <v>157056.08490566039</v>
      </c>
      <c r="X121" s="9">
        <v>1487427.1698113207</v>
      </c>
      <c r="Z121" s="9"/>
      <c r="AA121" s="9"/>
      <c r="AB121" s="9"/>
      <c r="AC121" s="9"/>
      <c r="AD121" s="9"/>
      <c r="AE121" s="33">
        <f t="shared" si="17"/>
        <v>30253551.888523456</v>
      </c>
      <c r="AF121" s="33">
        <f t="shared" si="22"/>
        <v>2784794.022416479</v>
      </c>
      <c r="AG121" s="33">
        <f t="shared" si="23"/>
        <v>353814.42400900123</v>
      </c>
      <c r="AH121" s="33">
        <f t="shared" si="18"/>
        <v>28370347.2286654</v>
      </c>
      <c r="AI121" s="33">
        <f t="shared" si="19"/>
        <v>306129.11242859619</v>
      </c>
      <c r="AJ121" s="33">
        <f t="shared" si="20"/>
        <v>2208147.1698113205</v>
      </c>
      <c r="AL121" s="33">
        <f t="shared" si="24"/>
        <v>3138608.4464254803</v>
      </c>
      <c r="AM121" s="33">
        <f t="shared" si="21"/>
        <v>2514276.2822399167</v>
      </c>
      <c r="AO121" s="49"/>
      <c r="AP121" s="49"/>
      <c r="AQ121" s="49"/>
      <c r="AR121" s="49"/>
      <c r="AS121" s="49"/>
      <c r="AT121" s="49"/>
      <c r="AU121" s="49"/>
      <c r="AV121" s="49"/>
      <c r="AW121" s="49"/>
      <c r="AX121" s="49"/>
      <c r="AY121" s="49"/>
      <c r="AZ121" s="49"/>
      <c r="BA121" s="49"/>
    </row>
    <row r="122" spans="1:53">
      <c r="A122" s="11" t="s">
        <v>272</v>
      </c>
      <c r="B122" s="10" t="s">
        <v>308</v>
      </c>
      <c r="C122" s="10" t="s">
        <v>339</v>
      </c>
      <c r="D122" s="7" t="s">
        <v>130</v>
      </c>
      <c r="E122" s="7" t="s">
        <v>132</v>
      </c>
      <c r="F122" s="15">
        <v>16</v>
      </c>
      <c r="I122">
        <f t="shared" si="16"/>
        <v>112</v>
      </c>
      <c r="J122" s="9">
        <v>51110186.915887848</v>
      </c>
      <c r="K122" s="9">
        <v>3528423.9252336444</v>
      </c>
      <c r="L122" s="9">
        <v>716574.53271028027</v>
      </c>
      <c r="M122" s="9">
        <v>9214649.1588785052</v>
      </c>
      <c r="N122" s="9">
        <v>1660451.6355140191</v>
      </c>
      <c r="O122" s="9">
        <v>133953.22429906545</v>
      </c>
      <c r="P122" s="9">
        <v>8669037.1962616835</v>
      </c>
      <c r="Q122" s="9">
        <v>129151.68224299068</v>
      </c>
      <c r="R122" s="9">
        <v>974909.01869158889</v>
      </c>
      <c r="S122" s="9">
        <v>13420111.11111111</v>
      </c>
      <c r="T122" s="9">
        <v>846065.66666666663</v>
      </c>
      <c r="U122" s="9">
        <v>133452.77777777778</v>
      </c>
      <c r="V122" s="9">
        <v>12472222.222222222</v>
      </c>
      <c r="W122" s="9">
        <v>97133.666666666657</v>
      </c>
      <c r="X122" s="9">
        <v>812889.5555555555</v>
      </c>
      <c r="Z122" s="9"/>
      <c r="AA122" s="9"/>
      <c r="AB122" s="9"/>
      <c r="AC122" s="9"/>
      <c r="AD122" s="9"/>
      <c r="AE122" s="33">
        <f t="shared" si="17"/>
        <v>22634760.269989617</v>
      </c>
      <c r="AF122" s="33">
        <f t="shared" si="22"/>
        <v>2506517.3021806856</v>
      </c>
      <c r="AG122" s="33">
        <f t="shared" si="23"/>
        <v>267406.00207684323</v>
      </c>
      <c r="AH122" s="33">
        <f t="shared" si="18"/>
        <v>21141259.418483905</v>
      </c>
      <c r="AI122" s="33">
        <f t="shared" si="19"/>
        <v>226285.34890965733</v>
      </c>
      <c r="AJ122" s="33">
        <f t="shared" si="20"/>
        <v>1787798.5742471444</v>
      </c>
      <c r="AL122" s="33">
        <f t="shared" si="24"/>
        <v>2773923.3042575289</v>
      </c>
      <c r="AM122" s="33">
        <f t="shared" si="21"/>
        <v>2014083.9231568016</v>
      </c>
      <c r="AO122" s="49"/>
      <c r="AP122" s="49"/>
      <c r="AQ122" s="49"/>
      <c r="AR122" s="49"/>
      <c r="AS122" s="49"/>
      <c r="AT122" s="49"/>
      <c r="AU122" s="49"/>
      <c r="AV122" s="49"/>
      <c r="AW122" s="49"/>
      <c r="AX122" s="49"/>
      <c r="AY122" s="49"/>
      <c r="AZ122" s="49"/>
      <c r="BA122" s="49"/>
    </row>
    <row r="123" spans="1:53">
      <c r="A123" s="11" t="s">
        <v>273</v>
      </c>
      <c r="B123" s="10" t="s">
        <v>309</v>
      </c>
      <c r="C123" s="10" t="s">
        <v>339</v>
      </c>
      <c r="D123" s="7" t="s">
        <v>130</v>
      </c>
      <c r="E123" s="7" t="s">
        <v>132</v>
      </c>
      <c r="F123" s="15">
        <v>12</v>
      </c>
      <c r="I123">
        <f t="shared" si="16"/>
        <v>84</v>
      </c>
      <c r="J123" s="9">
        <v>32131521.739130434</v>
      </c>
      <c r="K123" s="9">
        <v>1885387.2282608696</v>
      </c>
      <c r="L123" s="9">
        <v>433151.63043478259</v>
      </c>
      <c r="M123" s="9">
        <v>7852348.4491978604</v>
      </c>
      <c r="N123" s="9">
        <v>1171338.8235294118</v>
      </c>
      <c r="O123" s="9">
        <v>120944.65240641711</v>
      </c>
      <c r="P123" s="9">
        <v>6165069.1978609627</v>
      </c>
      <c r="Q123" s="9">
        <v>140133.63636363635</v>
      </c>
      <c r="R123" s="9">
        <v>673641.44385026733</v>
      </c>
      <c r="S123" s="9">
        <v>9717573.0337078646</v>
      </c>
      <c r="T123" s="9">
        <v>554462.29213483143</v>
      </c>
      <c r="U123" s="9">
        <v>148753.61797752808</v>
      </c>
      <c r="V123" s="9">
        <v>8513341.4831460677</v>
      </c>
      <c r="W123" s="9">
        <v>55408.853932584265</v>
      </c>
      <c r="X123" s="9">
        <v>602676.40449438198</v>
      </c>
      <c r="Z123" s="9"/>
      <c r="AA123" s="9"/>
      <c r="AB123" s="9"/>
      <c r="AC123" s="9"/>
      <c r="AD123" s="9"/>
      <c r="AE123" s="33">
        <f t="shared" si="17"/>
        <v>17569921.482905723</v>
      </c>
      <c r="AF123" s="33">
        <f t="shared" si="22"/>
        <v>1725801.1156642432</v>
      </c>
      <c r="AG123" s="33">
        <f t="shared" si="23"/>
        <v>269698.2703839452</v>
      </c>
      <c r="AH123" s="33">
        <f t="shared" si="18"/>
        <v>14678410.681007031</v>
      </c>
      <c r="AI123" s="33">
        <f t="shared" si="19"/>
        <v>195542.49029622061</v>
      </c>
      <c r="AJ123" s="33">
        <f t="shared" si="20"/>
        <v>1276317.8483446492</v>
      </c>
      <c r="AL123" s="33">
        <f t="shared" si="24"/>
        <v>1995499.3860481884</v>
      </c>
      <c r="AM123" s="33">
        <f t="shared" si="21"/>
        <v>1471860.3386408698</v>
      </c>
      <c r="AO123" s="49"/>
      <c r="AP123" s="49"/>
      <c r="AQ123" s="49"/>
      <c r="AR123" s="49"/>
      <c r="AS123" s="49"/>
      <c r="AT123" s="49"/>
      <c r="AU123" s="49"/>
      <c r="AV123" s="49"/>
      <c r="AW123" s="49"/>
      <c r="AX123" s="49"/>
      <c r="AY123" s="49"/>
      <c r="AZ123" s="49"/>
      <c r="BA123" s="49"/>
    </row>
    <row r="124" spans="1:53">
      <c r="A124" s="11" t="s">
        <v>274</v>
      </c>
      <c r="B124" s="10" t="s">
        <v>309</v>
      </c>
      <c r="C124" s="10" t="s">
        <v>339</v>
      </c>
      <c r="D124" s="7" t="s">
        <v>130</v>
      </c>
      <c r="E124" s="7" t="s">
        <v>132</v>
      </c>
      <c r="F124" s="15">
        <v>12</v>
      </c>
      <c r="I124">
        <f t="shared" si="16"/>
        <v>84</v>
      </c>
      <c r="J124" s="9">
        <v>39357868.852459021</v>
      </c>
      <c r="K124" s="9">
        <v>2410068.0327868853</v>
      </c>
      <c r="L124" s="9">
        <v>553897.04918032791</v>
      </c>
      <c r="M124" s="9">
        <v>8353140.5366726294</v>
      </c>
      <c r="N124" s="9">
        <v>1488831.3059033989</v>
      </c>
      <c r="O124" s="9">
        <v>102712.915921288</v>
      </c>
      <c r="P124" s="9">
        <v>6188073.7030411446</v>
      </c>
      <c r="Q124" s="9">
        <v>81208.980322003568</v>
      </c>
      <c r="R124" s="9">
        <v>535574.4901610018</v>
      </c>
      <c r="S124" s="9">
        <v>7639063.0323679727</v>
      </c>
      <c r="T124" s="9">
        <v>493798.36456558772</v>
      </c>
      <c r="U124" s="9">
        <v>82688.483816013628</v>
      </c>
      <c r="V124" s="9">
        <v>7405809.1993185682</v>
      </c>
      <c r="W124" s="9">
        <v>34171.686541737647</v>
      </c>
      <c r="X124" s="9">
        <v>494673.06643952295</v>
      </c>
      <c r="Z124" s="9"/>
      <c r="AA124" s="9"/>
      <c r="AB124" s="9"/>
      <c r="AC124" s="9"/>
      <c r="AD124" s="9"/>
      <c r="AE124" s="33">
        <f t="shared" si="17"/>
        <v>15992203.569040602</v>
      </c>
      <c r="AF124" s="33">
        <f t="shared" si="22"/>
        <v>1982629.6704689865</v>
      </c>
      <c r="AG124" s="33">
        <f t="shared" si="23"/>
        <v>185401.39973730163</v>
      </c>
      <c r="AH124" s="33">
        <f t="shared" si="18"/>
        <v>13593882.902359713</v>
      </c>
      <c r="AI124" s="33">
        <f t="shared" si="19"/>
        <v>115380.66686374121</v>
      </c>
      <c r="AJ124" s="33">
        <f t="shared" si="20"/>
        <v>1030247.5566005248</v>
      </c>
      <c r="AL124" s="33">
        <f t="shared" si="24"/>
        <v>2168031.0702062882</v>
      </c>
      <c r="AM124" s="33">
        <f t="shared" si="21"/>
        <v>1145628.2234642659</v>
      </c>
      <c r="AO124" s="49"/>
      <c r="AP124" s="49"/>
      <c r="AQ124" s="49"/>
      <c r="AR124" s="49"/>
      <c r="AS124" s="49"/>
      <c r="AT124" s="49"/>
      <c r="AU124" s="49"/>
      <c r="AV124" s="49"/>
      <c r="AW124" s="49"/>
      <c r="AX124" s="49"/>
      <c r="AY124" s="49"/>
      <c r="AZ124" s="49"/>
      <c r="BA124" s="49"/>
    </row>
    <row r="125" spans="1:53">
      <c r="A125" s="11" t="s">
        <v>275</v>
      </c>
      <c r="B125" s="10" t="s">
        <v>309</v>
      </c>
      <c r="C125" s="10" t="s">
        <v>339</v>
      </c>
      <c r="D125" s="7" t="s">
        <v>130</v>
      </c>
      <c r="E125" s="7" t="s">
        <v>132</v>
      </c>
      <c r="F125" s="15">
        <v>12</v>
      </c>
      <c r="I125">
        <f t="shared" si="16"/>
        <v>84</v>
      </c>
      <c r="J125" s="9">
        <v>41962044.19889503</v>
      </c>
      <c r="K125" s="9">
        <v>2710912.2099447511</v>
      </c>
      <c r="L125" s="9">
        <v>532887.18232044193</v>
      </c>
      <c r="M125" s="9">
        <v>8672786.2306368332</v>
      </c>
      <c r="N125" s="9">
        <v>1010165.5765920826</v>
      </c>
      <c r="O125" s="9">
        <v>90775.559380378647</v>
      </c>
      <c r="P125" s="9">
        <v>6739172.1170395864</v>
      </c>
      <c r="Q125" s="9">
        <v>83470.223752151462</v>
      </c>
      <c r="R125" s="9">
        <v>407069.53528399311</v>
      </c>
      <c r="S125" s="9">
        <v>13463960.720130933</v>
      </c>
      <c r="T125" s="9">
        <v>697718.49427168583</v>
      </c>
      <c r="U125" s="9">
        <v>141059.50900163667</v>
      </c>
      <c r="V125" s="9">
        <v>12037315.875613749</v>
      </c>
      <c r="W125" s="9">
        <v>68568.117839607206</v>
      </c>
      <c r="X125" s="9">
        <v>626475.41734860884</v>
      </c>
      <c r="Z125" s="9"/>
      <c r="AA125" s="9"/>
      <c r="AB125" s="9"/>
      <c r="AC125" s="9"/>
      <c r="AD125" s="9"/>
      <c r="AE125" s="33">
        <f t="shared" si="17"/>
        <v>22136746.950767767</v>
      </c>
      <c r="AF125" s="33">
        <f t="shared" si="22"/>
        <v>1707884.0708637685</v>
      </c>
      <c r="AG125" s="33">
        <f t="shared" si="23"/>
        <v>231835.06838201534</v>
      </c>
      <c r="AH125" s="33">
        <f t="shared" si="18"/>
        <v>18776487.992653336</v>
      </c>
      <c r="AI125" s="33">
        <f t="shared" si="19"/>
        <v>152038.34159175865</v>
      </c>
      <c r="AJ125" s="33">
        <f t="shared" si="20"/>
        <v>1033544.952632602</v>
      </c>
      <c r="AL125" s="33">
        <f t="shared" si="24"/>
        <v>1939719.1392457839</v>
      </c>
      <c r="AM125" s="33">
        <f t="shared" si="21"/>
        <v>1185583.2942243605</v>
      </c>
      <c r="AO125" s="49"/>
      <c r="AP125" s="49"/>
      <c r="AQ125" s="49"/>
      <c r="AR125" s="49"/>
      <c r="AS125" s="49"/>
      <c r="AT125" s="49"/>
      <c r="AU125" s="49"/>
      <c r="AV125" s="49"/>
      <c r="AW125" s="49"/>
      <c r="AX125" s="49"/>
      <c r="AY125" s="49"/>
      <c r="AZ125" s="49"/>
      <c r="BA125" s="49"/>
    </row>
    <row r="126" spans="1:53">
      <c r="A126" s="11" t="s">
        <v>276</v>
      </c>
      <c r="B126" s="10" t="s">
        <v>309</v>
      </c>
      <c r="C126" s="10" t="s">
        <v>339</v>
      </c>
      <c r="D126" s="7" t="s">
        <v>130</v>
      </c>
      <c r="E126" s="7" t="s">
        <v>132</v>
      </c>
      <c r="F126" s="15">
        <v>12</v>
      </c>
      <c r="I126">
        <f t="shared" si="16"/>
        <v>84</v>
      </c>
      <c r="J126" s="9">
        <v>35706509.945750453</v>
      </c>
      <c r="K126" s="9">
        <v>2104188.9330922244</v>
      </c>
      <c r="L126" s="9">
        <v>462807.99276672694</v>
      </c>
      <c r="M126" s="9">
        <v>7507346.5625000009</v>
      </c>
      <c r="N126" s="9">
        <v>898741.25000000012</v>
      </c>
      <c r="O126" s="9">
        <v>85463.125</v>
      </c>
      <c r="P126" s="9">
        <v>5959862.5</v>
      </c>
      <c r="Q126" s="9">
        <v>91728.75</v>
      </c>
      <c r="R126" s="9">
        <v>521300.00000000006</v>
      </c>
      <c r="S126" s="9">
        <v>13888205.980066445</v>
      </c>
      <c r="T126" s="9">
        <v>860972.9900332226</v>
      </c>
      <c r="U126" s="9">
        <v>142042.82392026577</v>
      </c>
      <c r="V126" s="9">
        <v>12355714.285714285</v>
      </c>
      <c r="W126" s="9">
        <v>93673.554817275741</v>
      </c>
      <c r="X126" s="9">
        <v>652075.21594684385</v>
      </c>
      <c r="Z126" s="9"/>
      <c r="AA126" s="9"/>
      <c r="AB126" s="9"/>
      <c r="AC126" s="9"/>
      <c r="AD126" s="9"/>
      <c r="AE126" s="33">
        <f t="shared" si="17"/>
        <v>21395552.542566445</v>
      </c>
      <c r="AF126" s="33">
        <f t="shared" si="22"/>
        <v>1759714.2400332228</v>
      </c>
      <c r="AG126" s="33">
        <f t="shared" si="23"/>
        <v>227505.94892026577</v>
      </c>
      <c r="AH126" s="33">
        <f t="shared" si="18"/>
        <v>18315576.785714284</v>
      </c>
      <c r="AI126" s="33">
        <f t="shared" si="19"/>
        <v>185402.30481727573</v>
      </c>
      <c r="AJ126" s="33">
        <f t="shared" si="20"/>
        <v>1173375.2159468438</v>
      </c>
      <c r="AL126" s="33">
        <f t="shared" si="24"/>
        <v>1987220.1889534886</v>
      </c>
      <c r="AM126" s="33">
        <f t="shared" si="21"/>
        <v>1358777.5207641195</v>
      </c>
      <c r="AO126" s="49"/>
      <c r="AP126" s="49"/>
      <c r="AQ126" s="49"/>
      <c r="AR126" s="49"/>
      <c r="AS126" s="49"/>
      <c r="AT126" s="49"/>
      <c r="AU126" s="49"/>
      <c r="AV126" s="49"/>
      <c r="AW126" s="49"/>
      <c r="AX126" s="49"/>
      <c r="AY126" s="49"/>
      <c r="AZ126" s="49"/>
      <c r="BA126" s="49"/>
    </row>
    <row r="127" spans="1:53">
      <c r="A127" s="11" t="s">
        <v>277</v>
      </c>
      <c r="B127" s="10" t="s">
        <v>309</v>
      </c>
      <c r="C127" s="10" t="s">
        <v>339</v>
      </c>
      <c r="D127" s="7" t="s">
        <v>130</v>
      </c>
      <c r="E127" s="7" t="s">
        <v>132</v>
      </c>
      <c r="F127" s="15">
        <v>12</v>
      </c>
      <c r="I127">
        <f t="shared" si="16"/>
        <v>84</v>
      </c>
      <c r="J127" s="9">
        <v>42545614.678899087</v>
      </c>
      <c r="K127" s="9">
        <v>2312333.5045871562</v>
      </c>
      <c r="L127" s="9">
        <v>487519.04587155971</v>
      </c>
      <c r="M127" s="9">
        <v>6731846.042345277</v>
      </c>
      <c r="N127" s="9">
        <v>1263893.2084690554</v>
      </c>
      <c r="O127" s="9">
        <v>85632.654723127038</v>
      </c>
      <c r="P127" s="9">
        <v>5901713.0130293155</v>
      </c>
      <c r="Q127" s="9">
        <v>99177.166123778501</v>
      </c>
      <c r="R127" s="9">
        <v>544131.15635179146</v>
      </c>
      <c r="S127" s="9">
        <v>9457123.7458193991</v>
      </c>
      <c r="T127" s="9">
        <v>644603.07692307699</v>
      </c>
      <c r="U127" s="9">
        <v>96780.20066889633</v>
      </c>
      <c r="V127" s="9">
        <v>9181003.344481606</v>
      </c>
      <c r="W127" s="9">
        <v>83043.210702341137</v>
      </c>
      <c r="X127" s="9">
        <v>533326.5551839465</v>
      </c>
      <c r="Z127" s="9"/>
      <c r="AA127" s="9"/>
      <c r="AB127" s="9"/>
      <c r="AC127" s="9"/>
      <c r="AD127" s="9"/>
      <c r="AE127" s="33">
        <f t="shared" si="17"/>
        <v>16188969.788164675</v>
      </c>
      <c r="AF127" s="33">
        <f t="shared" si="22"/>
        <v>1908496.2853921324</v>
      </c>
      <c r="AG127" s="33">
        <f t="shared" si="23"/>
        <v>182412.85539202337</v>
      </c>
      <c r="AH127" s="33">
        <f t="shared" si="18"/>
        <v>15082716.357510921</v>
      </c>
      <c r="AI127" s="33">
        <f t="shared" si="19"/>
        <v>182220.37682611964</v>
      </c>
      <c r="AJ127" s="33">
        <f t="shared" si="20"/>
        <v>1077457.7115357378</v>
      </c>
      <c r="AL127" s="33">
        <f t="shared" si="24"/>
        <v>2090909.1407841558</v>
      </c>
      <c r="AM127" s="33">
        <f t="shared" si="21"/>
        <v>1259678.0883618575</v>
      </c>
      <c r="AO127" s="49"/>
      <c r="AP127" s="49"/>
      <c r="AQ127" s="49"/>
      <c r="AR127" s="49"/>
      <c r="AS127" s="49"/>
      <c r="AT127" s="49"/>
      <c r="AU127" s="49"/>
      <c r="AV127" s="49"/>
      <c r="AW127" s="49"/>
      <c r="AX127" s="49"/>
      <c r="AY127" s="49"/>
      <c r="AZ127" s="49"/>
      <c r="BA127" s="49"/>
    </row>
    <row r="128" spans="1:53">
      <c r="A128" s="11" t="s">
        <v>278</v>
      </c>
      <c r="B128" s="10" t="s">
        <v>309</v>
      </c>
      <c r="C128" s="10" t="s">
        <v>339</v>
      </c>
      <c r="D128" s="7" t="s">
        <v>130</v>
      </c>
      <c r="E128" s="7" t="s">
        <v>132</v>
      </c>
      <c r="F128" s="15">
        <v>12</v>
      </c>
      <c r="I128">
        <f t="shared" si="16"/>
        <v>84</v>
      </c>
      <c r="J128" s="9">
        <v>36836624.319419235</v>
      </c>
      <c r="K128" s="9">
        <v>2633268.8384754988</v>
      </c>
      <c r="L128" s="9">
        <v>671489.50998185109</v>
      </c>
      <c r="M128" s="9">
        <v>8601642.1052631568</v>
      </c>
      <c r="N128" s="9">
        <v>1090576.8421052631</v>
      </c>
      <c r="O128" s="9">
        <v>99208.421052631573</v>
      </c>
      <c r="P128" s="9">
        <v>8299722.1052631577</v>
      </c>
      <c r="Q128" s="9">
        <v>117818.94736842105</v>
      </c>
      <c r="R128" s="9">
        <v>712353.68421052629</v>
      </c>
      <c r="S128" s="9">
        <v>12116250</v>
      </c>
      <c r="T128" s="9">
        <v>692241.75</v>
      </c>
      <c r="U128" s="9">
        <v>126727</v>
      </c>
      <c r="V128" s="9">
        <v>12026500</v>
      </c>
      <c r="W128" s="9">
        <v>88762.75</v>
      </c>
      <c r="X128" s="9">
        <v>661637</v>
      </c>
      <c r="Z128" s="9"/>
      <c r="AA128" s="9"/>
      <c r="AB128" s="9"/>
      <c r="AC128" s="9"/>
      <c r="AD128" s="9"/>
      <c r="AE128" s="33">
        <f t="shared" si="17"/>
        <v>20717892.105263159</v>
      </c>
      <c r="AF128" s="33">
        <f t="shared" si="22"/>
        <v>1782818.5921052631</v>
      </c>
      <c r="AG128" s="33">
        <f t="shared" si="23"/>
        <v>225935.42105263157</v>
      </c>
      <c r="AH128" s="33">
        <f t="shared" si="18"/>
        <v>20326222.105263159</v>
      </c>
      <c r="AI128" s="33">
        <f t="shared" si="19"/>
        <v>206581.69736842107</v>
      </c>
      <c r="AJ128" s="33">
        <f t="shared" si="20"/>
        <v>1373990.6842105263</v>
      </c>
      <c r="AL128" s="33">
        <f t="shared" si="24"/>
        <v>2008754.0131578948</v>
      </c>
      <c r="AM128" s="33">
        <f t="shared" si="21"/>
        <v>1580572.3815789474</v>
      </c>
      <c r="AO128" s="49"/>
      <c r="AP128" s="49"/>
      <c r="AQ128" s="49"/>
      <c r="AR128" s="49"/>
      <c r="AS128" s="49"/>
      <c r="AT128" s="49"/>
      <c r="AU128" s="49"/>
      <c r="AV128" s="49"/>
      <c r="AW128" s="49"/>
      <c r="AX128" s="49"/>
      <c r="AY128" s="49"/>
      <c r="AZ128" s="49"/>
      <c r="BA128" s="49"/>
    </row>
    <row r="129" spans="1:53">
      <c r="A129" s="11" t="s">
        <v>279</v>
      </c>
      <c r="B129" s="10" t="s">
        <v>309</v>
      </c>
      <c r="C129" s="10" t="s">
        <v>339</v>
      </c>
      <c r="D129" s="7" t="s">
        <v>130</v>
      </c>
      <c r="E129" s="7" t="s">
        <v>132</v>
      </c>
      <c r="F129" s="15">
        <v>12</v>
      </c>
      <c r="I129">
        <f t="shared" si="16"/>
        <v>84</v>
      </c>
      <c r="J129" s="9">
        <v>38596204.379562043</v>
      </c>
      <c r="K129" s="9">
        <v>2536186.8613138683</v>
      </c>
      <c r="L129" s="9">
        <v>538833.28467153281</v>
      </c>
      <c r="M129" s="9">
        <v>9339888.0633802805</v>
      </c>
      <c r="N129" s="9">
        <v>1185901.9014084507</v>
      </c>
      <c r="O129" s="9">
        <v>174833.23943661971</v>
      </c>
      <c r="P129" s="9">
        <v>6560642.4295774642</v>
      </c>
      <c r="Q129" s="9">
        <v>89300.598591549293</v>
      </c>
      <c r="R129" s="9">
        <v>714027.99295774638</v>
      </c>
      <c r="S129" s="9">
        <v>9269576.1381475665</v>
      </c>
      <c r="T129" s="9">
        <v>571312.6530612245</v>
      </c>
      <c r="U129" s="9">
        <v>110301.28728414443</v>
      </c>
      <c r="V129" s="9">
        <v>7469010.9890109897</v>
      </c>
      <c r="W129" s="9">
        <v>48415.196232339091</v>
      </c>
      <c r="X129" s="9">
        <v>413396.42072213505</v>
      </c>
      <c r="Z129" s="9"/>
      <c r="AA129" s="9"/>
      <c r="AB129" s="9"/>
      <c r="AC129" s="9"/>
      <c r="AD129" s="9"/>
      <c r="AE129" s="33">
        <f t="shared" si="17"/>
        <v>18609464.201527849</v>
      </c>
      <c r="AF129" s="33">
        <f t="shared" si="22"/>
        <v>1757214.5544696753</v>
      </c>
      <c r="AG129" s="33">
        <f t="shared" si="23"/>
        <v>285134.52672076412</v>
      </c>
      <c r="AH129" s="33">
        <f t="shared" si="18"/>
        <v>14029653.418588454</v>
      </c>
      <c r="AI129" s="33">
        <f t="shared" si="19"/>
        <v>137715.7948238884</v>
      </c>
      <c r="AJ129" s="33">
        <f t="shared" si="20"/>
        <v>1127424.4136798815</v>
      </c>
      <c r="AL129" s="33">
        <f t="shared" si="24"/>
        <v>2042349.0811904394</v>
      </c>
      <c r="AM129" s="33">
        <f t="shared" si="21"/>
        <v>1265140.2085037699</v>
      </c>
      <c r="AO129" s="49"/>
      <c r="AP129" s="49"/>
      <c r="AQ129" s="49"/>
      <c r="AR129" s="49"/>
      <c r="AS129" s="49"/>
      <c r="AT129" s="49"/>
      <c r="AU129" s="49"/>
      <c r="AV129" s="49"/>
      <c r="AW129" s="49"/>
      <c r="AX129" s="49"/>
      <c r="AY129" s="49"/>
      <c r="AZ129" s="49"/>
      <c r="BA129" s="49"/>
    </row>
    <row r="130" spans="1:53">
      <c r="A130" s="11" t="s">
        <v>280</v>
      </c>
      <c r="B130" s="10" t="s">
        <v>309</v>
      </c>
      <c r="C130" s="10" t="s">
        <v>339</v>
      </c>
      <c r="D130" s="7" t="s">
        <v>130</v>
      </c>
      <c r="E130" s="7" t="s">
        <v>132</v>
      </c>
      <c r="F130" s="15">
        <v>12</v>
      </c>
      <c r="I130">
        <f t="shared" si="16"/>
        <v>84</v>
      </c>
      <c r="J130" s="9">
        <v>62954098.36065574</v>
      </c>
      <c r="K130" s="9">
        <v>3304940.9836065574</v>
      </c>
      <c r="L130" s="9">
        <v>646696.72131147538</v>
      </c>
      <c r="M130" s="9">
        <v>8497709.4755244758</v>
      </c>
      <c r="N130" s="9">
        <v>1390357.5</v>
      </c>
      <c r="O130" s="9">
        <v>130367.41258741259</v>
      </c>
      <c r="P130" s="9">
        <v>6158353.8986013988</v>
      </c>
      <c r="Q130" s="9">
        <v>63266.538461538461</v>
      </c>
      <c r="R130" s="9">
        <v>656629.98251748248</v>
      </c>
      <c r="S130" s="9">
        <v>8714524.2070116866</v>
      </c>
      <c r="T130" s="9">
        <v>500097.4958263773</v>
      </c>
      <c r="U130" s="9">
        <v>109512.52086811353</v>
      </c>
      <c r="V130" s="9">
        <v>7087813.0217028381</v>
      </c>
      <c r="W130" s="9">
        <v>44037.39565943239</v>
      </c>
      <c r="X130" s="9">
        <v>538383.30550918193</v>
      </c>
      <c r="Z130" s="9"/>
      <c r="AA130" s="9"/>
      <c r="AB130" s="9"/>
      <c r="AC130" s="9"/>
      <c r="AD130" s="9"/>
      <c r="AE130" s="33">
        <f t="shared" si="17"/>
        <v>17212233.682536162</v>
      </c>
      <c r="AF130" s="33">
        <f t="shared" si="22"/>
        <v>1890454.9958263773</v>
      </c>
      <c r="AG130" s="33">
        <f t="shared" si="23"/>
        <v>239879.93345552613</v>
      </c>
      <c r="AH130" s="33">
        <f t="shared" si="18"/>
        <v>13246166.920304237</v>
      </c>
      <c r="AI130" s="33">
        <f t="shared" si="19"/>
        <v>107303.93412097085</v>
      </c>
      <c r="AJ130" s="33">
        <f t="shared" si="20"/>
        <v>1195013.2880266644</v>
      </c>
      <c r="AL130" s="33">
        <f t="shared" si="24"/>
        <v>2130334.9292819034</v>
      </c>
      <c r="AM130" s="33">
        <f t="shared" si="21"/>
        <v>1302317.2221476352</v>
      </c>
      <c r="AO130" s="49"/>
      <c r="AP130" s="49"/>
      <c r="AQ130" s="49"/>
      <c r="AR130" s="49"/>
      <c r="AS130" s="49"/>
      <c r="AT130" s="49"/>
      <c r="AU130" s="49"/>
      <c r="AV130" s="49"/>
      <c r="AW130" s="49"/>
      <c r="AX130" s="49"/>
      <c r="AY130" s="49"/>
      <c r="AZ130" s="49"/>
      <c r="BA130" s="49"/>
    </row>
    <row r="131" spans="1:53">
      <c r="A131" s="11" t="s">
        <v>281</v>
      </c>
      <c r="B131" s="10" t="s">
        <v>309</v>
      </c>
      <c r="C131" s="10" t="s">
        <v>339</v>
      </c>
      <c r="D131" s="7" t="s">
        <v>130</v>
      </c>
      <c r="E131" s="7" t="s">
        <v>132</v>
      </c>
      <c r="F131" s="15">
        <v>12</v>
      </c>
      <c r="I131">
        <f t="shared" si="16"/>
        <v>84</v>
      </c>
      <c r="J131" s="9">
        <v>33626291.512915127</v>
      </c>
      <c r="K131" s="9">
        <v>2887165.1291512912</v>
      </c>
      <c r="L131" s="9">
        <v>659276.56826568267</v>
      </c>
      <c r="M131" s="9">
        <v>9809833.0795847755</v>
      </c>
      <c r="N131" s="9">
        <v>1170834.6020761246</v>
      </c>
      <c r="O131" s="9">
        <v>123262.00692041522</v>
      </c>
      <c r="P131" s="9">
        <v>7136375.9169550175</v>
      </c>
      <c r="Q131" s="9">
        <v>66728.304498269892</v>
      </c>
      <c r="R131" s="9">
        <v>633918.89273356402</v>
      </c>
      <c r="S131" s="9">
        <v>11497536.945812808</v>
      </c>
      <c r="T131" s="9">
        <v>636810.24630541867</v>
      </c>
      <c r="U131" s="9">
        <v>107463.64532019704</v>
      </c>
      <c r="V131" s="9">
        <v>9427980.295566503</v>
      </c>
      <c r="W131" s="9">
        <v>70364.926108374377</v>
      </c>
      <c r="X131" s="9">
        <v>619487.29064039409</v>
      </c>
      <c r="Z131" s="9"/>
      <c r="AA131" s="9"/>
      <c r="AB131" s="9"/>
      <c r="AC131" s="9"/>
      <c r="AD131" s="9"/>
      <c r="AE131" s="33">
        <f t="shared" ref="AE131:AE176" si="25">M131+S131</f>
        <v>21307370.025397584</v>
      </c>
      <c r="AF131" s="33">
        <f t="shared" ref="AF131:AF176" si="26">N131+T131</f>
        <v>1807644.8483815433</v>
      </c>
      <c r="AG131" s="33">
        <f t="shared" ref="AG131:AG176" si="27">O131+U131</f>
        <v>230725.65224061225</v>
      </c>
      <c r="AH131" s="33">
        <f t="shared" ref="AH131:AH176" si="28">P131+V131</f>
        <v>16564356.21252152</v>
      </c>
      <c r="AI131" s="33">
        <f t="shared" ref="AI131:AI176" si="29">Q131+W131</f>
        <v>137093.23060664427</v>
      </c>
      <c r="AJ131" s="33">
        <f t="shared" ref="AJ131:AJ176" si="30">R131+X131</f>
        <v>1253406.1833739581</v>
      </c>
      <c r="AL131" s="33">
        <f t="shared" ref="AL131:AL176" si="31">AF131+AG131</f>
        <v>2038370.5006221556</v>
      </c>
      <c r="AM131" s="33">
        <f t="shared" si="21"/>
        <v>1390499.4139806023</v>
      </c>
      <c r="AO131" s="49"/>
      <c r="AP131" s="49"/>
      <c r="AQ131" s="49"/>
      <c r="AR131" s="49"/>
      <c r="AS131" s="49"/>
      <c r="AT131" s="49"/>
      <c r="AU131" s="49"/>
      <c r="AV131" s="49"/>
      <c r="AW131" s="49"/>
      <c r="AX131" s="49"/>
      <c r="AY131" s="49"/>
      <c r="AZ131" s="49"/>
      <c r="BA131" s="49"/>
    </row>
    <row r="132" spans="1:53">
      <c r="A132" s="11" t="s">
        <v>282</v>
      </c>
      <c r="B132" s="10" t="s">
        <v>309</v>
      </c>
      <c r="C132" s="10" t="s">
        <v>339</v>
      </c>
      <c r="D132" s="7" t="s">
        <v>130</v>
      </c>
      <c r="E132" s="7" t="s">
        <v>132</v>
      </c>
      <c r="F132" s="15">
        <v>12</v>
      </c>
      <c r="I132">
        <f t="shared" si="16"/>
        <v>84</v>
      </c>
      <c r="J132" s="9">
        <v>43292857.142857149</v>
      </c>
      <c r="K132" s="9">
        <v>2705803.5714285718</v>
      </c>
      <c r="L132" s="9">
        <v>558975.00000000012</v>
      </c>
      <c r="M132" s="9">
        <v>8150212.682926829</v>
      </c>
      <c r="N132" s="9">
        <v>1278033.1707317072</v>
      </c>
      <c r="O132" s="9">
        <v>106527.21951219512</v>
      </c>
      <c r="P132" s="9">
        <v>6526479.6097560972</v>
      </c>
      <c r="Q132" s="9">
        <v>264850.73170731706</v>
      </c>
      <c r="R132" s="9">
        <v>649287.80487804872</v>
      </c>
      <c r="S132" s="9">
        <v>9012582.2368421052</v>
      </c>
      <c r="T132" s="9">
        <v>560983.17434210528</v>
      </c>
      <c r="U132" s="9">
        <v>110821.38157894737</v>
      </c>
      <c r="V132" s="9">
        <v>7744144.7368421052</v>
      </c>
      <c r="W132" s="9">
        <v>84384.473684210519</v>
      </c>
      <c r="X132" s="9">
        <v>568527.03947368416</v>
      </c>
      <c r="Z132" s="9"/>
      <c r="AA132" s="9"/>
      <c r="AB132" s="9"/>
      <c r="AC132" s="9"/>
      <c r="AD132" s="9"/>
      <c r="AE132" s="33">
        <f t="shared" si="25"/>
        <v>17162794.919768933</v>
      </c>
      <c r="AF132" s="33">
        <f t="shared" si="26"/>
        <v>1839016.3450738126</v>
      </c>
      <c r="AG132" s="33">
        <f t="shared" si="27"/>
        <v>217348.60109114251</v>
      </c>
      <c r="AH132" s="33">
        <f t="shared" si="28"/>
        <v>14270624.346598202</v>
      </c>
      <c r="AI132" s="33">
        <f t="shared" si="29"/>
        <v>349235.20539152756</v>
      </c>
      <c r="AJ132" s="33">
        <f t="shared" si="30"/>
        <v>1217814.8443517329</v>
      </c>
      <c r="AL132" s="33">
        <f t="shared" si="31"/>
        <v>2056364.9461649552</v>
      </c>
      <c r="AM132" s="33">
        <f t="shared" si="21"/>
        <v>1567050.0497432605</v>
      </c>
      <c r="AO132" s="49"/>
      <c r="AP132" s="49"/>
      <c r="AQ132" s="49"/>
      <c r="AR132" s="49"/>
      <c r="AS132" s="49"/>
      <c r="AT132" s="49"/>
      <c r="AU132" s="49"/>
      <c r="AV132" s="49"/>
      <c r="AW132" s="49"/>
      <c r="AX132" s="49"/>
      <c r="AY132" s="49"/>
      <c r="AZ132" s="49"/>
      <c r="BA132" s="49"/>
    </row>
    <row r="133" spans="1:53">
      <c r="A133" s="11" t="s">
        <v>283</v>
      </c>
      <c r="B133" s="10" t="s">
        <v>309</v>
      </c>
      <c r="C133" s="10" t="s">
        <v>339</v>
      </c>
      <c r="D133" s="7" t="s">
        <v>130</v>
      </c>
      <c r="E133" s="7" t="s">
        <v>132</v>
      </c>
      <c r="F133" s="15">
        <v>12</v>
      </c>
      <c r="I133">
        <f t="shared" si="16"/>
        <v>84</v>
      </c>
      <c r="J133" s="9">
        <v>57531460.25878004</v>
      </c>
      <c r="K133" s="9">
        <v>3814863.8817005544</v>
      </c>
      <c r="L133" s="9">
        <v>720532.90203327173</v>
      </c>
      <c r="M133" s="9">
        <v>7300502.5352112669</v>
      </c>
      <c r="N133" s="9">
        <v>1105537.323943662</v>
      </c>
      <c r="O133" s="9">
        <v>78391.314553990611</v>
      </c>
      <c r="P133" s="9">
        <v>6966423.6619718308</v>
      </c>
      <c r="Q133" s="9">
        <v>79123.943661971833</v>
      </c>
      <c r="R133" s="9">
        <v>497455.16431924881</v>
      </c>
      <c r="S133" s="9">
        <v>10447710.049423393</v>
      </c>
      <c r="T133" s="9">
        <v>621928.96210873139</v>
      </c>
      <c r="U133" s="9">
        <v>86556.375617792422</v>
      </c>
      <c r="V133" s="9">
        <v>9286853.3772652391</v>
      </c>
      <c r="W133" s="9">
        <v>80824.64579901153</v>
      </c>
      <c r="X133" s="9">
        <v>441270.64250411862</v>
      </c>
      <c r="Z133" s="9"/>
      <c r="AA133" s="9"/>
      <c r="AB133" s="9"/>
      <c r="AC133" s="9"/>
      <c r="AD133" s="9"/>
      <c r="AE133" s="33">
        <f t="shared" si="25"/>
        <v>17748212.584634662</v>
      </c>
      <c r="AF133" s="33">
        <f t="shared" si="26"/>
        <v>1727466.2860523933</v>
      </c>
      <c r="AG133" s="33">
        <f t="shared" si="27"/>
        <v>164947.69017178303</v>
      </c>
      <c r="AH133" s="33">
        <f t="shared" si="28"/>
        <v>16253277.039237071</v>
      </c>
      <c r="AI133" s="33">
        <f t="shared" si="29"/>
        <v>159948.58946098335</v>
      </c>
      <c r="AJ133" s="33">
        <f t="shared" si="30"/>
        <v>938725.80682336749</v>
      </c>
      <c r="AL133" s="33">
        <f t="shared" si="31"/>
        <v>1892413.9762241764</v>
      </c>
      <c r="AM133" s="33">
        <f t="shared" si="21"/>
        <v>1098674.3962843509</v>
      </c>
      <c r="AO133" s="49"/>
      <c r="AP133" s="49"/>
      <c r="AQ133" s="49"/>
      <c r="AR133" s="49"/>
      <c r="AS133" s="49"/>
      <c r="AT133" s="49"/>
      <c r="AU133" s="49"/>
      <c r="AV133" s="49"/>
      <c r="AW133" s="49"/>
      <c r="AX133" s="49"/>
      <c r="AY133" s="49"/>
      <c r="AZ133" s="49"/>
      <c r="BA133" s="49"/>
    </row>
    <row r="134" spans="1:53">
      <c r="A134" s="11" t="s">
        <v>284</v>
      </c>
      <c r="B134" s="10" t="s">
        <v>309</v>
      </c>
      <c r="C134" s="10" t="s">
        <v>339</v>
      </c>
      <c r="D134" s="7" t="s">
        <v>130</v>
      </c>
      <c r="E134" s="7" t="s">
        <v>132</v>
      </c>
      <c r="F134" s="15">
        <v>12</v>
      </c>
      <c r="I134">
        <f t="shared" si="16"/>
        <v>84</v>
      </c>
      <c r="J134" s="9">
        <v>61612705.667276055</v>
      </c>
      <c r="K134" s="9">
        <v>4301012.2486288846</v>
      </c>
      <c r="L134" s="9">
        <v>822344.04021937842</v>
      </c>
      <c r="M134" s="9">
        <v>6647109.8130841115</v>
      </c>
      <c r="N134" s="9">
        <v>890583.64485981304</v>
      </c>
      <c r="O134" s="9">
        <v>84742.990654205598</v>
      </c>
      <c r="P134" s="9">
        <v>6520516.8224299066</v>
      </c>
      <c r="Q134" s="9">
        <v>110426.63551401868</v>
      </c>
      <c r="R134" s="9">
        <v>554088.78504672891</v>
      </c>
      <c r="S134" s="9">
        <v>8343300</v>
      </c>
      <c r="T134" s="9">
        <v>549561.59999999998</v>
      </c>
      <c r="U134" s="9">
        <v>97440</v>
      </c>
      <c r="V134" s="9">
        <v>8038800</v>
      </c>
      <c r="W134" s="9">
        <v>68208</v>
      </c>
      <c r="X134" s="9">
        <v>478125.89999999997</v>
      </c>
      <c r="Z134" s="9"/>
      <c r="AA134" s="9"/>
      <c r="AB134" s="9"/>
      <c r="AC134" s="9"/>
      <c r="AD134" s="9"/>
      <c r="AE134" s="33">
        <f t="shared" si="25"/>
        <v>14990409.813084111</v>
      </c>
      <c r="AF134" s="33">
        <f t="shared" si="26"/>
        <v>1440145.244859813</v>
      </c>
      <c r="AG134" s="33">
        <f t="shared" si="27"/>
        <v>182182.99065420561</v>
      </c>
      <c r="AH134" s="33">
        <f t="shared" si="28"/>
        <v>14559316.822429907</v>
      </c>
      <c r="AI134" s="33">
        <f t="shared" si="29"/>
        <v>178634.63551401868</v>
      </c>
      <c r="AJ134" s="33">
        <f t="shared" si="30"/>
        <v>1032214.6850467289</v>
      </c>
      <c r="AL134" s="33">
        <f t="shared" si="31"/>
        <v>1622328.2355140187</v>
      </c>
      <c r="AM134" s="33">
        <f t="shared" si="21"/>
        <v>1210849.3205607475</v>
      </c>
      <c r="AO134" s="49"/>
      <c r="AP134" s="49"/>
      <c r="AQ134" s="49"/>
      <c r="AR134" s="49"/>
      <c r="AS134" s="49"/>
      <c r="AT134" s="49"/>
      <c r="AU134" s="49"/>
      <c r="AV134" s="49"/>
      <c r="AW134" s="49"/>
      <c r="AX134" s="49"/>
      <c r="AY134" s="49"/>
      <c r="AZ134" s="49"/>
      <c r="BA134" s="49"/>
    </row>
    <row r="135" spans="1:53">
      <c r="A135" s="11" t="s">
        <v>285</v>
      </c>
      <c r="B135" s="10" t="s">
        <v>309</v>
      </c>
      <c r="C135" s="10" t="s">
        <v>339</v>
      </c>
      <c r="D135" s="7" t="s">
        <v>130</v>
      </c>
      <c r="E135" s="7" t="s">
        <v>132</v>
      </c>
      <c r="F135" s="15">
        <v>12</v>
      </c>
      <c r="I135">
        <f t="shared" ref="I135:I154" si="32">F135*7</f>
        <v>84</v>
      </c>
      <c r="J135" s="9">
        <v>41783857.404021941</v>
      </c>
      <c r="K135" s="9">
        <v>2544005.6489945156</v>
      </c>
      <c r="L135" s="9">
        <v>496797.03839122492</v>
      </c>
      <c r="M135" s="9">
        <v>8898515.2631578948</v>
      </c>
      <c r="N135" s="9">
        <v>1473559.4736842106</v>
      </c>
      <c r="O135" s="9">
        <v>201207.89473684211</v>
      </c>
      <c r="P135" s="9">
        <v>6507601.578947369</v>
      </c>
      <c r="Q135" s="9">
        <v>59337.105263157893</v>
      </c>
      <c r="R135" s="9">
        <v>858273.42105263157</v>
      </c>
      <c r="S135" s="9">
        <v>7728113.2075471692</v>
      </c>
      <c r="T135" s="9">
        <v>404838.25471698114</v>
      </c>
      <c r="U135" s="9">
        <v>100622.12264150943</v>
      </c>
      <c r="V135" s="9">
        <v>6422688.6792452829</v>
      </c>
      <c r="W135" s="9">
        <v>34828.726415094337</v>
      </c>
      <c r="X135" s="9">
        <v>520968.82075471699</v>
      </c>
      <c r="Z135" s="9"/>
      <c r="AA135" s="9"/>
      <c r="AB135" s="9"/>
      <c r="AC135" s="9"/>
      <c r="AD135" s="9"/>
      <c r="AE135" s="33">
        <f t="shared" si="25"/>
        <v>16626628.470705064</v>
      </c>
      <c r="AF135" s="33">
        <f t="shared" si="26"/>
        <v>1878397.7284011918</v>
      </c>
      <c r="AG135" s="33">
        <f t="shared" si="27"/>
        <v>301830.01737835153</v>
      </c>
      <c r="AH135" s="33">
        <f t="shared" si="28"/>
        <v>12930290.258192651</v>
      </c>
      <c r="AI135" s="33">
        <f t="shared" si="29"/>
        <v>94165.831678252231</v>
      </c>
      <c r="AJ135" s="33">
        <f t="shared" si="30"/>
        <v>1379242.2418073486</v>
      </c>
      <c r="AL135" s="33">
        <f t="shared" si="31"/>
        <v>2180227.7457795432</v>
      </c>
      <c r="AM135" s="33">
        <f t="shared" si="21"/>
        <v>1473408.0734856008</v>
      </c>
      <c r="AO135" s="49"/>
      <c r="AP135" s="49"/>
      <c r="AQ135" s="49"/>
      <c r="AR135" s="49"/>
      <c r="AS135" s="49"/>
      <c r="AT135" s="49"/>
      <c r="AU135" s="49"/>
      <c r="AV135" s="49"/>
      <c r="AW135" s="49"/>
      <c r="AX135" s="49"/>
      <c r="AY135" s="49"/>
      <c r="AZ135" s="49"/>
      <c r="BA135" s="49"/>
    </row>
    <row r="136" spans="1:53">
      <c r="A136" s="11" t="s">
        <v>286</v>
      </c>
      <c r="B136" s="10" t="s">
        <v>309</v>
      </c>
      <c r="C136" s="10" t="s">
        <v>339</v>
      </c>
      <c r="D136" s="7" t="s">
        <v>130</v>
      </c>
      <c r="E136" s="7" t="s">
        <v>132</v>
      </c>
      <c r="F136" s="15">
        <v>12</v>
      </c>
      <c r="I136">
        <f t="shared" si="32"/>
        <v>84</v>
      </c>
      <c r="J136" s="9">
        <v>69317221.206581354</v>
      </c>
      <c r="K136" s="9">
        <v>3290300.6215722123</v>
      </c>
      <c r="L136" s="9">
        <v>549193.21755027422</v>
      </c>
      <c r="M136" s="9">
        <v>8047991.1504424773</v>
      </c>
      <c r="N136" s="9">
        <v>1663541.5221238937</v>
      </c>
      <c r="O136" s="9">
        <v>147474</v>
      </c>
      <c r="P136" s="9">
        <v>6843257.6283185836</v>
      </c>
      <c r="Q136" s="9">
        <v>83380.088495575212</v>
      </c>
      <c r="R136" s="9">
        <v>678206.38938053092</v>
      </c>
      <c r="S136" s="9">
        <v>8635270.9359605908</v>
      </c>
      <c r="T136" s="9">
        <v>610487.48768472904</v>
      </c>
      <c r="U136" s="9">
        <v>117361.18226600986</v>
      </c>
      <c r="V136" s="9">
        <v>8766108.3743842356</v>
      </c>
      <c r="W136" s="9">
        <v>63063.645320197043</v>
      </c>
      <c r="X136" s="9">
        <v>618861.08374384232</v>
      </c>
      <c r="Z136" s="9"/>
      <c r="AA136" s="9"/>
      <c r="AB136" s="9"/>
      <c r="AC136" s="9"/>
      <c r="AD136" s="9"/>
      <c r="AE136" s="33">
        <f t="shared" si="25"/>
        <v>16683262.086403068</v>
      </c>
      <c r="AF136" s="33">
        <f t="shared" si="26"/>
        <v>2274029.0098086228</v>
      </c>
      <c r="AG136" s="33">
        <f t="shared" si="27"/>
        <v>264835.18226600986</v>
      </c>
      <c r="AH136" s="33">
        <f t="shared" si="28"/>
        <v>15609366.002702819</v>
      </c>
      <c r="AI136" s="33">
        <f t="shared" si="29"/>
        <v>146443.73381577226</v>
      </c>
      <c r="AJ136" s="33">
        <f t="shared" si="30"/>
        <v>1297067.4731243732</v>
      </c>
      <c r="AL136" s="33">
        <f t="shared" si="31"/>
        <v>2538864.1920746327</v>
      </c>
      <c r="AM136" s="33">
        <f t="shared" si="21"/>
        <v>1443511.2069401455</v>
      </c>
      <c r="AO136" s="49"/>
      <c r="AP136" s="49"/>
      <c r="AQ136" s="49"/>
      <c r="AR136" s="49"/>
      <c r="AS136" s="49"/>
      <c r="AT136" s="49"/>
      <c r="AU136" s="49"/>
      <c r="AV136" s="49"/>
      <c r="AW136" s="49"/>
      <c r="AX136" s="49"/>
      <c r="AY136" s="49"/>
      <c r="AZ136" s="49"/>
      <c r="BA136" s="49"/>
    </row>
    <row r="137" spans="1:53">
      <c r="A137" s="11" t="s">
        <v>287</v>
      </c>
      <c r="B137" s="10" t="s">
        <v>309</v>
      </c>
      <c r="C137" s="10" t="s">
        <v>339</v>
      </c>
      <c r="D137" s="7" t="s">
        <v>130</v>
      </c>
      <c r="E137" s="7" t="s">
        <v>132</v>
      </c>
      <c r="F137" s="15">
        <v>12</v>
      </c>
      <c r="I137">
        <f t="shared" si="32"/>
        <v>84</v>
      </c>
      <c r="J137" s="9">
        <v>68243843.283582091</v>
      </c>
      <c r="K137" s="9">
        <v>3949022.0149253728</v>
      </c>
      <c r="L137" s="9">
        <v>722993.84328358201</v>
      </c>
      <c r="M137" s="9">
        <v>6355877.2727272725</v>
      </c>
      <c r="N137" s="9">
        <v>754685.45454545447</v>
      </c>
      <c r="O137" s="9">
        <v>76542.42424242424</v>
      </c>
      <c r="P137" s="9">
        <v>5036491.5151515147</v>
      </c>
      <c r="Q137" s="9">
        <v>75400</v>
      </c>
      <c r="R137" s="9">
        <v>404989.39393939392</v>
      </c>
      <c r="S137" s="9">
        <v>13803312.302839117</v>
      </c>
      <c r="T137" s="9">
        <v>592117.57097791799</v>
      </c>
      <c r="U137" s="9">
        <v>137676.90851735015</v>
      </c>
      <c r="V137" s="9">
        <v>12111293.375394322</v>
      </c>
      <c r="W137" s="9">
        <v>69461.82965299685</v>
      </c>
      <c r="X137" s="9">
        <v>737898.35962145112</v>
      </c>
      <c r="Z137" s="9"/>
      <c r="AA137" s="9"/>
      <c r="AB137" s="9"/>
      <c r="AC137" s="9"/>
      <c r="AD137" s="9"/>
      <c r="AE137" s="33">
        <f t="shared" si="25"/>
        <v>20159189.575566389</v>
      </c>
      <c r="AF137" s="33">
        <f t="shared" si="26"/>
        <v>1346803.0255233725</v>
      </c>
      <c r="AG137" s="33">
        <f t="shared" si="27"/>
        <v>214219.33275977441</v>
      </c>
      <c r="AH137" s="33">
        <f t="shared" si="28"/>
        <v>17147784.890545838</v>
      </c>
      <c r="AI137" s="33">
        <f t="shared" si="29"/>
        <v>144861.82965299685</v>
      </c>
      <c r="AJ137" s="33">
        <f t="shared" si="30"/>
        <v>1142887.753560845</v>
      </c>
      <c r="AL137" s="33">
        <f t="shared" si="31"/>
        <v>1561022.3582831468</v>
      </c>
      <c r="AM137" s="33">
        <f t="shared" si="21"/>
        <v>1287749.583213842</v>
      </c>
      <c r="AO137" s="49"/>
      <c r="AP137" s="49"/>
      <c r="AQ137" s="49"/>
      <c r="AR137" s="49"/>
      <c r="AS137" s="49"/>
      <c r="AT137" s="49"/>
      <c r="AU137" s="49"/>
      <c r="AV137" s="49"/>
      <c r="AW137" s="49"/>
      <c r="AX137" s="49"/>
      <c r="AY137" s="49"/>
      <c r="AZ137" s="49"/>
      <c r="BA137" s="49"/>
    </row>
    <row r="138" spans="1:53">
      <c r="A138" s="11" t="s">
        <v>288</v>
      </c>
      <c r="B138" s="10" t="s">
        <v>309</v>
      </c>
      <c r="C138" s="10" t="s">
        <v>339</v>
      </c>
      <c r="D138" s="7" t="s">
        <v>130</v>
      </c>
      <c r="E138" s="7" t="s">
        <v>132</v>
      </c>
      <c r="F138" s="15">
        <v>12</v>
      </c>
      <c r="I138">
        <f t="shared" si="32"/>
        <v>84</v>
      </c>
      <c r="J138" s="9">
        <v>47996666.666666664</v>
      </c>
      <c r="K138" s="9">
        <v>3111555.333333333</v>
      </c>
      <c r="L138" s="9">
        <v>642355.38888888888</v>
      </c>
      <c r="M138" s="9">
        <v>6490359.2495921692</v>
      </c>
      <c r="N138" s="9">
        <v>1116382.3164763458</v>
      </c>
      <c r="O138" s="9">
        <v>97293.474714518758</v>
      </c>
      <c r="P138" s="9">
        <v>5768618.5644371938</v>
      </c>
      <c r="Q138" s="9">
        <v>134120.26101141924</v>
      </c>
      <c r="R138" s="9">
        <v>502709.75530179444</v>
      </c>
      <c r="S138" s="9">
        <v>13183333.333333334</v>
      </c>
      <c r="T138" s="9">
        <v>746835.83333333337</v>
      </c>
      <c r="U138" s="9">
        <v>139743.33333333334</v>
      </c>
      <c r="V138" s="9">
        <v>12053333.333333334</v>
      </c>
      <c r="W138" s="9">
        <v>97839.166666666672</v>
      </c>
      <c r="X138" s="9">
        <v>728755.83333333337</v>
      </c>
      <c r="Z138" s="9"/>
      <c r="AA138" s="9"/>
      <c r="AB138" s="9"/>
      <c r="AC138" s="9"/>
      <c r="AD138" s="9"/>
      <c r="AE138" s="33">
        <f t="shared" si="25"/>
        <v>19673692.582925502</v>
      </c>
      <c r="AF138" s="33">
        <f t="shared" si="26"/>
        <v>1863218.149809679</v>
      </c>
      <c r="AG138" s="33">
        <f t="shared" si="27"/>
        <v>237036.8080478521</v>
      </c>
      <c r="AH138" s="33">
        <f t="shared" si="28"/>
        <v>17821951.897770528</v>
      </c>
      <c r="AI138" s="33">
        <f t="shared" si="29"/>
        <v>231959.42767808592</v>
      </c>
      <c r="AJ138" s="33">
        <f t="shared" si="30"/>
        <v>1231465.5886351278</v>
      </c>
      <c r="AL138" s="33">
        <f>AF138+AG138</f>
        <v>2100254.957857531</v>
      </c>
      <c r="AM138" s="33">
        <f t="shared" si="21"/>
        <v>1463425.0163132136</v>
      </c>
      <c r="AO138" s="49"/>
      <c r="AP138" s="49"/>
      <c r="AQ138" s="49"/>
      <c r="AR138" s="49"/>
      <c r="AS138" s="49"/>
      <c r="AT138" s="49"/>
      <c r="AU138" s="49"/>
      <c r="AV138" s="49"/>
      <c r="AW138" s="49"/>
      <c r="AX138" s="49"/>
      <c r="AY138" s="49"/>
      <c r="AZ138" s="49"/>
      <c r="BA138" s="49"/>
    </row>
    <row r="139" spans="1:53">
      <c r="A139" s="11" t="s">
        <v>289</v>
      </c>
      <c r="B139" s="10" t="s">
        <v>309</v>
      </c>
      <c r="C139" s="10" t="s">
        <v>339</v>
      </c>
      <c r="D139" s="7" t="s">
        <v>130</v>
      </c>
      <c r="E139" s="7" t="s">
        <v>132</v>
      </c>
      <c r="F139" s="15">
        <v>12</v>
      </c>
      <c r="I139">
        <f t="shared" si="32"/>
        <v>84</v>
      </c>
      <c r="J139" s="9">
        <v>55002000</v>
      </c>
      <c r="K139" s="9">
        <v>3921028.5</v>
      </c>
      <c r="L139" s="9">
        <v>711688.5</v>
      </c>
      <c r="M139" s="9">
        <v>7273870.4051863858</v>
      </c>
      <c r="N139" s="9">
        <v>1299545.3484602917</v>
      </c>
      <c r="O139" s="9">
        <v>111002.52836304701</v>
      </c>
      <c r="P139" s="9">
        <v>6445138.9303079424</v>
      </c>
      <c r="Q139" s="9">
        <v>93813.160453808756</v>
      </c>
      <c r="R139" s="9">
        <v>530393.97082658031</v>
      </c>
      <c r="S139" s="9">
        <v>10011570.247933883</v>
      </c>
      <c r="T139" s="9">
        <v>514260.99173553719</v>
      </c>
      <c r="U139" s="9">
        <v>100382.6776859504</v>
      </c>
      <c r="V139" s="9">
        <v>9210644.6280991733</v>
      </c>
      <c r="W139" s="9">
        <v>82762.31404958677</v>
      </c>
      <c r="X139" s="9">
        <v>509989.38842975203</v>
      </c>
      <c r="Z139" s="9"/>
      <c r="AA139" s="9"/>
      <c r="AB139" s="9"/>
      <c r="AC139" s="9"/>
      <c r="AD139" s="9"/>
      <c r="AE139" s="33">
        <f t="shared" si="25"/>
        <v>17285440.653120268</v>
      </c>
      <c r="AF139" s="33">
        <f t="shared" si="26"/>
        <v>1813806.340195829</v>
      </c>
      <c r="AG139" s="33">
        <f t="shared" si="27"/>
        <v>211385.20604899741</v>
      </c>
      <c r="AH139" s="33">
        <f t="shared" si="28"/>
        <v>15655783.558407117</v>
      </c>
      <c r="AI139" s="33">
        <f t="shared" si="29"/>
        <v>176575.47450339553</v>
      </c>
      <c r="AJ139" s="33">
        <f t="shared" si="30"/>
        <v>1040383.3592563323</v>
      </c>
      <c r="AL139" s="33">
        <f t="shared" si="31"/>
        <v>2025191.5462448264</v>
      </c>
      <c r="AM139" s="33">
        <f t="shared" si="21"/>
        <v>1216958.8337597279</v>
      </c>
      <c r="AO139" s="49"/>
      <c r="AP139" s="49"/>
      <c r="AQ139" s="49"/>
      <c r="AR139" s="49"/>
      <c r="AS139" s="49"/>
      <c r="AT139" s="49"/>
      <c r="AU139" s="49"/>
      <c r="AV139" s="49"/>
      <c r="AW139" s="49"/>
      <c r="AX139" s="49"/>
      <c r="AY139" s="49"/>
      <c r="AZ139" s="49"/>
      <c r="BA139" s="49"/>
    </row>
    <row r="140" spans="1:53">
      <c r="A140" s="11" t="s">
        <v>290</v>
      </c>
      <c r="B140" s="10" t="s">
        <v>309</v>
      </c>
      <c r="C140" s="10" t="s">
        <v>339</v>
      </c>
      <c r="D140" s="7" t="s">
        <v>130</v>
      </c>
      <c r="E140" s="7" t="s">
        <v>132</v>
      </c>
      <c r="F140" s="15">
        <v>12</v>
      </c>
      <c r="I140">
        <f t="shared" si="32"/>
        <v>84</v>
      </c>
      <c r="J140" s="9">
        <v>47054612.546125464</v>
      </c>
      <c r="K140" s="9">
        <v>2596216.0516605168</v>
      </c>
      <c r="L140" s="9">
        <v>407066.78966789669</v>
      </c>
      <c r="M140" s="9">
        <v>5897739.3838862563</v>
      </c>
      <c r="N140" s="9">
        <v>1280717.298578199</v>
      </c>
      <c r="O140" s="9">
        <v>95631.184834123225</v>
      </c>
      <c r="P140" s="9">
        <v>6445123.2701421799</v>
      </c>
      <c r="Q140" s="9">
        <v>145539.71563981043</v>
      </c>
      <c r="R140" s="9">
        <v>624500.61611374409</v>
      </c>
      <c r="S140" s="9">
        <v>4766694.4908180302</v>
      </c>
      <c r="T140" s="9">
        <v>324417.69616026711</v>
      </c>
      <c r="U140" s="9">
        <v>58365.525876460764</v>
      </c>
      <c r="V140" s="9">
        <v>4554841.4023372289</v>
      </c>
      <c r="W140" s="9">
        <v>44595.075125208677</v>
      </c>
      <c r="X140" s="9">
        <v>244549.08180300501</v>
      </c>
      <c r="Z140" s="9"/>
      <c r="AA140" s="9"/>
      <c r="AB140" s="9"/>
      <c r="AC140" s="9"/>
      <c r="AD140" s="9"/>
      <c r="AE140" s="33">
        <f t="shared" si="25"/>
        <v>10664433.874704286</v>
      </c>
      <c r="AF140" s="33">
        <f t="shared" si="26"/>
        <v>1605134.9947384661</v>
      </c>
      <c r="AG140" s="33">
        <f t="shared" si="27"/>
        <v>153996.71071058398</v>
      </c>
      <c r="AH140" s="33">
        <f t="shared" si="28"/>
        <v>10999964.67247941</v>
      </c>
      <c r="AI140" s="33">
        <f t="shared" si="29"/>
        <v>190134.7907650191</v>
      </c>
      <c r="AJ140" s="33">
        <f t="shared" si="30"/>
        <v>869049.69791674917</v>
      </c>
      <c r="AL140" s="33">
        <f t="shared" si="31"/>
        <v>1759131.7054490501</v>
      </c>
      <c r="AM140" s="33">
        <f>AI140+AJ140</f>
        <v>1059184.4886817683</v>
      </c>
      <c r="AO140" s="49"/>
      <c r="AP140" s="49"/>
      <c r="AQ140" s="49"/>
      <c r="AR140" s="49"/>
      <c r="AS140" s="49"/>
      <c r="AT140" s="49"/>
      <c r="AU140" s="49"/>
      <c r="AV140" s="49"/>
      <c r="AW140" s="49"/>
      <c r="AX140" s="49"/>
      <c r="AY140" s="49"/>
      <c r="AZ140" s="49"/>
      <c r="BA140" s="49"/>
    </row>
    <row r="141" spans="1:53">
      <c r="A141" s="11" t="s">
        <v>291</v>
      </c>
      <c r="B141" s="10" t="s">
        <v>343</v>
      </c>
      <c r="C141" s="10" t="s">
        <v>339</v>
      </c>
      <c r="D141" s="7" t="s">
        <v>194</v>
      </c>
      <c r="E141" s="7" t="s">
        <v>132</v>
      </c>
      <c r="F141" s="15">
        <v>12</v>
      </c>
      <c r="I141">
        <f t="shared" si="32"/>
        <v>84</v>
      </c>
      <c r="J141" s="9">
        <v>75660645.161290318</v>
      </c>
      <c r="K141" s="9">
        <v>4801876.1290322579</v>
      </c>
      <c r="L141" s="9">
        <v>1223246.451612903</v>
      </c>
      <c r="M141" s="9">
        <v>7124184.7346938774</v>
      </c>
      <c r="N141" s="9">
        <v>807308.81632653065</v>
      </c>
      <c r="O141" s="9">
        <v>147906</v>
      </c>
      <c r="P141" s="9">
        <v>11365162.897959184</v>
      </c>
      <c r="Q141" s="9">
        <v>160803.18367346938</v>
      </c>
      <c r="R141" s="9">
        <v>1160197.7142857143</v>
      </c>
      <c r="S141" s="9">
        <v>7865116.8224299066</v>
      </c>
      <c r="T141" s="9">
        <v>410007.82710280374</v>
      </c>
      <c r="U141" s="9">
        <v>77486.845794392517</v>
      </c>
      <c r="V141" s="9">
        <v>7342359.8130841115</v>
      </c>
      <c r="W141" s="9">
        <v>43864.065420560742</v>
      </c>
      <c r="X141" s="9">
        <v>263754.67289719626</v>
      </c>
      <c r="Z141" s="9"/>
      <c r="AA141" s="9"/>
      <c r="AB141" s="9"/>
      <c r="AC141" s="9"/>
      <c r="AD141" s="9"/>
      <c r="AE141" s="33">
        <f t="shared" si="25"/>
        <v>14989301.557123784</v>
      </c>
      <c r="AF141" s="33">
        <f t="shared" si="26"/>
        <v>1217316.6434293343</v>
      </c>
      <c r="AG141" s="33">
        <f t="shared" si="27"/>
        <v>225392.84579439252</v>
      </c>
      <c r="AH141" s="33">
        <f t="shared" si="28"/>
        <v>18707522.711043295</v>
      </c>
      <c r="AI141" s="33">
        <f t="shared" si="29"/>
        <v>204667.24909403012</v>
      </c>
      <c r="AJ141" s="33">
        <f t="shared" si="30"/>
        <v>1423952.3871829105</v>
      </c>
      <c r="AL141" s="33">
        <f t="shared" si="31"/>
        <v>1442709.4892237268</v>
      </c>
      <c r="AM141" s="33">
        <f t="shared" si="21"/>
        <v>1628619.6362769406</v>
      </c>
      <c r="AO141" s="49"/>
      <c r="AP141" s="49"/>
      <c r="AQ141" s="49"/>
      <c r="AR141" s="49"/>
      <c r="AS141" s="49"/>
      <c r="AT141" s="49"/>
      <c r="AU141" s="49"/>
      <c r="AV141" s="49"/>
      <c r="AW141" s="49"/>
      <c r="AX141" s="49"/>
      <c r="AY141" s="49"/>
      <c r="AZ141" s="49"/>
      <c r="BA141" s="49"/>
    </row>
    <row r="142" spans="1:53">
      <c r="A142" s="11" t="s">
        <v>292</v>
      </c>
      <c r="B142" s="10" t="s">
        <v>343</v>
      </c>
      <c r="C142" s="10" t="s">
        <v>339</v>
      </c>
      <c r="D142" s="7" t="s">
        <v>194</v>
      </c>
      <c r="E142" s="7" t="s">
        <v>132</v>
      </c>
      <c r="F142" s="15">
        <v>12</v>
      </c>
      <c r="I142">
        <f t="shared" si="32"/>
        <v>84</v>
      </c>
      <c r="J142" s="9">
        <v>137121509.43396229</v>
      </c>
      <c r="K142" s="9">
        <v>7079058.1132075479</v>
      </c>
      <c r="L142" s="9">
        <v>1268373.9622641511</v>
      </c>
      <c r="M142" s="9">
        <v>12945163.157894736</v>
      </c>
      <c r="N142" s="9">
        <v>1647311.8796992481</v>
      </c>
      <c r="O142" s="9">
        <v>216265.63909774437</v>
      </c>
      <c r="P142" s="9">
        <v>16830110.977443609</v>
      </c>
      <c r="Q142" s="9">
        <v>312228.27067669173</v>
      </c>
      <c r="R142" s="9">
        <v>1661300.6015037594</v>
      </c>
      <c r="S142" s="9">
        <v>9497840.707964601</v>
      </c>
      <c r="T142" s="9">
        <v>466695.9292035398</v>
      </c>
      <c r="U142" s="9">
        <v>100137.13274336282</v>
      </c>
      <c r="V142" s="9">
        <v>8147893.8053097343</v>
      </c>
      <c r="W142" s="9">
        <v>76585.380530973445</v>
      </c>
      <c r="X142" s="9">
        <v>366269.52212389378</v>
      </c>
      <c r="Z142" s="9"/>
      <c r="AA142" s="9"/>
      <c r="AB142" s="9"/>
      <c r="AC142" s="9"/>
      <c r="AD142" s="9"/>
      <c r="AE142" s="33">
        <f t="shared" si="25"/>
        <v>22443003.865859337</v>
      </c>
      <c r="AF142" s="33">
        <f t="shared" si="26"/>
        <v>2114007.808902788</v>
      </c>
      <c r="AG142" s="33">
        <f t="shared" si="27"/>
        <v>316402.77184110717</v>
      </c>
      <c r="AH142" s="33">
        <f t="shared" si="28"/>
        <v>24978004.782753345</v>
      </c>
      <c r="AI142" s="33">
        <f t="shared" si="29"/>
        <v>388813.65120766516</v>
      </c>
      <c r="AJ142" s="33">
        <f t="shared" si="30"/>
        <v>2027570.1236276531</v>
      </c>
      <c r="AL142" s="33">
        <f t="shared" si="31"/>
        <v>2430410.5807438949</v>
      </c>
      <c r="AM142" s="33">
        <f t="shared" si="21"/>
        <v>2416383.7748353183</v>
      </c>
      <c r="AO142" s="49"/>
      <c r="AP142" s="49"/>
      <c r="AQ142" s="49"/>
      <c r="AR142" s="49"/>
      <c r="AS142" s="49"/>
      <c r="AT142" s="49"/>
      <c r="AU142" s="49"/>
      <c r="AV142" s="49"/>
      <c r="AW142" s="49"/>
      <c r="AX142" s="49"/>
      <c r="AY142" s="49"/>
      <c r="AZ142" s="49"/>
      <c r="BA142" s="49"/>
    </row>
    <row r="143" spans="1:53">
      <c r="A143" s="11" t="s">
        <v>293</v>
      </c>
      <c r="B143" s="10" t="s">
        <v>343</v>
      </c>
      <c r="C143" s="10" t="s">
        <v>339</v>
      </c>
      <c r="D143" s="7" t="s">
        <v>194</v>
      </c>
      <c r="E143" s="7" t="s">
        <v>132</v>
      </c>
      <c r="F143" s="15">
        <v>12</v>
      </c>
      <c r="I143">
        <f t="shared" si="32"/>
        <v>84</v>
      </c>
      <c r="J143" s="9">
        <v>59078911.564625852</v>
      </c>
      <c r="K143" s="9">
        <v>4824663.9455782315</v>
      </c>
      <c r="L143" s="9">
        <v>972582.31292517018</v>
      </c>
      <c r="M143" s="9">
        <v>10771396.153846154</v>
      </c>
      <c r="N143" s="9">
        <v>1158092.3076923075</v>
      </c>
      <c r="O143" s="9">
        <v>164180.76923076922</v>
      </c>
      <c r="P143" s="9">
        <v>12301003.846153846</v>
      </c>
      <c r="Q143" s="9">
        <v>235188.46153846153</v>
      </c>
      <c r="R143" s="9">
        <v>943696.15384615376</v>
      </c>
      <c r="S143" s="9">
        <v>6300158.4905660376</v>
      </c>
      <c r="T143" s="9">
        <v>542497.99245283019</v>
      </c>
      <c r="U143" s="9">
        <v>71697.011320754711</v>
      </c>
      <c r="V143" s="9">
        <v>5736566.0377358487</v>
      </c>
      <c r="W143" s="9">
        <v>102010.23396226414</v>
      </c>
      <c r="X143" s="9">
        <v>234997.9245283019</v>
      </c>
      <c r="Z143" s="9"/>
      <c r="AA143" s="9"/>
      <c r="AB143" s="9"/>
      <c r="AC143" s="9"/>
      <c r="AD143" s="9"/>
      <c r="AE143" s="33">
        <f t="shared" si="25"/>
        <v>17071554.64441219</v>
      </c>
      <c r="AF143" s="33">
        <f t="shared" si="26"/>
        <v>1700590.3001451376</v>
      </c>
      <c r="AG143" s="33">
        <f t="shared" si="27"/>
        <v>235877.78055152393</v>
      </c>
      <c r="AH143" s="33">
        <f t="shared" si="28"/>
        <v>18037569.883889694</v>
      </c>
      <c r="AI143" s="33">
        <f t="shared" si="29"/>
        <v>337198.69550072565</v>
      </c>
      <c r="AJ143" s="33">
        <f t="shared" si="30"/>
        <v>1178694.0783744557</v>
      </c>
      <c r="AL143" s="33">
        <f t="shared" si="31"/>
        <v>1936468.0806966615</v>
      </c>
      <c r="AM143" s="33">
        <f t="shared" si="21"/>
        <v>1515892.7738751813</v>
      </c>
      <c r="AO143" s="49"/>
      <c r="AP143" s="49"/>
      <c r="AQ143" s="49"/>
      <c r="AR143" s="49"/>
      <c r="AS143" s="49"/>
      <c r="AT143" s="49"/>
      <c r="AU143" s="49"/>
      <c r="AV143" s="49"/>
      <c r="AW143" s="49"/>
      <c r="AX143" s="49"/>
      <c r="AY143" s="49"/>
      <c r="AZ143" s="49"/>
      <c r="BA143" s="49"/>
    </row>
    <row r="144" spans="1:53">
      <c r="A144" s="11" t="s">
        <v>294</v>
      </c>
      <c r="B144" s="10" t="s">
        <v>343</v>
      </c>
      <c r="C144" s="10" t="s">
        <v>339</v>
      </c>
      <c r="D144" s="7" t="s">
        <v>194</v>
      </c>
      <c r="E144" s="7" t="s">
        <v>132</v>
      </c>
      <c r="F144" s="15">
        <v>12</v>
      </c>
      <c r="I144">
        <f t="shared" si="32"/>
        <v>84</v>
      </c>
      <c r="J144" s="9">
        <v>154636464.08839777</v>
      </c>
      <c r="K144" s="9">
        <v>12475361.32596685</v>
      </c>
      <c r="L144" s="9">
        <v>2347226.5193370166</v>
      </c>
      <c r="M144" s="9">
        <v>10069207.930434784</v>
      </c>
      <c r="N144" s="9">
        <v>971454.78260869568</v>
      </c>
      <c r="O144" s="9">
        <v>125055.02608695652</v>
      </c>
      <c r="P144" s="9">
        <v>9193443.0260869563</v>
      </c>
      <c r="Q144" s="9">
        <v>159736.27826086959</v>
      </c>
      <c r="R144" s="9">
        <v>603630.99130434787</v>
      </c>
      <c r="S144" s="9">
        <v>12722201.834862385</v>
      </c>
      <c r="T144" s="9">
        <v>701770.78899082565</v>
      </c>
      <c r="U144" s="9">
        <v>109092.88073394496</v>
      </c>
      <c r="V144" s="9">
        <v>9294275.2293577977</v>
      </c>
      <c r="W144" s="9">
        <v>138601.32110091744</v>
      </c>
      <c r="X144" s="9">
        <v>291055.70642201835</v>
      </c>
      <c r="Z144" s="9"/>
      <c r="AA144" s="9"/>
      <c r="AB144" s="9"/>
      <c r="AC144" s="9"/>
      <c r="AD144" s="9"/>
      <c r="AE144" s="33">
        <f t="shared" si="25"/>
        <v>22791409.765297167</v>
      </c>
      <c r="AF144" s="33">
        <f t="shared" si="26"/>
        <v>1673225.5715995212</v>
      </c>
      <c r="AG144" s="33">
        <f t="shared" si="27"/>
        <v>234147.90682090149</v>
      </c>
      <c r="AH144" s="33">
        <f t="shared" si="28"/>
        <v>18487718.255444754</v>
      </c>
      <c r="AI144" s="33">
        <f t="shared" si="29"/>
        <v>298337.59936178703</v>
      </c>
      <c r="AJ144" s="33">
        <f t="shared" si="30"/>
        <v>894686.69772636623</v>
      </c>
      <c r="AL144" s="33">
        <f t="shared" si="31"/>
        <v>1907373.4784204226</v>
      </c>
      <c r="AM144" s="33">
        <f t="shared" si="21"/>
        <v>1193024.2970881532</v>
      </c>
      <c r="AO144" s="49"/>
      <c r="AP144" s="49"/>
      <c r="AQ144" s="49"/>
      <c r="AR144" s="49"/>
      <c r="AS144" s="49"/>
      <c r="AT144" s="49"/>
      <c r="AU144" s="49"/>
      <c r="AV144" s="49"/>
      <c r="AW144" s="49"/>
      <c r="AX144" s="49"/>
      <c r="AY144" s="49"/>
      <c r="AZ144" s="49"/>
      <c r="BA144" s="49"/>
    </row>
    <row r="145" spans="1:53">
      <c r="A145" s="11" t="s">
        <v>295</v>
      </c>
      <c r="B145" s="10" t="s">
        <v>343</v>
      </c>
      <c r="C145" s="10" t="s">
        <v>339</v>
      </c>
      <c r="D145" s="7" t="s">
        <v>194</v>
      </c>
      <c r="E145" s="7" t="s">
        <v>132</v>
      </c>
      <c r="F145" s="15">
        <v>12</v>
      </c>
      <c r="I145">
        <f t="shared" si="32"/>
        <v>84</v>
      </c>
      <c r="J145" s="9">
        <v>59998228.346456692</v>
      </c>
      <c r="K145" s="9">
        <v>6947427.1653543301</v>
      </c>
      <c r="L145" s="9">
        <v>1568477.3622047242</v>
      </c>
      <c r="M145" s="9">
        <v>8674106.4705882352</v>
      </c>
      <c r="N145" s="9">
        <v>934491.17647058819</v>
      </c>
      <c r="O145" s="9">
        <v>135030.35294117648</v>
      </c>
      <c r="P145" s="9">
        <v>9497472.8823529407</v>
      </c>
      <c r="Q145" s="9">
        <v>173279.29411764705</v>
      </c>
      <c r="R145" s="9">
        <v>888563.4705882353</v>
      </c>
      <c r="S145" s="9">
        <v>7152638.888888889</v>
      </c>
      <c r="T145" s="9">
        <v>462080.90833333333</v>
      </c>
      <c r="U145" s="9">
        <v>82745.813888888893</v>
      </c>
      <c r="V145" s="9">
        <v>5415569.444444445</v>
      </c>
      <c r="W145" s="9">
        <v>59530.39166666667</v>
      </c>
      <c r="X145" s="9">
        <v>199047.72222222222</v>
      </c>
      <c r="Z145" s="9"/>
      <c r="AA145" s="9"/>
      <c r="AB145" s="9"/>
      <c r="AC145" s="9"/>
      <c r="AD145" s="9"/>
      <c r="AE145" s="33">
        <f t="shared" si="25"/>
        <v>15826745.359477125</v>
      </c>
      <c r="AF145" s="33">
        <f t="shared" si="26"/>
        <v>1396572.0848039216</v>
      </c>
      <c r="AG145" s="33">
        <f t="shared" si="27"/>
        <v>217776.16683006537</v>
      </c>
      <c r="AH145" s="33">
        <f t="shared" si="28"/>
        <v>14913042.326797385</v>
      </c>
      <c r="AI145" s="33">
        <f t="shared" si="29"/>
        <v>232809.68578431371</v>
      </c>
      <c r="AJ145" s="33">
        <f t="shared" si="30"/>
        <v>1087611.1928104574</v>
      </c>
      <c r="AL145" s="33">
        <f t="shared" si="31"/>
        <v>1614348.2516339871</v>
      </c>
      <c r="AM145" s="33">
        <f t="shared" si="21"/>
        <v>1320420.878594771</v>
      </c>
      <c r="AO145" s="49"/>
      <c r="AP145" s="49"/>
      <c r="AQ145" s="49"/>
      <c r="AR145" s="49"/>
      <c r="AS145" s="49"/>
      <c r="AT145" s="49"/>
      <c r="AU145" s="49"/>
      <c r="AV145" s="49"/>
      <c r="AW145" s="49"/>
      <c r="AX145" s="49"/>
      <c r="AY145" s="49"/>
      <c r="AZ145" s="49"/>
      <c r="BA145" s="49"/>
    </row>
    <row r="146" spans="1:53">
      <c r="A146" s="11" t="s">
        <v>296</v>
      </c>
      <c r="B146" s="10" t="s">
        <v>343</v>
      </c>
      <c r="C146" s="10" t="s">
        <v>339</v>
      </c>
      <c r="D146" s="7" t="s">
        <v>194</v>
      </c>
      <c r="E146" s="7" t="s">
        <v>132</v>
      </c>
      <c r="F146" s="15">
        <v>12</v>
      </c>
      <c r="I146">
        <f t="shared" si="32"/>
        <v>84</v>
      </c>
      <c r="J146" s="9">
        <v>88809677.419354841</v>
      </c>
      <c r="K146" s="9">
        <v>9348638.1404174585</v>
      </c>
      <c r="L146" s="9">
        <v>2153237.191650854</v>
      </c>
      <c r="M146" s="9">
        <v>9872784.8535564858</v>
      </c>
      <c r="N146" s="9">
        <v>934501.3807531381</v>
      </c>
      <c r="O146" s="9">
        <v>187431.40167364015</v>
      </c>
      <c r="P146" s="9">
        <v>9444949.2677824274</v>
      </c>
      <c r="Q146" s="9">
        <v>112095.43933054393</v>
      </c>
      <c r="R146" s="9">
        <v>769153.6192468619</v>
      </c>
      <c r="S146" s="9">
        <v>4568971.9626168227</v>
      </c>
      <c r="T146" s="9">
        <v>385490.69158878509</v>
      </c>
      <c r="U146" s="9">
        <v>66478.542056074773</v>
      </c>
      <c r="V146" s="9">
        <v>4340523.3644859819</v>
      </c>
      <c r="W146" s="9">
        <v>60979.457943925234</v>
      </c>
      <c r="X146" s="9">
        <v>159636.6168224299</v>
      </c>
      <c r="Z146" s="9"/>
      <c r="AA146" s="9"/>
      <c r="AB146" s="9"/>
      <c r="AC146" s="9"/>
      <c r="AD146" s="9"/>
      <c r="AE146" s="33">
        <f t="shared" si="25"/>
        <v>14441756.816173308</v>
      </c>
      <c r="AF146" s="33">
        <f t="shared" si="26"/>
        <v>1319992.0723419231</v>
      </c>
      <c r="AG146" s="33">
        <f t="shared" si="27"/>
        <v>253909.94372971493</v>
      </c>
      <c r="AH146" s="33">
        <f t="shared" si="28"/>
        <v>13785472.63226841</v>
      </c>
      <c r="AI146" s="33">
        <f t="shared" si="29"/>
        <v>173074.89727446917</v>
      </c>
      <c r="AJ146" s="33">
        <f t="shared" si="30"/>
        <v>928790.23606929183</v>
      </c>
      <c r="AL146" s="33">
        <f t="shared" si="31"/>
        <v>1573902.0160716381</v>
      </c>
      <c r="AM146" s="33">
        <f t="shared" si="21"/>
        <v>1101865.1333437611</v>
      </c>
      <c r="AO146" s="49"/>
      <c r="AP146" s="49"/>
      <c r="AQ146" s="49"/>
      <c r="AR146" s="49"/>
      <c r="AS146" s="49"/>
      <c r="AT146" s="49"/>
      <c r="AU146" s="49"/>
      <c r="AV146" s="49"/>
      <c r="AW146" s="49"/>
      <c r="AX146" s="49"/>
      <c r="AY146" s="49"/>
      <c r="AZ146" s="49"/>
      <c r="BA146" s="49"/>
    </row>
    <row r="147" spans="1:53">
      <c r="A147" s="11" t="s">
        <v>297</v>
      </c>
      <c r="B147" s="10" t="s">
        <v>343</v>
      </c>
      <c r="C147" s="10" t="s">
        <v>339</v>
      </c>
      <c r="D147" s="7" t="s">
        <v>194</v>
      </c>
      <c r="E147" s="7" t="s">
        <v>132</v>
      </c>
      <c r="F147" s="15">
        <v>12</v>
      </c>
      <c r="I147">
        <f t="shared" si="32"/>
        <v>84</v>
      </c>
      <c r="J147" s="9">
        <v>101184000</v>
      </c>
      <c r="K147" s="9">
        <v>7759920</v>
      </c>
      <c r="L147" s="9">
        <v>1356312</v>
      </c>
      <c r="M147" s="9">
        <v>8999321.5662650596</v>
      </c>
      <c r="N147" s="9">
        <v>873359.27710843366</v>
      </c>
      <c r="O147" s="9">
        <v>179309.63855421686</v>
      </c>
      <c r="P147" s="9">
        <v>9010646.3855421692</v>
      </c>
      <c r="Q147" s="9">
        <v>146953.01204819276</v>
      </c>
      <c r="R147" s="9">
        <v>972586.26506024098</v>
      </c>
      <c r="S147" s="9">
        <v>9627308.4112149533</v>
      </c>
      <c r="T147" s="9">
        <v>712548.33644859807</v>
      </c>
      <c r="U147" s="9">
        <v>146226.70093457942</v>
      </c>
      <c r="V147" s="9">
        <v>8670953.2710280363</v>
      </c>
      <c r="W147" s="9">
        <v>114316.31775700934</v>
      </c>
      <c r="X147" s="9">
        <v>498420.42056074762</v>
      </c>
      <c r="Z147" s="9"/>
      <c r="AA147" s="9"/>
      <c r="AB147" s="9"/>
      <c r="AC147" s="9"/>
      <c r="AD147" s="9"/>
      <c r="AE147" s="33">
        <f t="shared" si="25"/>
        <v>18626629.977480013</v>
      </c>
      <c r="AF147" s="33">
        <f t="shared" si="26"/>
        <v>1585907.6135570318</v>
      </c>
      <c r="AG147" s="33">
        <f t="shared" si="27"/>
        <v>325536.33948879631</v>
      </c>
      <c r="AH147" s="33">
        <f t="shared" si="28"/>
        <v>17681599.656570204</v>
      </c>
      <c r="AI147" s="33">
        <f t="shared" si="29"/>
        <v>261269.32980520208</v>
      </c>
      <c r="AJ147" s="33">
        <f t="shared" si="30"/>
        <v>1471006.6856209887</v>
      </c>
      <c r="AL147" s="33">
        <f t="shared" si="31"/>
        <v>1911443.9530458283</v>
      </c>
      <c r="AM147" s="33">
        <f t="shared" si="21"/>
        <v>1732276.0154261908</v>
      </c>
      <c r="AO147" s="49"/>
      <c r="AP147" s="49"/>
      <c r="AQ147" s="49"/>
      <c r="AR147" s="49"/>
      <c r="AS147" s="49"/>
      <c r="AT147" s="49"/>
      <c r="AU147" s="49"/>
      <c r="AV147" s="49"/>
      <c r="AW147" s="49"/>
      <c r="AX147" s="49"/>
      <c r="AY147" s="49"/>
      <c r="AZ147" s="49"/>
      <c r="BA147" s="49"/>
    </row>
    <row r="148" spans="1:53">
      <c r="A148" s="11" t="s">
        <v>298</v>
      </c>
      <c r="B148" s="10" t="s">
        <v>343</v>
      </c>
      <c r="C148" s="10" t="s">
        <v>339</v>
      </c>
      <c r="D148" s="7" t="s">
        <v>194</v>
      </c>
      <c r="E148" s="7" t="s">
        <v>132</v>
      </c>
      <c r="F148" s="15">
        <v>12</v>
      </c>
      <c r="I148">
        <f t="shared" si="32"/>
        <v>84</v>
      </c>
      <c r="J148" s="9">
        <v>139415413.53383458</v>
      </c>
      <c r="K148" s="9">
        <v>11827187.593984962</v>
      </c>
      <c r="L148" s="9">
        <v>2073889.2857142857</v>
      </c>
      <c r="M148" s="9">
        <v>12515103.891891891</v>
      </c>
      <c r="N148" s="9">
        <v>1343653.4054054054</v>
      </c>
      <c r="O148" s="9">
        <v>271986.3783783784</v>
      </c>
      <c r="P148" s="9">
        <v>12178681.837837838</v>
      </c>
      <c r="Q148" s="9">
        <v>207042</v>
      </c>
      <c r="R148" s="9">
        <v>1543912.7027027027</v>
      </c>
      <c r="S148" s="9">
        <v>6585599.9999999991</v>
      </c>
      <c r="T148" s="9">
        <v>591560.66666666663</v>
      </c>
      <c r="U148" s="9">
        <v>103151.53333333333</v>
      </c>
      <c r="V148" s="9">
        <v>5762399.9999999991</v>
      </c>
      <c r="W148" s="9">
        <v>76466.133333333331</v>
      </c>
      <c r="X148" s="9">
        <v>319127.19999999995</v>
      </c>
      <c r="Z148" s="9"/>
      <c r="AA148" s="9"/>
      <c r="AB148" s="9"/>
      <c r="AC148" s="9"/>
      <c r="AD148" s="9"/>
      <c r="AE148" s="33">
        <f t="shared" si="25"/>
        <v>19100703.891891889</v>
      </c>
      <c r="AF148" s="33">
        <f t="shared" si="26"/>
        <v>1935214.072072072</v>
      </c>
      <c r="AG148" s="33">
        <f t="shared" si="27"/>
        <v>375137.91171171173</v>
      </c>
      <c r="AH148" s="33">
        <f t="shared" si="28"/>
        <v>17941081.837837838</v>
      </c>
      <c r="AI148" s="33">
        <f t="shared" si="29"/>
        <v>283508.1333333333</v>
      </c>
      <c r="AJ148" s="33">
        <f t="shared" si="30"/>
        <v>1863039.9027027027</v>
      </c>
      <c r="AL148" s="33">
        <f t="shared" si="31"/>
        <v>2310351.9837837839</v>
      </c>
      <c r="AM148" s="33">
        <f t="shared" si="21"/>
        <v>2146548.036036036</v>
      </c>
      <c r="AO148" s="49"/>
      <c r="AP148" s="49"/>
      <c r="AQ148" s="49"/>
      <c r="AR148" s="49"/>
      <c r="AS148" s="49"/>
      <c r="AT148" s="49"/>
      <c r="AU148" s="49"/>
      <c r="AV148" s="49"/>
      <c r="AW148" s="49"/>
      <c r="AX148" s="49"/>
      <c r="AY148" s="49"/>
      <c r="AZ148" s="49"/>
      <c r="BA148" s="49"/>
    </row>
    <row r="149" spans="1:53">
      <c r="A149" s="11" t="s">
        <v>299</v>
      </c>
      <c r="B149" s="10" t="s">
        <v>343</v>
      </c>
      <c r="C149" s="10" t="s">
        <v>339</v>
      </c>
      <c r="D149" s="7" t="s">
        <v>194</v>
      </c>
      <c r="E149" s="7" t="s">
        <v>132</v>
      </c>
      <c r="F149" s="15">
        <v>12</v>
      </c>
      <c r="I149">
        <f t="shared" si="32"/>
        <v>84</v>
      </c>
      <c r="J149" s="9">
        <v>62556000</v>
      </c>
      <c r="K149" s="9">
        <v>5323968</v>
      </c>
      <c r="L149" s="9">
        <v>1084356</v>
      </c>
      <c r="M149" s="9">
        <v>9578953.90625</v>
      </c>
      <c r="N149" s="9">
        <v>1224428.28125</v>
      </c>
      <c r="O149" s="9">
        <v>179164.0625</v>
      </c>
      <c r="P149" s="9">
        <v>9744627.96875</v>
      </c>
      <c r="Q149" s="9">
        <v>186541.40625</v>
      </c>
      <c r="R149" s="9">
        <v>1148336.25</v>
      </c>
      <c r="S149" s="9">
        <v>6395830.1886792453</v>
      </c>
      <c r="T149" s="9">
        <v>516652.30188679247</v>
      </c>
      <c r="U149" s="9">
        <v>66471.679245283027</v>
      </c>
      <c r="V149" s="9">
        <v>5149358.4905660376</v>
      </c>
      <c r="W149" s="9">
        <v>54517.811320754721</v>
      </c>
      <c r="X149" s="9">
        <v>220809.39622641509</v>
      </c>
      <c r="Z149" s="9"/>
      <c r="AA149" s="9"/>
      <c r="AB149" s="9"/>
      <c r="AC149" s="9"/>
      <c r="AD149" s="9"/>
      <c r="AE149" s="33">
        <f t="shared" si="25"/>
        <v>15974784.094929244</v>
      </c>
      <c r="AF149" s="33">
        <f t="shared" si="26"/>
        <v>1741080.5831367925</v>
      </c>
      <c r="AG149" s="33">
        <f t="shared" si="27"/>
        <v>245635.74174528301</v>
      </c>
      <c r="AH149" s="33">
        <f t="shared" si="28"/>
        <v>14893986.459316038</v>
      </c>
      <c r="AI149" s="33">
        <f t="shared" si="29"/>
        <v>241059.21757075473</v>
      </c>
      <c r="AJ149" s="33">
        <f t="shared" si="30"/>
        <v>1369145.6462264152</v>
      </c>
      <c r="AL149" s="33">
        <f t="shared" si="31"/>
        <v>1986716.3248820757</v>
      </c>
      <c r="AM149" s="33">
        <f t="shared" si="21"/>
        <v>1610204.8637971699</v>
      </c>
      <c r="AO149" s="49"/>
      <c r="AP149" s="49"/>
      <c r="AQ149" s="49"/>
      <c r="AR149" s="49"/>
      <c r="AS149" s="49"/>
      <c r="AT149" s="49"/>
      <c r="AU149" s="49"/>
      <c r="AV149" s="49"/>
      <c r="AW149" s="49"/>
      <c r="AX149" s="49"/>
      <c r="AY149" s="49"/>
      <c r="AZ149" s="49"/>
      <c r="BA149" s="49"/>
    </row>
    <row r="150" spans="1:53">
      <c r="A150" s="11" t="s">
        <v>300</v>
      </c>
      <c r="B150" s="10" t="s">
        <v>343</v>
      </c>
      <c r="C150" s="10" t="s">
        <v>339</v>
      </c>
      <c r="D150" s="7" t="s">
        <v>194</v>
      </c>
      <c r="E150" s="7" t="s">
        <v>132</v>
      </c>
      <c r="F150" s="15">
        <v>12</v>
      </c>
      <c r="I150">
        <f t="shared" si="32"/>
        <v>84</v>
      </c>
      <c r="J150" s="9">
        <v>84351606.805293009</v>
      </c>
      <c r="K150" s="9">
        <v>8429075.6143667288</v>
      </c>
      <c r="L150" s="9">
        <v>1634364.8393194706</v>
      </c>
      <c r="M150" s="9">
        <v>14848210.018761726</v>
      </c>
      <c r="N150" s="9">
        <v>2017940.1500938085</v>
      </c>
      <c r="O150" s="9">
        <v>345151.0694183865</v>
      </c>
      <c r="P150" s="9">
        <v>14878050.168855535</v>
      </c>
      <c r="Q150" s="9">
        <v>271545.36585365853</v>
      </c>
      <c r="R150" s="9">
        <v>1974174.5966228894</v>
      </c>
      <c r="S150" s="9">
        <v>9507448.5981308389</v>
      </c>
      <c r="T150" s="9">
        <v>781006.37383177551</v>
      </c>
      <c r="U150" s="9">
        <v>116560.73831775699</v>
      </c>
      <c r="V150" s="9">
        <v>7821112.1495327093</v>
      </c>
      <c r="W150" s="9">
        <v>102546.70093457942</v>
      </c>
      <c r="X150" s="9">
        <v>401202.70093457936</v>
      </c>
      <c r="Z150" s="9"/>
      <c r="AA150" s="9"/>
      <c r="AB150" s="9"/>
      <c r="AC150" s="9"/>
      <c r="AD150" s="9"/>
      <c r="AE150" s="33">
        <f t="shared" si="25"/>
        <v>24355658.616892565</v>
      </c>
      <c r="AF150" s="33">
        <f t="shared" si="26"/>
        <v>2798946.5239255838</v>
      </c>
      <c r="AG150" s="33">
        <f t="shared" si="27"/>
        <v>461711.80773614347</v>
      </c>
      <c r="AH150" s="33">
        <f t="shared" si="28"/>
        <v>22699162.318388246</v>
      </c>
      <c r="AI150" s="33">
        <f t="shared" si="29"/>
        <v>374092.06678823795</v>
      </c>
      <c r="AJ150" s="33">
        <f t="shared" si="30"/>
        <v>2375377.2975574685</v>
      </c>
      <c r="AL150" s="33">
        <f t="shared" si="31"/>
        <v>3260658.3316617273</v>
      </c>
      <c r="AM150" s="33">
        <f t="shared" si="21"/>
        <v>2749469.3643457065</v>
      </c>
      <c r="AO150" s="49"/>
      <c r="AP150" s="49"/>
      <c r="AQ150" s="49"/>
      <c r="AR150" s="49"/>
      <c r="AS150" s="49"/>
      <c r="AT150" s="49"/>
      <c r="AU150" s="49"/>
      <c r="AV150" s="49"/>
      <c r="AW150" s="49"/>
      <c r="AX150" s="49"/>
      <c r="AY150" s="49"/>
      <c r="AZ150" s="49"/>
      <c r="BA150" s="49"/>
    </row>
    <row r="151" spans="1:53">
      <c r="A151" s="11" t="s">
        <v>301</v>
      </c>
      <c r="B151" s="10" t="s">
        <v>343</v>
      </c>
      <c r="C151" s="10" t="s">
        <v>339</v>
      </c>
      <c r="D151" s="7" t="s">
        <v>194</v>
      </c>
      <c r="E151" s="7" t="s">
        <v>132</v>
      </c>
      <c r="F151" s="15">
        <v>12</v>
      </c>
      <c r="I151">
        <f t="shared" si="32"/>
        <v>84</v>
      </c>
      <c r="J151" s="9">
        <v>86169491.52542375</v>
      </c>
      <c r="K151" s="9">
        <v>6587552.5423728824</v>
      </c>
      <c r="L151" s="9">
        <v>1317762.7118644072</v>
      </c>
      <c r="M151" s="9">
        <v>6677418.461538461</v>
      </c>
      <c r="N151" s="9">
        <v>1012889.2307692308</v>
      </c>
      <c r="O151" s="9">
        <v>122460.51282051281</v>
      </c>
      <c r="P151" s="9">
        <v>6999906.666666667</v>
      </c>
      <c r="Q151" s="9">
        <v>180370.25641025641</v>
      </c>
      <c r="R151" s="9">
        <v>750435.89743589738</v>
      </c>
      <c r="S151" s="9">
        <v>4482226.4150943402</v>
      </c>
      <c r="T151" s="9">
        <v>517042.81132075476</v>
      </c>
      <c r="U151" s="9">
        <v>37281</v>
      </c>
      <c r="V151" s="9">
        <v>4302283.0188679248</v>
      </c>
      <c r="W151" s="9">
        <v>82626.735849056611</v>
      </c>
      <c r="X151" s="9">
        <v>166104.11320754717</v>
      </c>
      <c r="Z151" s="9"/>
      <c r="AA151" s="9"/>
      <c r="AB151" s="9"/>
      <c r="AC151" s="9"/>
      <c r="AD151" s="9"/>
      <c r="AE151" s="33">
        <f t="shared" si="25"/>
        <v>11159644.876632802</v>
      </c>
      <c r="AF151" s="33">
        <f t="shared" si="26"/>
        <v>1529932.0420899855</v>
      </c>
      <c r="AG151" s="33">
        <f t="shared" si="27"/>
        <v>159741.51282051281</v>
      </c>
      <c r="AH151" s="33">
        <f t="shared" si="28"/>
        <v>11302189.685534593</v>
      </c>
      <c r="AI151" s="33">
        <f t="shared" si="29"/>
        <v>262996.992259313</v>
      </c>
      <c r="AJ151" s="33">
        <f t="shared" si="30"/>
        <v>916540.01064344449</v>
      </c>
      <c r="AL151" s="33">
        <f t="shared" si="31"/>
        <v>1689673.5549104982</v>
      </c>
      <c r="AM151" s="33">
        <f t="shared" si="21"/>
        <v>1179537.0029027574</v>
      </c>
      <c r="AO151" s="49"/>
      <c r="AP151" s="49"/>
      <c r="AQ151" s="49"/>
      <c r="AR151" s="49"/>
      <c r="AS151" s="49"/>
      <c r="AT151" s="49"/>
      <c r="AU151" s="49"/>
      <c r="AV151" s="49"/>
      <c r="AW151" s="49"/>
      <c r="AX151" s="49"/>
      <c r="AY151" s="49"/>
      <c r="AZ151" s="49"/>
      <c r="BA151" s="49"/>
    </row>
    <row r="152" spans="1:53">
      <c r="A152" s="11" t="s">
        <v>302</v>
      </c>
      <c r="B152" s="10" t="s">
        <v>343</v>
      </c>
      <c r="C152" s="10" t="s">
        <v>339</v>
      </c>
      <c r="D152" s="7" t="s">
        <v>194</v>
      </c>
      <c r="E152" s="7" t="s">
        <v>132</v>
      </c>
      <c r="F152" s="15">
        <v>12</v>
      </c>
      <c r="I152">
        <f t="shared" si="32"/>
        <v>84</v>
      </c>
      <c r="J152" s="9">
        <v>80150943.396226421</v>
      </c>
      <c r="K152" s="9">
        <v>7732963.0188679248</v>
      </c>
      <c r="L152" s="9">
        <v>1401439.2452830188</v>
      </c>
      <c r="M152" s="9">
        <v>7906825.4612546125</v>
      </c>
      <c r="N152" s="9">
        <v>1085622.5092250924</v>
      </c>
      <c r="O152" s="9">
        <v>157817.71217712178</v>
      </c>
      <c r="P152" s="9">
        <v>7829760.8856088566</v>
      </c>
      <c r="Q152" s="9">
        <v>146093.35793357933</v>
      </c>
      <c r="R152" s="9">
        <v>890919.18819188199</v>
      </c>
      <c r="S152" s="9">
        <v>9038333.333333334</v>
      </c>
      <c r="T152" s="9">
        <v>737363.66666666663</v>
      </c>
      <c r="U152" s="9">
        <v>92273.166666666672</v>
      </c>
      <c r="V152" s="9">
        <v>7422388.888888889</v>
      </c>
      <c r="W152" s="9">
        <v>91561.055555555562</v>
      </c>
      <c r="X152" s="9">
        <v>313684.94444444444</v>
      </c>
      <c r="Z152" s="9"/>
      <c r="AA152" s="9"/>
      <c r="AB152" s="9"/>
      <c r="AC152" s="9"/>
      <c r="AD152" s="9"/>
      <c r="AE152" s="33">
        <f t="shared" si="25"/>
        <v>16945158.794587947</v>
      </c>
      <c r="AF152" s="33">
        <f t="shared" si="26"/>
        <v>1822986.1758917589</v>
      </c>
      <c r="AG152" s="33">
        <f t="shared" si="27"/>
        <v>250090.87884378847</v>
      </c>
      <c r="AH152" s="33">
        <f t="shared" si="28"/>
        <v>15252149.774497746</v>
      </c>
      <c r="AI152" s="33">
        <f t="shared" si="29"/>
        <v>237654.41348913489</v>
      </c>
      <c r="AJ152" s="33">
        <f t="shared" si="30"/>
        <v>1204604.1326363264</v>
      </c>
      <c r="AL152" s="33">
        <f t="shared" si="31"/>
        <v>2073077.0547355474</v>
      </c>
      <c r="AM152" s="33">
        <f t="shared" si="21"/>
        <v>1442258.5461254613</v>
      </c>
      <c r="AO152" s="49"/>
      <c r="AP152" s="49"/>
      <c r="AQ152" s="49"/>
      <c r="AR152" s="49"/>
      <c r="AS152" s="49"/>
      <c r="AT152" s="49"/>
      <c r="AU152" s="49"/>
      <c r="AV152" s="49"/>
      <c r="AW152" s="49"/>
      <c r="AX152" s="49"/>
      <c r="AY152" s="49"/>
      <c r="AZ152" s="49"/>
      <c r="BA152" s="49"/>
    </row>
    <row r="153" spans="1:53">
      <c r="A153" s="11" t="s">
        <v>303</v>
      </c>
      <c r="B153" s="10" t="s">
        <v>343</v>
      </c>
      <c r="C153" s="10" t="s">
        <v>339</v>
      </c>
      <c r="D153" s="7" t="s">
        <v>194</v>
      </c>
      <c r="E153" s="7" t="s">
        <v>132</v>
      </c>
      <c r="F153" s="15">
        <v>12</v>
      </c>
      <c r="I153">
        <f t="shared" si="32"/>
        <v>84</v>
      </c>
      <c r="J153" s="9">
        <v>60172710.280373834</v>
      </c>
      <c r="K153" s="9">
        <v>4878977.9439252336</v>
      </c>
      <c r="L153" s="9">
        <v>1138448.9719626168</v>
      </c>
      <c r="M153" s="9">
        <v>11398293.956043955</v>
      </c>
      <c r="N153" s="9">
        <v>1245463.1868131866</v>
      </c>
      <c r="O153" s="9">
        <v>247061.53846153844</v>
      </c>
      <c r="P153" s="9">
        <v>10348781.868131867</v>
      </c>
      <c r="Q153" s="9">
        <v>191622.52747252746</v>
      </c>
      <c r="R153" s="9">
        <v>1210668.1318681317</v>
      </c>
      <c r="S153" s="9">
        <v>5979392.5233644862</v>
      </c>
      <c r="T153" s="9">
        <v>540113.92710280372</v>
      </c>
      <c r="U153" s="9">
        <v>72764.607476635516</v>
      </c>
      <c r="V153" s="9">
        <v>4525940.1869158875</v>
      </c>
      <c r="W153" s="9">
        <v>54844.828037383173</v>
      </c>
      <c r="X153" s="9">
        <v>226830.55514018692</v>
      </c>
      <c r="Z153" s="9"/>
      <c r="AA153" s="9"/>
      <c r="AB153" s="9"/>
      <c r="AC153" s="9"/>
      <c r="AD153" s="9"/>
      <c r="AE153" s="33">
        <f t="shared" si="25"/>
        <v>17377686.479408443</v>
      </c>
      <c r="AF153" s="33">
        <f t="shared" si="26"/>
        <v>1785577.1139159903</v>
      </c>
      <c r="AG153" s="33">
        <f t="shared" si="27"/>
        <v>319826.14593817398</v>
      </c>
      <c r="AH153" s="33">
        <f t="shared" si="28"/>
        <v>14874722.055047754</v>
      </c>
      <c r="AI153" s="33">
        <f t="shared" si="29"/>
        <v>246467.35550991065</v>
      </c>
      <c r="AJ153" s="33">
        <f t="shared" si="30"/>
        <v>1437498.6870083185</v>
      </c>
      <c r="AL153" s="33">
        <f t="shared" si="31"/>
        <v>2105403.2598541644</v>
      </c>
      <c r="AM153" s="33">
        <f t="shared" si="21"/>
        <v>1683966.0425182292</v>
      </c>
      <c r="AO153" s="49"/>
      <c r="AP153" s="49"/>
      <c r="AQ153" s="49"/>
      <c r="AR153" s="49"/>
      <c r="AS153" s="49"/>
      <c r="AT153" s="49"/>
      <c r="AU153" s="49"/>
      <c r="AV153" s="49"/>
      <c r="AW153" s="49"/>
      <c r="AX153" s="49"/>
      <c r="AY153" s="49"/>
      <c r="AZ153" s="49"/>
      <c r="BA153" s="49"/>
    </row>
    <row r="154" spans="1:53">
      <c r="A154" s="11" t="s">
        <v>304</v>
      </c>
      <c r="B154" s="10" t="s">
        <v>343</v>
      </c>
      <c r="C154" s="10" t="s">
        <v>339</v>
      </c>
      <c r="D154" s="7" t="s">
        <v>194</v>
      </c>
      <c r="E154" s="7" t="s">
        <v>132</v>
      </c>
      <c r="F154" s="15">
        <v>12</v>
      </c>
      <c r="I154">
        <f t="shared" si="32"/>
        <v>84</v>
      </c>
      <c r="J154" s="9">
        <v>71060674.157303363</v>
      </c>
      <c r="K154" s="9">
        <v>4909413.4831460677</v>
      </c>
      <c r="L154" s="9">
        <v>1176713.4831460675</v>
      </c>
      <c r="M154" s="9">
        <v>9922491.9230769239</v>
      </c>
      <c r="N154" s="9">
        <v>1550987.3076923077</v>
      </c>
      <c r="O154" s="9">
        <v>280883.07692307694</v>
      </c>
      <c r="P154" s="9">
        <v>10722042.692307692</v>
      </c>
      <c r="Q154" s="9">
        <v>238527.69230769231</v>
      </c>
      <c r="R154" s="9">
        <v>1613220</v>
      </c>
      <c r="S154" s="9">
        <v>9538088.4955752213</v>
      </c>
      <c r="T154" s="9">
        <v>790211.78761061945</v>
      </c>
      <c r="U154" s="9">
        <v>141331.85840707965</v>
      </c>
      <c r="V154" s="9">
        <v>7653663.7168141585</v>
      </c>
      <c r="W154" s="9">
        <v>162524.38938053095</v>
      </c>
      <c r="X154" s="9">
        <v>575039.46902654867</v>
      </c>
      <c r="Z154" s="9"/>
      <c r="AA154" s="9"/>
      <c r="AB154" s="9"/>
      <c r="AC154" s="9"/>
      <c r="AD154" s="9"/>
      <c r="AE154" s="33">
        <f t="shared" si="25"/>
        <v>19460580.418652147</v>
      </c>
      <c r="AF154" s="33">
        <f t="shared" si="26"/>
        <v>2341199.0953029273</v>
      </c>
      <c r="AG154" s="33">
        <f t="shared" si="27"/>
        <v>422214.93533015659</v>
      </c>
      <c r="AH154" s="33">
        <f t="shared" si="28"/>
        <v>18375706.409121849</v>
      </c>
      <c r="AI154" s="33">
        <f t="shared" si="29"/>
        <v>401052.08168822329</v>
      </c>
      <c r="AJ154" s="33">
        <f t="shared" si="30"/>
        <v>2188259.4690265488</v>
      </c>
      <c r="AL154" s="33">
        <f t="shared" si="31"/>
        <v>2763414.030633084</v>
      </c>
      <c r="AM154" s="33">
        <f t="shared" si="21"/>
        <v>2589311.5507147722</v>
      </c>
      <c r="AO154" s="49"/>
      <c r="AP154" s="49"/>
      <c r="AQ154" s="49"/>
      <c r="AR154" s="49"/>
      <c r="AS154" s="49"/>
      <c r="AT154" s="49"/>
      <c r="AU154" s="49"/>
      <c r="AV154" s="49"/>
      <c r="AW154" s="49"/>
      <c r="AX154" s="49"/>
      <c r="AY154" s="49"/>
      <c r="AZ154" s="49"/>
      <c r="BA154" s="49"/>
    </row>
    <row r="155" spans="1:53">
      <c r="A155" s="18">
        <v>193453</v>
      </c>
      <c r="B155" s="12" t="s">
        <v>196</v>
      </c>
      <c r="C155" s="10" t="s">
        <v>339</v>
      </c>
      <c r="D155" s="7" t="s">
        <v>130</v>
      </c>
      <c r="E155" s="7" t="s">
        <v>132</v>
      </c>
      <c r="G155" s="7">
        <v>42262</v>
      </c>
      <c r="H155" s="7">
        <v>42391</v>
      </c>
      <c r="I155">
        <f t="shared" si="14"/>
        <v>129</v>
      </c>
      <c r="J155" s="13">
        <v>48952542.857142858</v>
      </c>
      <c r="K155" s="13">
        <v>1366869.6285714286</v>
      </c>
      <c r="L155" s="13">
        <v>225228.48571428572</v>
      </c>
      <c r="M155" s="13">
        <v>3315380.691588785</v>
      </c>
      <c r="N155" s="13">
        <v>1467955.9345794392</v>
      </c>
      <c r="O155" s="13">
        <v>107057.60747663552</v>
      </c>
      <c r="P155" s="13">
        <v>4775572.9065420562</v>
      </c>
      <c r="Q155" s="13">
        <v>77773.401869158872</v>
      </c>
      <c r="R155" s="13">
        <v>511996.8785046729</v>
      </c>
      <c r="S155" s="13">
        <v>8383692.0222634515</v>
      </c>
      <c r="T155" s="13">
        <v>281797.79220779223</v>
      </c>
      <c r="U155" s="13">
        <v>45921.484230055663</v>
      </c>
      <c r="V155" s="13">
        <v>4511408.1818181816</v>
      </c>
      <c r="W155" s="13">
        <v>23716.029684601115</v>
      </c>
      <c r="X155" s="13">
        <v>37311.205936920225</v>
      </c>
      <c r="Z155" s="9"/>
      <c r="AA155" s="9"/>
      <c r="AB155" s="9"/>
      <c r="AC155" s="9"/>
      <c r="AD155" s="9"/>
      <c r="AE155" s="33">
        <f t="shared" si="25"/>
        <v>11699072.713852236</v>
      </c>
      <c r="AF155" s="33">
        <f t="shared" si="26"/>
        <v>1749753.7267872314</v>
      </c>
      <c r="AG155" s="33">
        <f t="shared" si="27"/>
        <v>152979.09170669119</v>
      </c>
      <c r="AH155" s="33">
        <f t="shared" si="28"/>
        <v>9286981.0883602388</v>
      </c>
      <c r="AI155" s="33">
        <f t="shared" si="29"/>
        <v>101489.43155375999</v>
      </c>
      <c r="AJ155" s="33">
        <f t="shared" si="30"/>
        <v>549308.08444159315</v>
      </c>
      <c r="AL155" s="33">
        <f t="shared" si="31"/>
        <v>1902732.8184939227</v>
      </c>
      <c r="AM155" s="33">
        <f t="shared" si="21"/>
        <v>650797.51599535311</v>
      </c>
      <c r="AO155" s="49"/>
      <c r="AP155" s="49"/>
      <c r="AQ155" s="49"/>
      <c r="AR155" s="49"/>
      <c r="AS155" s="49"/>
      <c r="AT155" s="49"/>
      <c r="AU155" s="49"/>
      <c r="AV155" s="49"/>
      <c r="AW155" s="49"/>
      <c r="AX155" s="49"/>
      <c r="AY155" s="49"/>
      <c r="AZ155" s="49"/>
      <c r="BA155" s="49"/>
    </row>
    <row r="156" spans="1:53">
      <c r="A156" s="18">
        <v>193451</v>
      </c>
      <c r="B156" s="12" t="s">
        <v>197</v>
      </c>
      <c r="C156" s="10" t="s">
        <v>339</v>
      </c>
      <c r="D156" s="7" t="s">
        <v>130</v>
      </c>
      <c r="E156" s="7" t="s">
        <v>132</v>
      </c>
      <c r="G156" s="7">
        <v>42262</v>
      </c>
      <c r="H156" s="7">
        <v>42433</v>
      </c>
      <c r="I156">
        <f t="shared" si="14"/>
        <v>171</v>
      </c>
      <c r="J156" s="9">
        <v>25628698.22485207</v>
      </c>
      <c r="K156" s="9">
        <v>1273848.8165680473</v>
      </c>
      <c r="L156" s="9">
        <v>341374.26035502955</v>
      </c>
      <c r="M156" s="9">
        <v>4083854.8543689316</v>
      </c>
      <c r="N156" s="9">
        <v>3102767.6504854369</v>
      </c>
      <c r="O156" s="9">
        <v>110826.87378640776</v>
      </c>
      <c r="P156" s="9">
        <v>7504672.5436893199</v>
      </c>
      <c r="Q156" s="9">
        <v>238970.44660194175</v>
      </c>
      <c r="R156" s="9">
        <v>786755.35922330094</v>
      </c>
      <c r="S156" s="9">
        <v>5016971.1359026367</v>
      </c>
      <c r="T156" s="9">
        <v>782881.33874239353</v>
      </c>
      <c r="U156" s="9">
        <v>122192.4340770791</v>
      </c>
      <c r="V156" s="9">
        <v>7001319.6146044619</v>
      </c>
      <c r="W156" s="9">
        <v>79861.76470588235</v>
      </c>
      <c r="X156" s="9">
        <v>693735.1521298174</v>
      </c>
      <c r="Z156" s="9"/>
      <c r="AA156" s="9"/>
      <c r="AB156" s="9"/>
      <c r="AC156" s="9"/>
      <c r="AD156" s="9"/>
      <c r="AE156" s="33">
        <f t="shared" si="25"/>
        <v>9100825.9902715683</v>
      </c>
      <c r="AF156" s="33">
        <f t="shared" si="26"/>
        <v>3885648.9892278304</v>
      </c>
      <c r="AG156" s="33">
        <f t="shared" si="27"/>
        <v>233019.30786348687</v>
      </c>
      <c r="AH156" s="33">
        <f t="shared" si="28"/>
        <v>14505992.158293782</v>
      </c>
      <c r="AI156" s="33">
        <f t="shared" si="29"/>
        <v>318832.21130782412</v>
      </c>
      <c r="AJ156" s="33">
        <f t="shared" si="30"/>
        <v>1480490.5113531183</v>
      </c>
      <c r="AL156" s="33">
        <f t="shared" si="31"/>
        <v>4118668.2970913174</v>
      </c>
      <c r="AM156" s="33">
        <f t="shared" si="21"/>
        <v>1799322.7226609425</v>
      </c>
      <c r="AO156" s="49"/>
      <c r="AP156" s="49"/>
      <c r="AQ156" s="49"/>
      <c r="AR156" s="49"/>
      <c r="AS156" s="49"/>
      <c r="AT156" s="49"/>
      <c r="AU156" s="49"/>
      <c r="AV156" s="49"/>
      <c r="AW156" s="49"/>
      <c r="AX156" s="49"/>
      <c r="AY156" s="49"/>
      <c r="AZ156" s="49"/>
      <c r="BA156" s="49"/>
    </row>
    <row r="157" spans="1:53">
      <c r="A157" s="18">
        <v>193454</v>
      </c>
      <c r="B157" s="12" t="s">
        <v>198</v>
      </c>
      <c r="C157" s="10" t="s">
        <v>339</v>
      </c>
      <c r="D157" s="7" t="s">
        <v>130</v>
      </c>
      <c r="E157" s="7" t="s">
        <v>132</v>
      </c>
      <c r="G157" s="7">
        <v>42262</v>
      </c>
      <c r="H157" s="7">
        <v>42475</v>
      </c>
      <c r="I157">
        <f t="shared" si="14"/>
        <v>213</v>
      </c>
      <c r="J157" s="9">
        <v>26356756.756756756</v>
      </c>
      <c r="K157" s="9">
        <v>1244113.5135135136</v>
      </c>
      <c r="L157" s="9">
        <v>172997.29729729731</v>
      </c>
      <c r="M157" s="9">
        <v>4963348.2722513089</v>
      </c>
      <c r="N157" s="9">
        <v>1931982.4083769633</v>
      </c>
      <c r="O157" s="9">
        <v>172596.43979057591</v>
      </c>
      <c r="P157" s="9">
        <v>6101249.8429319374</v>
      </c>
      <c r="Q157" s="9">
        <v>137704.71204188481</v>
      </c>
      <c r="R157" s="9">
        <v>585416.54450261779</v>
      </c>
      <c r="S157" s="9">
        <v>4378564.593301435</v>
      </c>
      <c r="T157" s="9">
        <v>526139.71291866025</v>
      </c>
      <c r="U157" s="9">
        <v>73118.468899521526</v>
      </c>
      <c r="V157" s="9">
        <v>5197320.5741626797</v>
      </c>
      <c r="W157" s="9">
        <v>34636.937799043066</v>
      </c>
      <c r="X157" s="9">
        <v>348398.46889952151</v>
      </c>
      <c r="Z157" s="9"/>
      <c r="AA157" s="9"/>
      <c r="AB157" s="9"/>
      <c r="AC157" s="9"/>
      <c r="AD157" s="9"/>
      <c r="AE157" s="33">
        <f t="shared" si="25"/>
        <v>9341912.8655527439</v>
      </c>
      <c r="AF157" s="33">
        <f t="shared" si="26"/>
        <v>2458122.1212956235</v>
      </c>
      <c r="AG157" s="33">
        <f t="shared" si="27"/>
        <v>245714.90869009745</v>
      </c>
      <c r="AH157" s="33">
        <f t="shared" si="28"/>
        <v>11298570.417094618</v>
      </c>
      <c r="AI157" s="33">
        <f t="shared" si="29"/>
        <v>172341.64984092786</v>
      </c>
      <c r="AJ157" s="33">
        <f t="shared" si="30"/>
        <v>933815.0134021393</v>
      </c>
      <c r="AL157" s="33">
        <f t="shared" si="31"/>
        <v>2703837.0299857208</v>
      </c>
      <c r="AM157" s="33">
        <f t="shared" si="21"/>
        <v>1106156.6632430672</v>
      </c>
      <c r="AO157" s="49"/>
      <c r="AP157" s="49"/>
      <c r="AQ157" s="49"/>
      <c r="AR157" s="49"/>
      <c r="AS157" s="49"/>
      <c r="AT157" s="49"/>
      <c r="AU157" s="49"/>
      <c r="AV157" s="49"/>
      <c r="AW157" s="49"/>
      <c r="AX157" s="49"/>
      <c r="AY157" s="49"/>
      <c r="AZ157" s="49"/>
      <c r="BA157" s="49"/>
    </row>
    <row r="158" spans="1:53" s="12" customFormat="1">
      <c r="A158" s="20">
        <v>264615</v>
      </c>
      <c r="B158" s="12" t="s">
        <v>199</v>
      </c>
      <c r="C158" s="10" t="s">
        <v>339</v>
      </c>
      <c r="D158" s="7" t="s">
        <v>130</v>
      </c>
      <c r="E158" s="7" t="s">
        <v>132</v>
      </c>
      <c r="F158" s="16"/>
      <c r="G158" s="16">
        <v>42405</v>
      </c>
      <c r="H158" s="16">
        <v>42551</v>
      </c>
      <c r="I158">
        <f t="shared" si="14"/>
        <v>146</v>
      </c>
      <c r="J158" s="13">
        <v>30395716.981132075</v>
      </c>
      <c r="K158" s="13">
        <v>1583209.4150943395</v>
      </c>
      <c r="L158" s="13">
        <v>315206.83018867922</v>
      </c>
      <c r="M158" s="13">
        <v>6504579.8319327738</v>
      </c>
      <c r="N158" s="13">
        <v>1161162.2268907565</v>
      </c>
      <c r="O158" s="13">
        <v>152699.74789915967</v>
      </c>
      <c r="P158" s="13">
        <v>6289044.5798319336</v>
      </c>
      <c r="Q158" s="13">
        <v>160846.26050420169</v>
      </c>
      <c r="R158" s="13">
        <v>762235.71428571432</v>
      </c>
      <c r="S158" s="13">
        <v>7108121.2121212119</v>
      </c>
      <c r="T158" s="13">
        <v>373143.75757575757</v>
      </c>
      <c r="U158" s="13">
        <v>123120.48484848485</v>
      </c>
      <c r="V158" s="13">
        <v>7434181.8181818174</v>
      </c>
      <c r="W158" s="13">
        <v>48289.575757575753</v>
      </c>
      <c r="X158" s="13">
        <v>435323.51515151514</v>
      </c>
      <c r="Z158" s="9"/>
      <c r="AA158" s="9"/>
      <c r="AB158" s="9"/>
      <c r="AC158" s="9"/>
      <c r="AD158" s="9"/>
      <c r="AE158" s="33">
        <f t="shared" si="25"/>
        <v>13612701.044053987</v>
      </c>
      <c r="AF158" s="33">
        <f t="shared" si="26"/>
        <v>1534305.9844665141</v>
      </c>
      <c r="AG158" s="33">
        <f t="shared" si="27"/>
        <v>275820.23274764454</v>
      </c>
      <c r="AH158" s="33">
        <f t="shared" si="28"/>
        <v>13723226.398013752</v>
      </c>
      <c r="AI158" s="33">
        <f t="shared" si="29"/>
        <v>209135.83626177744</v>
      </c>
      <c r="AJ158" s="33">
        <f t="shared" si="30"/>
        <v>1197559.2294372295</v>
      </c>
      <c r="AL158" s="33">
        <f t="shared" si="31"/>
        <v>1810126.2172141587</v>
      </c>
      <c r="AM158" s="33">
        <f t="shared" si="21"/>
        <v>1406695.0656990069</v>
      </c>
      <c r="AO158" s="49">
        <v>14134.188679245282</v>
      </c>
      <c r="AP158" s="49">
        <v>32775.452830188682</v>
      </c>
      <c r="AQ158" s="49">
        <v>12115.018867924528</v>
      </c>
      <c r="AR158" s="49">
        <v>2774045.4201680678</v>
      </c>
      <c r="AS158" s="49">
        <v>78623.319327731107</v>
      </c>
      <c r="AT158" s="49">
        <v>60940.966386554624</v>
      </c>
      <c r="AU158" s="49">
        <v>14335.336134453783</v>
      </c>
      <c r="AV158" s="49">
        <v>1135459.6638655465</v>
      </c>
      <c r="AW158" s="49">
        <v>604168.1092436976</v>
      </c>
      <c r="AX158" s="49">
        <v>260065.93939393939</v>
      </c>
      <c r="AY158" s="49">
        <v>971204.12121212122</v>
      </c>
      <c r="AZ158" s="49">
        <v>575757.81818181812</v>
      </c>
      <c r="BA158" s="49">
        <v>367209.45454545453</v>
      </c>
    </row>
    <row r="159" spans="1:53" s="12" customFormat="1">
      <c r="A159" s="20" t="s">
        <v>201</v>
      </c>
      <c r="B159" s="12" t="s">
        <v>202</v>
      </c>
      <c r="C159" s="10" t="s">
        <v>339</v>
      </c>
      <c r="D159" s="16" t="s">
        <v>130</v>
      </c>
      <c r="E159" s="16" t="s">
        <v>132</v>
      </c>
      <c r="F159" s="16"/>
      <c r="G159" s="16">
        <v>42499</v>
      </c>
      <c r="H159" s="16">
        <v>42584</v>
      </c>
      <c r="I159">
        <f t="shared" si="14"/>
        <v>85</v>
      </c>
      <c r="J159" s="13">
        <v>48365158.878504671</v>
      </c>
      <c r="K159" s="13">
        <v>2604487.5140186916</v>
      </c>
      <c r="L159" s="13">
        <v>520992.33644859813</v>
      </c>
      <c r="M159" s="13">
        <v>4899594.2348754453</v>
      </c>
      <c r="N159" s="13">
        <v>764723.7544483986</v>
      </c>
      <c r="O159" s="13">
        <v>116506.12099644128</v>
      </c>
      <c r="P159" s="13">
        <v>5856991.8149466198</v>
      </c>
      <c r="Q159" s="13">
        <v>65443.29181494662</v>
      </c>
      <c r="R159" s="13">
        <v>402774.82206405699</v>
      </c>
      <c r="S159" s="13">
        <v>7093803.3395176241</v>
      </c>
      <c r="T159" s="13">
        <v>387358.99814471242</v>
      </c>
      <c r="U159" s="13">
        <v>103357.95918367346</v>
      </c>
      <c r="V159" s="13">
        <v>6409313.5435992572</v>
      </c>
      <c r="W159" s="13">
        <v>40633.803339517624</v>
      </c>
      <c r="X159" s="13">
        <v>408515.95547309826</v>
      </c>
      <c r="Z159" s="9"/>
      <c r="AA159" s="9"/>
      <c r="AB159" s="9"/>
      <c r="AC159" s="9"/>
      <c r="AD159" s="9"/>
      <c r="AE159" s="33">
        <f t="shared" si="25"/>
        <v>11993397.574393069</v>
      </c>
      <c r="AF159" s="33">
        <f t="shared" si="26"/>
        <v>1152082.752593111</v>
      </c>
      <c r="AG159" s="33">
        <f t="shared" si="27"/>
        <v>219864.08018011475</v>
      </c>
      <c r="AH159" s="33">
        <f t="shared" si="28"/>
        <v>12266305.358545877</v>
      </c>
      <c r="AI159" s="33">
        <f t="shared" si="29"/>
        <v>106077.09515446424</v>
      </c>
      <c r="AJ159" s="33">
        <f t="shared" si="30"/>
        <v>811290.7775371552</v>
      </c>
      <c r="AL159" s="33">
        <f t="shared" si="31"/>
        <v>1371946.8327732258</v>
      </c>
      <c r="AM159" s="33">
        <f t="shared" si="21"/>
        <v>917367.87269161944</v>
      </c>
      <c r="AO159" s="49">
        <v>38763.252336448597</v>
      </c>
      <c r="AP159" s="49">
        <v>39000.336448598129</v>
      </c>
      <c r="AQ159" s="49">
        <v>10194.616822429907</v>
      </c>
      <c r="AR159" s="49">
        <v>2604606.0560747664</v>
      </c>
      <c r="AS159" s="49">
        <v>49194.953271028033</v>
      </c>
      <c r="AT159" s="49">
        <v>30820.93457943925</v>
      </c>
      <c r="AU159" s="49">
        <v>17307.140186915887</v>
      </c>
      <c r="AV159" s="49">
        <v>334051.51401869161</v>
      </c>
      <c r="AW159" s="49">
        <v>200691.70093457945</v>
      </c>
      <c r="AX159" s="49">
        <v>122453.94392523365</v>
      </c>
      <c r="AY159" s="49">
        <v>1474426.093457944</v>
      </c>
      <c r="AZ159" s="49">
        <v>1015075.6261682244</v>
      </c>
      <c r="BA159" s="49">
        <v>416438.24299065419</v>
      </c>
    </row>
    <row r="160" spans="1:53" s="12" customFormat="1">
      <c r="A160" s="20">
        <v>338125</v>
      </c>
      <c r="B160" s="12" t="s">
        <v>204</v>
      </c>
      <c r="C160" s="10" t="s">
        <v>339</v>
      </c>
      <c r="D160" s="16" t="s">
        <v>130</v>
      </c>
      <c r="E160" s="16" t="s">
        <v>132</v>
      </c>
      <c r="F160" s="16"/>
      <c r="G160" s="16">
        <v>42530</v>
      </c>
      <c r="H160" s="16">
        <v>42604</v>
      </c>
      <c r="I160">
        <f t="shared" ref="I160:I176" si="33">H160-G160</f>
        <v>74</v>
      </c>
      <c r="J160" s="13">
        <v>69822339.622641519</v>
      </c>
      <c r="K160" s="13">
        <v>3646692</v>
      </c>
      <c r="L160" s="13">
        <v>591710.43396226421</v>
      </c>
      <c r="M160" s="13">
        <v>7226335.0714285709</v>
      </c>
      <c r="N160" s="13">
        <v>1076169.4285714284</v>
      </c>
      <c r="O160" s="13">
        <v>97872.642857142855</v>
      </c>
      <c r="P160" s="13">
        <v>7207688.5714285709</v>
      </c>
      <c r="Q160" s="13">
        <v>102684.64285714286</v>
      </c>
      <c r="R160" s="13">
        <v>647299.92857142852</v>
      </c>
      <c r="S160" s="13">
        <v>6656727.2727272734</v>
      </c>
      <c r="T160" s="13">
        <v>358874.18181818182</v>
      </c>
      <c r="U160" s="13">
        <v>58850.181818181823</v>
      </c>
      <c r="V160" s="13">
        <v>6008727.2727272734</v>
      </c>
      <c r="W160" s="13">
        <v>29719.636363636364</v>
      </c>
      <c r="X160" s="13">
        <v>336046.90909090912</v>
      </c>
      <c r="Z160" s="9"/>
      <c r="AA160" s="9"/>
      <c r="AB160" s="9"/>
      <c r="AC160" s="9"/>
      <c r="AD160" s="9"/>
      <c r="AE160" s="33">
        <f t="shared" si="25"/>
        <v>13883062.344155844</v>
      </c>
      <c r="AF160" s="33">
        <f t="shared" si="26"/>
        <v>1435043.6103896103</v>
      </c>
      <c r="AG160" s="33">
        <f t="shared" si="27"/>
        <v>156722.82467532466</v>
      </c>
      <c r="AH160" s="33">
        <f t="shared" si="28"/>
        <v>13216415.844155844</v>
      </c>
      <c r="AI160" s="33">
        <f t="shared" si="29"/>
        <v>132404.27922077922</v>
      </c>
      <c r="AJ160" s="33">
        <f t="shared" si="30"/>
        <v>983346.83766233758</v>
      </c>
      <c r="AL160" s="33">
        <f t="shared" si="31"/>
        <v>1591766.4350649349</v>
      </c>
      <c r="AM160" s="33">
        <f t="shared" ref="AM160:AM177" si="34">AI160+AJ160</f>
        <v>1115751.1168831168</v>
      </c>
      <c r="AO160" s="49">
        <v>9160.363636363636</v>
      </c>
      <c r="AP160" s="49">
        <v>21737.454545454548</v>
      </c>
      <c r="AQ160" s="49">
        <v>10250.181818181818</v>
      </c>
      <c r="AR160" s="49">
        <v>1267605.8181818184</v>
      </c>
      <c r="AS160" s="49">
        <v>31987.636363636364</v>
      </c>
      <c r="AT160" s="49">
        <v>22444.363636363636</v>
      </c>
      <c r="AU160" s="49">
        <v>8306.181818181818</v>
      </c>
      <c r="AV160" s="49">
        <v>403262.18181818182</v>
      </c>
      <c r="AW160" s="49">
        <v>224502.54545454547</v>
      </c>
      <c r="AX160" s="49">
        <v>171072</v>
      </c>
      <c r="AY160" s="49">
        <v>892561.09090909094</v>
      </c>
      <c r="AZ160" s="49">
        <v>584584.36363636365</v>
      </c>
      <c r="BA160" s="49">
        <v>295016.72727272729</v>
      </c>
    </row>
    <row r="161" spans="1:53" s="12" customFormat="1">
      <c r="A161" s="20">
        <v>338126</v>
      </c>
      <c r="B161" s="12" t="s">
        <v>205</v>
      </c>
      <c r="C161" s="10" t="s">
        <v>339</v>
      </c>
      <c r="D161" s="16" t="s">
        <v>130</v>
      </c>
      <c r="E161" s="16" t="s">
        <v>132</v>
      </c>
      <c r="F161" s="16"/>
      <c r="G161" s="16">
        <v>42530</v>
      </c>
      <c r="H161" s="16">
        <v>42619</v>
      </c>
      <c r="I161">
        <f t="shared" si="33"/>
        <v>89</v>
      </c>
      <c r="J161" s="13">
        <v>50380809.248554915</v>
      </c>
      <c r="K161" s="13">
        <v>2889065.3179190755</v>
      </c>
      <c r="L161" s="13">
        <v>404743.23699421965</v>
      </c>
      <c r="M161" s="13">
        <v>6474280.2197802207</v>
      </c>
      <c r="N161" s="13">
        <v>1168093.8461538462</v>
      </c>
      <c r="O161" s="13">
        <v>125936.92307692309</v>
      </c>
      <c r="P161" s="13">
        <v>5941482.8571428573</v>
      </c>
      <c r="Q161" s="13">
        <v>101178.68131868132</v>
      </c>
      <c r="R161" s="13">
        <v>402238.90109890111</v>
      </c>
      <c r="S161" s="13">
        <v>9722590.8088235296</v>
      </c>
      <c r="T161" s="13">
        <v>565096.1029411765</v>
      </c>
      <c r="U161" s="13">
        <v>137553.08823529413</v>
      </c>
      <c r="V161" s="13">
        <v>9825220.5882352944</v>
      </c>
      <c r="W161" s="13">
        <v>63620.73529411765</v>
      </c>
      <c r="X161" s="13">
        <v>563053.23529411771</v>
      </c>
      <c r="Z161" s="9"/>
      <c r="AA161" s="9"/>
      <c r="AB161" s="9"/>
      <c r="AC161" s="9"/>
      <c r="AD161" s="9"/>
      <c r="AE161" s="33">
        <f t="shared" si="25"/>
        <v>16196871.028603751</v>
      </c>
      <c r="AF161" s="33">
        <f t="shared" si="26"/>
        <v>1733189.9490950229</v>
      </c>
      <c r="AG161" s="33">
        <f t="shared" si="27"/>
        <v>263490.01131221722</v>
      </c>
      <c r="AH161" s="33">
        <f t="shared" si="28"/>
        <v>15766703.445378151</v>
      </c>
      <c r="AI161" s="33">
        <f t="shared" si="29"/>
        <v>164799.41661279899</v>
      </c>
      <c r="AJ161" s="33">
        <f t="shared" si="30"/>
        <v>965292.13639301877</v>
      </c>
      <c r="AL161" s="33">
        <f t="shared" si="31"/>
        <v>1996679.9604072401</v>
      </c>
      <c r="AM161" s="33">
        <f t="shared" si="34"/>
        <v>1130091.5530058178</v>
      </c>
      <c r="AO161" s="49">
        <v>14591.911764705883</v>
      </c>
      <c r="AP161" s="49">
        <v>39009.044117647063</v>
      </c>
      <c r="AQ161" s="49">
        <v>17121.176470588234</v>
      </c>
      <c r="AR161" s="49">
        <v>2153279.7794117648</v>
      </c>
      <c r="AS161" s="49">
        <v>56130.220588235294</v>
      </c>
      <c r="AT161" s="49">
        <v>35215.147058823532</v>
      </c>
      <c r="AU161" s="49">
        <v>19261.323529411766</v>
      </c>
      <c r="AV161" s="49">
        <v>617140.5882352941</v>
      </c>
      <c r="AW161" s="49">
        <v>344466.39705882355</v>
      </c>
      <c r="AX161" s="49">
        <v>261584.33823529413</v>
      </c>
      <c r="AY161" s="49">
        <v>1650637.0588235294</v>
      </c>
      <c r="AZ161" s="49">
        <v>1117059.4852941176</v>
      </c>
      <c r="BA161" s="49">
        <v>506533.89705882355</v>
      </c>
    </row>
    <row r="162" spans="1:53" s="12" customFormat="1">
      <c r="A162" s="20">
        <v>338127</v>
      </c>
      <c r="B162" s="12" t="s">
        <v>206</v>
      </c>
      <c r="C162" s="10" t="s">
        <v>339</v>
      </c>
      <c r="D162" s="16" t="s">
        <v>130</v>
      </c>
      <c r="E162" s="16" t="s">
        <v>132</v>
      </c>
      <c r="F162" s="16"/>
      <c r="G162" s="16">
        <v>42530</v>
      </c>
      <c r="H162" s="16">
        <v>42633</v>
      </c>
      <c r="I162">
        <f t="shared" si="33"/>
        <v>103</v>
      </c>
      <c r="J162" s="13">
        <v>29440909.090909094</v>
      </c>
      <c r="K162" s="13">
        <v>1536167.132867133</v>
      </c>
      <c r="L162" s="13">
        <v>209017.13286713287</v>
      </c>
      <c r="M162" s="13">
        <v>3773118.5128205125</v>
      </c>
      <c r="N162" s="13">
        <v>935923.17948717938</v>
      </c>
      <c r="O162" s="13">
        <v>73967.948717948719</v>
      </c>
      <c r="P162" s="13">
        <v>3756818.6666666665</v>
      </c>
      <c r="Q162" s="13">
        <v>84135.179487179485</v>
      </c>
      <c r="R162" s="13">
        <v>437997.84615384613</v>
      </c>
      <c r="S162" s="13">
        <v>5780840.7079646019</v>
      </c>
      <c r="T162" s="13">
        <v>474122.68141592923</v>
      </c>
      <c r="U162" s="13">
        <v>72651.106194690263</v>
      </c>
      <c r="V162" s="13">
        <v>6499539.8230088493</v>
      </c>
      <c r="W162" s="13">
        <v>59308.300884955752</v>
      </c>
      <c r="X162" s="13">
        <v>633080.17699115048</v>
      </c>
      <c r="Z162" s="9"/>
      <c r="AA162" s="9"/>
      <c r="AB162" s="9"/>
      <c r="AC162" s="9"/>
      <c r="AD162" s="9"/>
      <c r="AE162" s="33">
        <f t="shared" si="25"/>
        <v>9553959.2207851149</v>
      </c>
      <c r="AF162" s="33">
        <f t="shared" si="26"/>
        <v>1410045.8609031085</v>
      </c>
      <c r="AG162" s="33">
        <f t="shared" si="27"/>
        <v>146619.05491263897</v>
      </c>
      <c r="AH162" s="33">
        <f t="shared" si="28"/>
        <v>10256358.489675516</v>
      </c>
      <c r="AI162" s="33">
        <f t="shared" si="29"/>
        <v>143443.48037213524</v>
      </c>
      <c r="AJ162" s="33">
        <f t="shared" si="30"/>
        <v>1071078.0231449967</v>
      </c>
      <c r="AL162" s="33">
        <f t="shared" si="31"/>
        <v>1556664.9158157473</v>
      </c>
      <c r="AM162" s="33">
        <f t="shared" si="34"/>
        <v>1214521.503517132</v>
      </c>
      <c r="AO162" s="49">
        <v>5155.8849557522126</v>
      </c>
      <c r="AP162" s="49">
        <v>19092.398230088496</v>
      </c>
      <c r="AQ162" s="49">
        <v>12124.141592920354</v>
      </c>
      <c r="AR162" s="49">
        <v>1080985.96460177</v>
      </c>
      <c r="AS162" s="49">
        <v>31216.53982300885</v>
      </c>
      <c r="AT162" s="49">
        <v>17936.230088495577</v>
      </c>
      <c r="AU162" s="49">
        <v>10905.477876106195</v>
      </c>
      <c r="AV162" s="49">
        <v>567772.3008849558</v>
      </c>
      <c r="AW162" s="49">
        <v>245388.87610619469</v>
      </c>
      <c r="AX162" s="49">
        <v>311352.95575221238</v>
      </c>
      <c r="AY162" s="49">
        <v>1160199.1061946903</v>
      </c>
      <c r="AZ162" s="49">
        <v>634830.05309734517</v>
      </c>
      <c r="BA162" s="49">
        <v>506214.15929203539</v>
      </c>
    </row>
    <row r="163" spans="1:53" s="12" customFormat="1">
      <c r="A163" s="20">
        <v>338128</v>
      </c>
      <c r="B163" s="12" t="s">
        <v>207</v>
      </c>
      <c r="C163" s="10" t="s">
        <v>339</v>
      </c>
      <c r="D163" s="16" t="s">
        <v>130</v>
      </c>
      <c r="E163" s="16" t="s">
        <v>132</v>
      </c>
      <c r="F163" s="16"/>
      <c r="G163" s="16">
        <v>42530</v>
      </c>
      <c r="H163" s="16">
        <v>42654</v>
      </c>
      <c r="I163">
        <f t="shared" si="33"/>
        <v>124</v>
      </c>
      <c r="J163" s="13">
        <v>57271028.571428575</v>
      </c>
      <c r="K163" s="13">
        <v>2713414.6285714288</v>
      </c>
      <c r="L163" s="13">
        <v>532247.88571428577</v>
      </c>
      <c r="M163" s="13">
        <v>6840603.384615385</v>
      </c>
      <c r="N163" s="13">
        <v>970751.8974358975</v>
      </c>
      <c r="O163" s="13">
        <v>128661</v>
      </c>
      <c r="P163" s="13">
        <v>6814803.512820513</v>
      </c>
      <c r="Q163" s="13">
        <v>87381.205128205125</v>
      </c>
      <c r="R163" s="13">
        <v>598303.25641025649</v>
      </c>
      <c r="S163" s="13">
        <v>8622982.8109201211</v>
      </c>
      <c r="T163" s="13">
        <v>442223.32659251767</v>
      </c>
      <c r="U163" s="13">
        <v>138099.03943377148</v>
      </c>
      <c r="V163" s="13">
        <v>8666754.2972699702</v>
      </c>
      <c r="W163" s="13">
        <v>41539.140546006063</v>
      </c>
      <c r="X163" s="13">
        <v>585312.31547017186</v>
      </c>
      <c r="Z163" s="9"/>
      <c r="AA163" s="9"/>
      <c r="AB163" s="9"/>
      <c r="AC163" s="9"/>
      <c r="AD163" s="9"/>
      <c r="AE163" s="33">
        <f t="shared" si="25"/>
        <v>15463586.195535507</v>
      </c>
      <c r="AF163" s="33">
        <f t="shared" si="26"/>
        <v>1412975.224028415</v>
      </c>
      <c r="AG163" s="33">
        <f t="shared" si="27"/>
        <v>266760.03943377151</v>
      </c>
      <c r="AH163" s="33">
        <f t="shared" si="28"/>
        <v>15481557.810090482</v>
      </c>
      <c r="AI163" s="33">
        <f t="shared" si="29"/>
        <v>128920.34567421119</v>
      </c>
      <c r="AJ163" s="33">
        <f t="shared" si="30"/>
        <v>1183615.5718804284</v>
      </c>
      <c r="AL163" s="33">
        <f t="shared" si="31"/>
        <v>1679735.2634621866</v>
      </c>
      <c r="AM163" s="33">
        <f t="shared" si="34"/>
        <v>1312535.9175546395</v>
      </c>
      <c r="AO163" s="49">
        <v>17202.194135490394</v>
      </c>
      <c r="AP163" s="49">
        <v>24161.860465116279</v>
      </c>
      <c r="AQ163" s="49">
        <v>8229.0394337714861</v>
      </c>
      <c r="AR163" s="49">
        <v>1561591.547017189</v>
      </c>
      <c r="AS163" s="49">
        <v>32390.899898887765</v>
      </c>
      <c r="AT163" s="49">
        <v>21491.799797775529</v>
      </c>
      <c r="AU163" s="49">
        <v>9585.9555106167845</v>
      </c>
      <c r="AV163" s="49">
        <v>491466.24873609707</v>
      </c>
      <c r="AW163" s="49">
        <v>251686.04651162791</v>
      </c>
      <c r="AX163" s="49">
        <v>228093.21536905965</v>
      </c>
      <c r="AY163" s="49">
        <v>1113065.1263902932</v>
      </c>
      <c r="AZ163" s="49">
        <v>678282.95247724967</v>
      </c>
      <c r="BA163" s="49">
        <v>410270.1415571284</v>
      </c>
    </row>
    <row r="164" spans="1:53" s="12" customFormat="1">
      <c r="A164" s="20">
        <v>338129</v>
      </c>
      <c r="B164" s="12" t="s">
        <v>208</v>
      </c>
      <c r="C164" s="10" t="s">
        <v>339</v>
      </c>
      <c r="D164" s="16" t="s">
        <v>130</v>
      </c>
      <c r="E164" s="16" t="s">
        <v>132</v>
      </c>
      <c r="F164" s="16"/>
      <c r="G164" s="16">
        <v>42530</v>
      </c>
      <c r="H164" s="16">
        <v>42675</v>
      </c>
      <c r="I164">
        <f t="shared" si="33"/>
        <v>145</v>
      </c>
      <c r="J164" s="13">
        <v>29170982.658959538</v>
      </c>
      <c r="K164" s="13">
        <v>1136734.2774566475</v>
      </c>
      <c r="L164" s="13">
        <v>166044.68208092486</v>
      </c>
      <c r="M164" s="13">
        <v>5451422.0202020202</v>
      </c>
      <c r="N164" s="13">
        <v>1407468.6868686869</v>
      </c>
      <c r="O164" s="13">
        <v>148548.08080808082</v>
      </c>
      <c r="P164" s="13">
        <v>5681232.7272727275</v>
      </c>
      <c r="Q164" s="13">
        <v>114742.82828282828</v>
      </c>
      <c r="R164" s="13">
        <v>531295.05050505046</v>
      </c>
      <c r="S164" s="13">
        <v>6776191.747572816</v>
      </c>
      <c r="T164" s="13">
        <v>400246.31067961169</v>
      </c>
      <c r="U164" s="13">
        <v>148960.19417475729</v>
      </c>
      <c r="V164" s="13">
        <v>7635145.6310679615</v>
      </c>
      <c r="W164" s="13">
        <v>44388.640776699031</v>
      </c>
      <c r="X164" s="13">
        <v>415890.87378640781</v>
      </c>
      <c r="Z164" s="9"/>
      <c r="AA164" s="9"/>
      <c r="AB164" s="9"/>
      <c r="AC164" s="9"/>
      <c r="AD164" s="9"/>
      <c r="AE164" s="33">
        <f t="shared" si="25"/>
        <v>12227613.767774835</v>
      </c>
      <c r="AF164" s="33">
        <f t="shared" si="26"/>
        <v>1807714.9975482987</v>
      </c>
      <c r="AG164" s="33">
        <f t="shared" si="27"/>
        <v>297508.27498283808</v>
      </c>
      <c r="AH164" s="33">
        <f t="shared" si="28"/>
        <v>13316378.358340688</v>
      </c>
      <c r="AI164" s="33">
        <f t="shared" si="29"/>
        <v>159131.46905952733</v>
      </c>
      <c r="AJ164" s="33">
        <f t="shared" si="30"/>
        <v>947185.92429145821</v>
      </c>
      <c r="AL164" s="33">
        <f t="shared" si="31"/>
        <v>2105223.2725311369</v>
      </c>
      <c r="AM164" s="33">
        <f t="shared" si="34"/>
        <v>1106317.3933509856</v>
      </c>
      <c r="AO164" s="49">
        <v>9581.3592233009713</v>
      </c>
      <c r="AP164" s="49">
        <v>16842.23300970874</v>
      </c>
      <c r="AQ164" s="49">
        <v>7485.4368932038842</v>
      </c>
      <c r="AR164" s="49">
        <v>1184270.9708737864</v>
      </c>
      <c r="AS164" s="49">
        <v>24327.669902912621</v>
      </c>
      <c r="AT164" s="49">
        <v>13623.495145631068</v>
      </c>
      <c r="AU164" s="49">
        <v>9506.5048543689318</v>
      </c>
      <c r="AV164" s="49">
        <v>584388.05825242726</v>
      </c>
      <c r="AW164" s="49">
        <v>231374.85436893205</v>
      </c>
      <c r="AX164" s="49">
        <v>343581.55339805828</v>
      </c>
      <c r="AY164" s="49">
        <v>1002075.4368932039</v>
      </c>
      <c r="AZ164" s="49">
        <v>587606.79611650493</v>
      </c>
      <c r="BA164" s="49">
        <v>395305.92233009712</v>
      </c>
    </row>
    <row r="165" spans="1:53" s="12" customFormat="1">
      <c r="A165" s="20">
        <v>358346</v>
      </c>
      <c r="B165" s="12" t="s">
        <v>209</v>
      </c>
      <c r="C165" s="10" t="s">
        <v>339</v>
      </c>
      <c r="D165" s="16" t="s">
        <v>130</v>
      </c>
      <c r="E165" s="16" t="s">
        <v>132</v>
      </c>
      <c r="F165" s="16"/>
      <c r="G165" s="16">
        <v>42597</v>
      </c>
      <c r="H165" s="16">
        <v>42696</v>
      </c>
      <c r="I165">
        <f t="shared" si="33"/>
        <v>99</v>
      </c>
      <c r="J165" s="13">
        <v>27257683.615819208</v>
      </c>
      <c r="K165" s="13">
        <v>1136440.5084745763</v>
      </c>
      <c r="L165" s="13">
        <v>228120.11299435029</v>
      </c>
      <c r="M165" s="13">
        <v>4540193.2673267331</v>
      </c>
      <c r="N165" s="13">
        <v>669654.65346534655</v>
      </c>
      <c r="O165" s="13">
        <v>87127.920792079211</v>
      </c>
      <c r="P165" s="13">
        <v>5727593.6633663373</v>
      </c>
      <c r="Q165" s="13">
        <v>104453.0693069307</v>
      </c>
      <c r="R165" s="13">
        <v>653082.77227722772</v>
      </c>
      <c r="S165" s="13">
        <v>10498064.516129032</v>
      </c>
      <c r="T165" s="13">
        <v>536956.55913978489</v>
      </c>
      <c r="U165" s="13">
        <v>212974.62365591395</v>
      </c>
      <c r="V165" s="13">
        <v>10886881.720430106</v>
      </c>
      <c r="W165" s="13">
        <v>82429.247311827945</v>
      </c>
      <c r="X165" s="13">
        <v>838873.11827956978</v>
      </c>
      <c r="Z165" s="9"/>
      <c r="AA165" s="9"/>
      <c r="AB165" s="9"/>
      <c r="AC165" s="9"/>
      <c r="AD165" s="9"/>
      <c r="AE165" s="33">
        <f t="shared" si="25"/>
        <v>15038257.783455765</v>
      </c>
      <c r="AF165" s="33">
        <f t="shared" si="26"/>
        <v>1206611.2126051313</v>
      </c>
      <c r="AG165" s="33">
        <f t="shared" si="27"/>
        <v>300102.54444799316</v>
      </c>
      <c r="AH165" s="33">
        <f t="shared" si="28"/>
        <v>16614475.383796442</v>
      </c>
      <c r="AI165" s="33">
        <f t="shared" si="29"/>
        <v>186882.31661875866</v>
      </c>
      <c r="AJ165" s="33">
        <f t="shared" si="30"/>
        <v>1491955.8905567974</v>
      </c>
      <c r="AL165" s="33">
        <f t="shared" si="31"/>
        <v>1506713.7570531245</v>
      </c>
      <c r="AM165" s="33">
        <f t="shared" si="34"/>
        <v>1678838.2071755561</v>
      </c>
      <c r="AO165" s="49">
        <v>13597.796610169493</v>
      </c>
      <c r="AP165" s="49">
        <v>20489.830508474577</v>
      </c>
      <c r="AQ165" s="49">
        <v>7016.2146892655373</v>
      </c>
      <c r="AR165" s="49">
        <v>1136502.5988700564</v>
      </c>
      <c r="AS165" s="49">
        <v>27506.045197740114</v>
      </c>
      <c r="AT165" s="49">
        <v>21234.91525423729</v>
      </c>
      <c r="AU165" s="49">
        <v>5463.9548022598874</v>
      </c>
      <c r="AV165" s="49">
        <v>418861.80790960451</v>
      </c>
      <c r="AW165" s="49">
        <v>229175.64971751414</v>
      </c>
      <c r="AX165" s="49">
        <v>177392.25988700567</v>
      </c>
      <c r="AY165" s="49">
        <v>936881.97740113002</v>
      </c>
      <c r="AZ165" s="49">
        <v>662504.51977401134</v>
      </c>
      <c r="BA165" s="49">
        <v>249665.48022598869</v>
      </c>
    </row>
    <row r="166" spans="1:53" s="12" customFormat="1">
      <c r="A166" s="25">
        <v>201796</v>
      </c>
      <c r="B166" s="10" t="s">
        <v>212</v>
      </c>
      <c r="C166" s="10" t="s">
        <v>339</v>
      </c>
      <c r="D166" s="16" t="s">
        <v>130</v>
      </c>
      <c r="E166" s="16" t="s">
        <v>132</v>
      </c>
      <c r="F166" s="16"/>
      <c r="G166" s="26">
        <v>42283</v>
      </c>
      <c r="H166" s="26">
        <v>42444</v>
      </c>
      <c r="I166">
        <f t="shared" si="33"/>
        <v>161</v>
      </c>
      <c r="J166" s="13">
        <v>72501453.154875711</v>
      </c>
      <c r="K166" s="13">
        <v>3405526.003824092</v>
      </c>
      <c r="L166" s="13">
        <v>628856.500956023</v>
      </c>
      <c r="M166" s="13">
        <v>7362176.6189624332</v>
      </c>
      <c r="N166" s="13">
        <v>1825621.1806797856</v>
      </c>
      <c r="O166" s="13">
        <v>147380.87656529518</v>
      </c>
      <c r="P166" s="13">
        <v>5973063.4347048309</v>
      </c>
      <c r="Q166" s="13">
        <v>138928.92665474062</v>
      </c>
      <c r="R166" s="13">
        <v>541453.04114490165</v>
      </c>
      <c r="S166" s="13">
        <v>4752090.1639344264</v>
      </c>
      <c r="T166" s="13">
        <v>477880.87431693991</v>
      </c>
      <c r="U166" s="13">
        <v>49342.622950819677</v>
      </c>
      <c r="V166" s="13">
        <v>5149329.5081967218</v>
      </c>
      <c r="W166" s="13">
        <v>61626.229508196724</v>
      </c>
      <c r="X166" s="13">
        <v>352546.44808743172</v>
      </c>
      <c r="Z166" s="9"/>
      <c r="AA166" s="9"/>
      <c r="AB166" s="9"/>
      <c r="AC166" s="9"/>
      <c r="AD166" s="9"/>
      <c r="AE166" s="33">
        <f t="shared" si="25"/>
        <v>12114266.78289686</v>
      </c>
      <c r="AF166" s="33">
        <f t="shared" si="26"/>
        <v>2303502.0549967256</v>
      </c>
      <c r="AG166" s="33">
        <f t="shared" si="27"/>
        <v>196723.49951611485</v>
      </c>
      <c r="AH166" s="33">
        <f t="shared" si="28"/>
        <v>11122392.942901552</v>
      </c>
      <c r="AI166" s="33">
        <f t="shared" si="29"/>
        <v>200555.15616293735</v>
      </c>
      <c r="AJ166" s="33">
        <f t="shared" si="30"/>
        <v>893999.48923233338</v>
      </c>
      <c r="AL166" s="33">
        <f t="shared" si="31"/>
        <v>2500225.5545128407</v>
      </c>
      <c r="AM166" s="33">
        <f t="shared" si="34"/>
        <v>1094554.6453952708</v>
      </c>
      <c r="AO166" s="49"/>
      <c r="AP166" s="49"/>
      <c r="AQ166" s="49"/>
      <c r="AR166" s="49"/>
      <c r="AS166" s="49"/>
      <c r="AT166" s="49"/>
      <c r="AU166" s="49"/>
      <c r="AV166" s="49"/>
      <c r="AW166" s="49"/>
      <c r="AX166" s="49"/>
      <c r="AY166" s="49"/>
      <c r="AZ166" s="49"/>
      <c r="BA166" s="49"/>
    </row>
    <row r="167" spans="1:53" s="12" customFormat="1">
      <c r="A167" s="25">
        <v>201797</v>
      </c>
      <c r="B167" s="10" t="s">
        <v>212</v>
      </c>
      <c r="C167" s="10" t="s">
        <v>339</v>
      </c>
      <c r="D167" s="16" t="s">
        <v>130</v>
      </c>
      <c r="E167" s="16" t="s">
        <v>132</v>
      </c>
      <c r="F167" s="16"/>
      <c r="G167" s="26">
        <v>42283</v>
      </c>
      <c r="H167" s="26">
        <v>42444</v>
      </c>
      <c r="I167">
        <f t="shared" si="33"/>
        <v>161</v>
      </c>
      <c r="J167" s="13">
        <v>36210980.769230768</v>
      </c>
      <c r="K167" s="13">
        <v>2685814.9615384615</v>
      </c>
      <c r="L167" s="13">
        <v>490535.65384615381</v>
      </c>
      <c r="M167" s="13">
        <v>5214114.6315789474</v>
      </c>
      <c r="N167" s="13">
        <v>2673179.4736842108</v>
      </c>
      <c r="O167" s="13">
        <v>110448.10526315791</v>
      </c>
      <c r="P167" s="13">
        <v>5944497.2631578948</v>
      </c>
      <c r="Q167" s="13">
        <v>455415.05263157899</v>
      </c>
      <c r="R167" s="13">
        <v>488109.36842105264</v>
      </c>
      <c r="S167" s="13">
        <v>7316729.0235081371</v>
      </c>
      <c r="T167" s="13">
        <v>1155296.473779385</v>
      </c>
      <c r="U167" s="13">
        <v>89743.670886075939</v>
      </c>
      <c r="V167" s="13">
        <v>9301123.236889692</v>
      </c>
      <c r="W167" s="13">
        <v>225083.81555153706</v>
      </c>
      <c r="X167" s="13">
        <v>491862.20614828204</v>
      </c>
      <c r="Z167" s="9"/>
      <c r="AA167" s="9"/>
      <c r="AB167" s="9"/>
      <c r="AC167" s="9"/>
      <c r="AD167" s="9"/>
      <c r="AE167" s="33">
        <f t="shared" si="25"/>
        <v>12530843.655087084</v>
      </c>
      <c r="AF167" s="33">
        <f t="shared" si="26"/>
        <v>3828475.9474635958</v>
      </c>
      <c r="AG167" s="33">
        <f t="shared" si="27"/>
        <v>200191.77614923386</v>
      </c>
      <c r="AH167" s="33">
        <f t="shared" si="28"/>
        <v>15245620.500047587</v>
      </c>
      <c r="AI167" s="33">
        <f t="shared" si="29"/>
        <v>680498.86818311608</v>
      </c>
      <c r="AJ167" s="33">
        <f t="shared" si="30"/>
        <v>979971.57456933474</v>
      </c>
      <c r="AL167" s="33">
        <f t="shared" si="31"/>
        <v>4028667.7236128296</v>
      </c>
      <c r="AM167" s="33">
        <f t="shared" si="34"/>
        <v>1660470.4427524507</v>
      </c>
      <c r="AO167" s="49"/>
      <c r="AP167" s="49"/>
      <c r="AQ167" s="49"/>
      <c r="AR167" s="49"/>
      <c r="AS167" s="49"/>
      <c r="AT167" s="49"/>
      <c r="AU167" s="49"/>
      <c r="AV167" s="49"/>
      <c r="AW167" s="49"/>
      <c r="AX167" s="49"/>
      <c r="AY167" s="49"/>
      <c r="AZ167" s="49"/>
      <c r="BA167" s="49"/>
    </row>
    <row r="168" spans="1:53" s="12" customFormat="1">
      <c r="A168" s="25">
        <v>201798</v>
      </c>
      <c r="B168" s="10" t="s">
        <v>212</v>
      </c>
      <c r="C168" s="10" t="s">
        <v>339</v>
      </c>
      <c r="D168" s="16" t="s">
        <v>130</v>
      </c>
      <c r="E168" s="16" t="s">
        <v>132</v>
      </c>
      <c r="F168" s="16"/>
      <c r="G168" s="26">
        <v>42283</v>
      </c>
      <c r="H168" s="26">
        <v>42444</v>
      </c>
      <c r="I168">
        <f t="shared" si="33"/>
        <v>161</v>
      </c>
      <c r="J168" s="13">
        <v>61729772.727272727</v>
      </c>
      <c r="K168" s="13">
        <v>3372962.7272727271</v>
      </c>
      <c r="L168" s="13">
        <v>636775.56818181812</v>
      </c>
      <c r="M168" s="13">
        <v>4288603.9322033897</v>
      </c>
      <c r="N168" s="13">
        <v>1855723.1186440678</v>
      </c>
      <c r="O168" s="13">
        <v>146703.45762711862</v>
      </c>
      <c r="P168" s="13">
        <v>3952151.5932203387</v>
      </c>
      <c r="Q168" s="13">
        <v>172879.72881355931</v>
      </c>
      <c r="R168" s="13">
        <v>579019.11864406778</v>
      </c>
      <c r="S168" s="13">
        <v>7250429.2947558761</v>
      </c>
      <c r="T168" s="13">
        <v>957179.24050632899</v>
      </c>
      <c r="U168" s="13">
        <v>91729.258589511752</v>
      </c>
      <c r="V168" s="13">
        <v>7920766.2206148272</v>
      </c>
      <c r="W168" s="13">
        <v>123377.35985533454</v>
      </c>
      <c r="X168" s="13">
        <v>628742.27848101256</v>
      </c>
      <c r="Z168" s="9"/>
      <c r="AA168" s="9"/>
      <c r="AB168" s="9"/>
      <c r="AC168" s="9"/>
      <c r="AD168" s="9"/>
      <c r="AE168" s="33">
        <f t="shared" si="25"/>
        <v>11539033.226959266</v>
      </c>
      <c r="AF168" s="33">
        <f t="shared" si="26"/>
        <v>2812902.3591503967</v>
      </c>
      <c r="AG168" s="33">
        <f t="shared" si="27"/>
        <v>238432.71621663036</v>
      </c>
      <c r="AH168" s="33">
        <f t="shared" si="28"/>
        <v>11872917.813835166</v>
      </c>
      <c r="AI168" s="33">
        <f t="shared" si="29"/>
        <v>296257.08866889385</v>
      </c>
      <c r="AJ168" s="33">
        <f t="shared" si="30"/>
        <v>1207761.3971250802</v>
      </c>
      <c r="AL168" s="33">
        <f t="shared" si="31"/>
        <v>3051335.075367027</v>
      </c>
      <c r="AM168" s="33">
        <f t="shared" si="34"/>
        <v>1504018.485793974</v>
      </c>
      <c r="AO168" s="49"/>
      <c r="AP168" s="49"/>
      <c r="AQ168" s="49"/>
      <c r="AR168" s="49"/>
      <c r="AS168" s="49"/>
      <c r="AT168" s="49"/>
      <c r="AU168" s="49"/>
      <c r="AV168" s="49"/>
      <c r="AW168" s="49"/>
      <c r="AX168" s="49"/>
      <c r="AY168" s="49"/>
      <c r="AZ168" s="49"/>
      <c r="BA168" s="49"/>
    </row>
    <row r="169" spans="1:53" s="12" customFormat="1">
      <c r="A169" s="25">
        <v>201789</v>
      </c>
      <c r="B169" s="10" t="s">
        <v>212</v>
      </c>
      <c r="C169" s="10" t="s">
        <v>339</v>
      </c>
      <c r="D169" s="16" t="s">
        <v>130</v>
      </c>
      <c r="E169" s="16" t="s">
        <v>132</v>
      </c>
      <c r="F169" s="16"/>
      <c r="G169" s="26">
        <v>42283</v>
      </c>
      <c r="H169" s="26">
        <v>42444</v>
      </c>
      <c r="I169">
        <f t="shared" si="33"/>
        <v>161</v>
      </c>
      <c r="J169" s="13">
        <v>71704285.714285716</v>
      </c>
      <c r="K169" s="13">
        <v>3518827.7819548873</v>
      </c>
      <c r="L169" s="13">
        <v>678789.13533834589</v>
      </c>
      <c r="M169" s="13">
        <v>6089439.4197952226</v>
      </c>
      <c r="N169" s="13">
        <v>4252831.2286689421</v>
      </c>
      <c r="O169" s="13">
        <v>226541.97952218432</v>
      </c>
      <c r="P169" s="13">
        <v>6568818.4300341299</v>
      </c>
      <c r="Q169" s="13">
        <v>295538.39590443688</v>
      </c>
      <c r="R169" s="13">
        <v>1056521.6723549489</v>
      </c>
      <c r="S169" s="13">
        <v>2243947.1502590668</v>
      </c>
      <c r="T169" s="13">
        <v>279152.3316062176</v>
      </c>
      <c r="U169" s="13">
        <v>41592.746113989633</v>
      </c>
      <c r="V169" s="13">
        <v>2385478.7564766835</v>
      </c>
      <c r="W169" s="13">
        <v>30547.150259067352</v>
      </c>
      <c r="X169" s="13">
        <v>279892.22797927458</v>
      </c>
      <c r="Z169" s="9"/>
      <c r="AA169" s="9"/>
      <c r="AB169" s="9"/>
      <c r="AC169" s="9"/>
      <c r="AD169" s="9"/>
      <c r="AE169" s="33">
        <f t="shared" si="25"/>
        <v>8333386.570054289</v>
      </c>
      <c r="AF169" s="33">
        <f t="shared" si="26"/>
        <v>4531983.5602751598</v>
      </c>
      <c r="AG169" s="33">
        <f t="shared" si="27"/>
        <v>268134.72563617397</v>
      </c>
      <c r="AH169" s="33">
        <f t="shared" si="28"/>
        <v>8954297.1865108125</v>
      </c>
      <c r="AI169" s="33">
        <f t="shared" si="29"/>
        <v>326085.54616350424</v>
      </c>
      <c r="AJ169" s="33">
        <f t="shared" si="30"/>
        <v>1336413.9003342236</v>
      </c>
      <c r="AL169" s="33">
        <f t="shared" si="31"/>
        <v>4800118.2859113337</v>
      </c>
      <c r="AM169" s="33">
        <f t="shared" si="34"/>
        <v>1662499.4464977279</v>
      </c>
      <c r="AO169" s="49"/>
      <c r="AP169" s="49"/>
      <c r="AQ169" s="49"/>
      <c r="AR169" s="49"/>
      <c r="AS169" s="49"/>
      <c r="AT169" s="49"/>
      <c r="AU169" s="49"/>
      <c r="AV169" s="49"/>
      <c r="AW169" s="49"/>
      <c r="AX169" s="49"/>
      <c r="AY169" s="49"/>
      <c r="AZ169" s="49"/>
      <c r="BA169" s="49"/>
    </row>
    <row r="170" spans="1:53" s="12" customFormat="1">
      <c r="A170" s="25">
        <v>201790</v>
      </c>
      <c r="B170" s="10" t="s">
        <v>212</v>
      </c>
      <c r="C170" s="10" t="s">
        <v>339</v>
      </c>
      <c r="D170" s="16" t="s">
        <v>130</v>
      </c>
      <c r="E170" s="16" t="s">
        <v>132</v>
      </c>
      <c r="F170" s="16"/>
      <c r="G170" s="26">
        <v>42283</v>
      </c>
      <c r="H170" s="26">
        <v>42444</v>
      </c>
      <c r="I170">
        <f t="shared" si="33"/>
        <v>161</v>
      </c>
      <c r="J170" s="13">
        <v>56617241.379310347</v>
      </c>
      <c r="K170" s="13">
        <v>2855337.931034483</v>
      </c>
      <c r="L170" s="13">
        <v>550572.41379310342</v>
      </c>
      <c r="M170" s="13">
        <v>4539208.2901554406</v>
      </c>
      <c r="N170" s="13">
        <v>2072378.2383419692</v>
      </c>
      <c r="O170" s="13">
        <v>182695.3367875648</v>
      </c>
      <c r="P170" s="13">
        <v>4556928.497409327</v>
      </c>
      <c r="Q170" s="13">
        <v>137863.21243523317</v>
      </c>
      <c r="R170" s="13">
        <v>531783.41968911921</v>
      </c>
      <c r="S170" s="13">
        <v>3698053.4594594594</v>
      </c>
      <c r="T170" s="13">
        <v>453909.7297297297</v>
      </c>
      <c r="U170" s="13">
        <v>59219.027027027027</v>
      </c>
      <c r="V170" s="13">
        <v>3637086.6486486485</v>
      </c>
      <c r="W170" s="13">
        <v>43900.216216216213</v>
      </c>
      <c r="X170" s="13">
        <v>337733.51351351349</v>
      </c>
      <c r="Z170" s="9"/>
      <c r="AA170" s="9"/>
      <c r="AB170" s="9"/>
      <c r="AC170" s="9"/>
      <c r="AD170" s="9"/>
      <c r="AE170" s="33">
        <f t="shared" si="25"/>
        <v>8237261.7496149</v>
      </c>
      <c r="AF170" s="33">
        <f t="shared" si="26"/>
        <v>2526287.9680716991</v>
      </c>
      <c r="AG170" s="33">
        <f t="shared" si="27"/>
        <v>241914.36381459184</v>
      </c>
      <c r="AH170" s="33">
        <f t="shared" si="28"/>
        <v>8194015.1460579755</v>
      </c>
      <c r="AI170" s="33">
        <f t="shared" si="29"/>
        <v>181763.42865144939</v>
      </c>
      <c r="AJ170" s="33">
        <f t="shared" si="30"/>
        <v>869516.9332026327</v>
      </c>
      <c r="AL170" s="33">
        <f t="shared" si="31"/>
        <v>2768202.331886291</v>
      </c>
      <c r="AM170" s="33">
        <f t="shared" si="34"/>
        <v>1051280.361854082</v>
      </c>
      <c r="AO170" s="49"/>
      <c r="AP170" s="49"/>
      <c r="AQ170" s="49"/>
      <c r="AR170" s="49"/>
      <c r="AS170" s="49"/>
      <c r="AT170" s="49"/>
      <c r="AU170" s="49"/>
      <c r="AV170" s="49"/>
      <c r="AW170" s="49"/>
      <c r="AX170" s="49"/>
      <c r="AY170" s="49"/>
      <c r="AZ170" s="49"/>
      <c r="BA170" s="49"/>
    </row>
    <row r="171" spans="1:53" s="12" customFormat="1">
      <c r="A171" s="25">
        <v>201791</v>
      </c>
      <c r="B171" s="10" t="s">
        <v>212</v>
      </c>
      <c r="C171" s="10" t="s">
        <v>339</v>
      </c>
      <c r="D171" s="16" t="s">
        <v>130</v>
      </c>
      <c r="E171" s="16" t="s">
        <v>132</v>
      </c>
      <c r="F171" s="16"/>
      <c r="G171" s="26">
        <v>42283</v>
      </c>
      <c r="H171" s="26">
        <v>42444</v>
      </c>
      <c r="I171">
        <f t="shared" si="33"/>
        <v>161</v>
      </c>
      <c r="J171" s="13">
        <v>62778181.81818182</v>
      </c>
      <c r="K171" s="13">
        <v>3273520</v>
      </c>
      <c r="L171" s="13">
        <v>575265.45454545459</v>
      </c>
      <c r="M171" s="13">
        <v>5869787.5571177499</v>
      </c>
      <c r="N171" s="13">
        <v>1985150.9314586995</v>
      </c>
      <c r="O171" s="13">
        <v>171192.97012302285</v>
      </c>
      <c r="P171" s="13">
        <v>4791890.6151142353</v>
      </c>
      <c r="Q171" s="13">
        <v>136954.37609841826</v>
      </c>
      <c r="R171" s="13">
        <v>412100.6678383128</v>
      </c>
      <c r="S171" s="13">
        <v>8563417.5409836043</v>
      </c>
      <c r="T171" s="13">
        <v>662733.77049180318</v>
      </c>
      <c r="U171" s="13">
        <v>129816.06557377047</v>
      </c>
      <c r="V171" s="13">
        <v>8327299.6721311463</v>
      </c>
      <c r="W171" s="13">
        <v>62849.180327868839</v>
      </c>
      <c r="X171" s="13">
        <v>586556.22950819659</v>
      </c>
      <c r="Z171" s="9"/>
      <c r="AA171" s="9"/>
      <c r="AB171" s="9"/>
      <c r="AC171" s="9"/>
      <c r="AD171" s="9"/>
      <c r="AE171" s="33">
        <f t="shared" si="25"/>
        <v>14433205.098101355</v>
      </c>
      <c r="AF171" s="33">
        <f t="shared" si="26"/>
        <v>2647884.7019505026</v>
      </c>
      <c r="AG171" s="33">
        <f t="shared" si="27"/>
        <v>301009.03569679335</v>
      </c>
      <c r="AH171" s="33">
        <f t="shared" si="28"/>
        <v>13119190.287245382</v>
      </c>
      <c r="AI171" s="33">
        <f t="shared" si="29"/>
        <v>199803.5564262871</v>
      </c>
      <c r="AJ171" s="33">
        <f t="shared" si="30"/>
        <v>998656.89734650939</v>
      </c>
      <c r="AL171" s="33">
        <f t="shared" si="31"/>
        <v>2948893.7376472959</v>
      </c>
      <c r="AM171" s="33">
        <f t="shared" si="34"/>
        <v>1198460.4537727966</v>
      </c>
      <c r="AO171" s="49"/>
      <c r="AP171" s="49"/>
      <c r="AQ171" s="49"/>
      <c r="AR171" s="49"/>
      <c r="AS171" s="49"/>
      <c r="AT171" s="49"/>
      <c r="AU171" s="49"/>
      <c r="AV171" s="49"/>
      <c r="AW171" s="49"/>
      <c r="AX171" s="49"/>
      <c r="AY171" s="49"/>
      <c r="AZ171" s="49"/>
      <c r="BA171" s="49"/>
    </row>
    <row r="172" spans="1:53" s="12" customFormat="1">
      <c r="A172" s="25">
        <v>201792</v>
      </c>
      <c r="B172" s="10" t="s">
        <v>212</v>
      </c>
      <c r="C172" s="10" t="s">
        <v>339</v>
      </c>
      <c r="D172" s="16" t="s">
        <v>130</v>
      </c>
      <c r="E172" s="16" t="s">
        <v>132</v>
      </c>
      <c r="F172" s="16"/>
      <c r="G172" s="26">
        <v>42283</v>
      </c>
      <c r="H172" s="26">
        <v>42444</v>
      </c>
      <c r="I172">
        <f t="shared" si="33"/>
        <v>161</v>
      </c>
      <c r="J172" s="13">
        <v>65793269.59847036</v>
      </c>
      <c r="K172" s="13">
        <v>2769241.8355640536</v>
      </c>
      <c r="L172" s="13">
        <v>560334.14913957939</v>
      </c>
      <c r="M172" s="13">
        <v>7285865.3979238747</v>
      </c>
      <c r="N172" s="13">
        <v>2152959.6020761244</v>
      </c>
      <c r="O172" s="13">
        <v>225652.94117647057</v>
      </c>
      <c r="P172" s="13">
        <v>6837877.9411764704</v>
      </c>
      <c r="Q172" s="13">
        <v>144788.14878892733</v>
      </c>
      <c r="R172" s="13">
        <v>591378.37370242213</v>
      </c>
      <c r="S172" s="13">
        <v>6277895.0642201835</v>
      </c>
      <c r="T172" s="13">
        <v>598065.30275229365</v>
      </c>
      <c r="U172" s="13">
        <v>110185.26605504588</v>
      </c>
      <c r="V172" s="13">
        <v>7271061.5779816518</v>
      </c>
      <c r="W172" s="13">
        <v>62296.733944954132</v>
      </c>
      <c r="X172" s="13">
        <v>607060.01834862388</v>
      </c>
      <c r="Z172" s="9"/>
      <c r="AA172" s="9"/>
      <c r="AB172" s="9"/>
      <c r="AC172" s="9"/>
      <c r="AD172" s="9"/>
      <c r="AE172" s="33">
        <f t="shared" si="25"/>
        <v>13563760.462144058</v>
      </c>
      <c r="AF172" s="33">
        <f t="shared" si="26"/>
        <v>2751024.904828418</v>
      </c>
      <c r="AG172" s="33">
        <f t="shared" si="27"/>
        <v>335838.20723151648</v>
      </c>
      <c r="AH172" s="33">
        <f t="shared" si="28"/>
        <v>14108939.519158121</v>
      </c>
      <c r="AI172" s="33">
        <f t="shared" si="29"/>
        <v>207084.88273388147</v>
      </c>
      <c r="AJ172" s="33">
        <f t="shared" si="30"/>
        <v>1198438.392051046</v>
      </c>
      <c r="AL172" s="33">
        <f t="shared" si="31"/>
        <v>3086863.1120599345</v>
      </c>
      <c r="AM172" s="33">
        <f t="shared" si="34"/>
        <v>1405523.2747849275</v>
      </c>
      <c r="AO172" s="49"/>
      <c r="AP172" s="49"/>
      <c r="AQ172" s="49"/>
      <c r="AR172" s="49"/>
      <c r="AS172" s="49"/>
      <c r="AT172" s="49"/>
      <c r="AU172" s="49"/>
      <c r="AV172" s="49"/>
      <c r="AW172" s="49"/>
      <c r="AX172" s="49"/>
      <c r="AY172" s="49"/>
      <c r="AZ172" s="49"/>
      <c r="BA172" s="49"/>
    </row>
    <row r="173" spans="1:53" s="12" customFormat="1">
      <c r="A173" s="25">
        <v>201787</v>
      </c>
      <c r="B173" s="10" t="s">
        <v>212</v>
      </c>
      <c r="C173" s="10" t="s">
        <v>339</v>
      </c>
      <c r="D173" s="16" t="s">
        <v>130</v>
      </c>
      <c r="E173" s="16" t="s">
        <v>132</v>
      </c>
      <c r="F173" s="16"/>
      <c r="G173" s="26">
        <v>42283</v>
      </c>
      <c r="H173" s="26">
        <v>42444</v>
      </c>
      <c r="I173">
        <f t="shared" si="33"/>
        <v>161</v>
      </c>
      <c r="J173" s="13">
        <v>46388571.428571433</v>
      </c>
      <c r="K173" s="13">
        <v>2456557.7142857146</v>
      </c>
      <c r="L173" s="13">
        <v>452797.71428571432</v>
      </c>
      <c r="M173" s="13">
        <v>5617858.3128295252</v>
      </c>
      <c r="N173" s="13">
        <v>1627710.0527240774</v>
      </c>
      <c r="O173" s="13">
        <v>139855.62390158171</v>
      </c>
      <c r="P173" s="13">
        <v>5125446.854130053</v>
      </c>
      <c r="Q173" s="13">
        <v>127590.21089630931</v>
      </c>
      <c r="R173" s="13">
        <v>457709.3145869947</v>
      </c>
      <c r="S173" s="13">
        <v>18167403.266787659</v>
      </c>
      <c r="T173" s="13">
        <v>1510398.1851179674</v>
      </c>
      <c r="U173" s="13">
        <v>213886.388384755</v>
      </c>
      <c r="V173" s="13">
        <v>19795274.047186933</v>
      </c>
      <c r="W173" s="13">
        <v>162127.40471869329</v>
      </c>
      <c r="X173" s="13">
        <v>1651974.2286751361</v>
      </c>
      <c r="Z173" s="9"/>
      <c r="AA173" s="9"/>
      <c r="AB173" s="9"/>
      <c r="AC173" s="9"/>
      <c r="AD173" s="9"/>
      <c r="AE173" s="33">
        <f t="shared" si="25"/>
        <v>23785261.579617184</v>
      </c>
      <c r="AF173" s="33">
        <f t="shared" si="26"/>
        <v>3138108.2378420448</v>
      </c>
      <c r="AG173" s="33">
        <f t="shared" si="27"/>
        <v>353742.01228633674</v>
      </c>
      <c r="AH173" s="33">
        <f t="shared" si="28"/>
        <v>24920720.901316985</v>
      </c>
      <c r="AI173" s="33">
        <f t="shared" si="29"/>
        <v>289717.61561500258</v>
      </c>
      <c r="AJ173" s="33">
        <f t="shared" si="30"/>
        <v>2109683.5432621306</v>
      </c>
      <c r="AL173" s="33">
        <f t="shared" si="31"/>
        <v>3491850.2501283814</v>
      </c>
      <c r="AM173" s="33">
        <f t="shared" si="34"/>
        <v>2399401.1588771334</v>
      </c>
      <c r="AO173" s="49"/>
      <c r="AP173" s="49"/>
      <c r="AQ173" s="49"/>
      <c r="AR173" s="49"/>
      <c r="AS173" s="49"/>
      <c r="AT173" s="49"/>
      <c r="AU173" s="49"/>
      <c r="AV173" s="49"/>
      <c r="AW173" s="49"/>
      <c r="AX173" s="49"/>
      <c r="AY173" s="49"/>
      <c r="AZ173" s="49"/>
      <c r="BA173" s="49"/>
    </row>
    <row r="174" spans="1:53" s="12" customFormat="1">
      <c r="A174" s="25">
        <v>201788</v>
      </c>
      <c r="B174" s="10" t="s">
        <v>212</v>
      </c>
      <c r="C174" s="10" t="s">
        <v>339</v>
      </c>
      <c r="D174" s="16" t="s">
        <v>130</v>
      </c>
      <c r="E174" s="16" t="s">
        <v>132</v>
      </c>
      <c r="F174" s="16"/>
      <c r="G174" s="26">
        <v>42283</v>
      </c>
      <c r="H174" s="26">
        <v>42444</v>
      </c>
      <c r="I174">
        <f t="shared" si="33"/>
        <v>161</v>
      </c>
      <c r="J174" s="13">
        <v>66844106.463878326</v>
      </c>
      <c r="K174" s="13">
        <v>3801090.1140684411</v>
      </c>
      <c r="L174" s="13">
        <v>649056.2737642586</v>
      </c>
      <c r="M174" s="13">
        <v>5412890.2061855672</v>
      </c>
      <c r="N174" s="13">
        <v>2496336.5979381446</v>
      </c>
      <c r="O174" s="13">
        <v>119792.26804123713</v>
      </c>
      <c r="P174" s="13">
        <v>5541913.4020618564</v>
      </c>
      <c r="Q174" s="13">
        <v>172240.72164948456</v>
      </c>
      <c r="R174" s="13">
        <v>689172.68041237118</v>
      </c>
      <c r="S174" s="13">
        <v>4812841.5300546447</v>
      </c>
      <c r="T174" s="13">
        <v>636701.91256830608</v>
      </c>
      <c r="U174" s="13">
        <v>59234.97267759563</v>
      </c>
      <c r="V174" s="13">
        <v>5644722.6775956284</v>
      </c>
      <c r="W174" s="13">
        <v>85594.535519125682</v>
      </c>
      <c r="X174" s="13">
        <v>501572.13114754099</v>
      </c>
      <c r="Z174" s="9"/>
      <c r="AA174" s="9"/>
      <c r="AB174" s="9"/>
      <c r="AC174" s="9"/>
      <c r="AD174" s="9"/>
      <c r="AE174" s="33">
        <f t="shared" si="25"/>
        <v>10225731.736240212</v>
      </c>
      <c r="AF174" s="33">
        <f t="shared" si="26"/>
        <v>3133038.5105064507</v>
      </c>
      <c r="AG174" s="33">
        <f t="shared" si="27"/>
        <v>179027.24071883276</v>
      </c>
      <c r="AH174" s="33">
        <f t="shared" si="28"/>
        <v>11186636.079657484</v>
      </c>
      <c r="AI174" s="33">
        <f t="shared" si="29"/>
        <v>257835.25716861023</v>
      </c>
      <c r="AJ174" s="33">
        <f t="shared" si="30"/>
        <v>1190744.8115599123</v>
      </c>
      <c r="AL174" s="33">
        <f t="shared" si="31"/>
        <v>3312065.7512252834</v>
      </c>
      <c r="AM174" s="33">
        <f t="shared" si="34"/>
        <v>1448580.0687285224</v>
      </c>
      <c r="AO174" s="49"/>
      <c r="AP174" s="49"/>
      <c r="AQ174" s="49"/>
      <c r="AR174" s="49"/>
      <c r="AS174" s="49"/>
      <c r="AT174" s="49"/>
      <c r="AU174" s="49"/>
      <c r="AV174" s="49"/>
      <c r="AW174" s="49"/>
      <c r="AX174" s="49"/>
      <c r="AY174" s="49"/>
      <c r="AZ174" s="49"/>
      <c r="BA174" s="49"/>
    </row>
    <row r="175" spans="1:53" s="12" customFormat="1">
      <c r="A175" s="25">
        <v>201807</v>
      </c>
      <c r="B175" s="10" t="s">
        <v>212</v>
      </c>
      <c r="C175" s="10" t="s">
        <v>339</v>
      </c>
      <c r="D175" s="16" t="s">
        <v>130</v>
      </c>
      <c r="E175" s="16" t="s">
        <v>132</v>
      </c>
      <c r="F175" s="16"/>
      <c r="G175" s="26">
        <v>42283</v>
      </c>
      <c r="H175" s="26">
        <v>42444</v>
      </c>
      <c r="I175">
        <f t="shared" si="33"/>
        <v>161</v>
      </c>
      <c r="J175" s="13">
        <v>63341886.792452835</v>
      </c>
      <c r="K175" s="13">
        <v>3227086.4150943398</v>
      </c>
      <c r="L175" s="13">
        <v>544192.07547169819</v>
      </c>
      <c r="M175" s="13">
        <v>4000917.5958188153</v>
      </c>
      <c r="N175" s="13">
        <v>1499143.693379791</v>
      </c>
      <c r="O175" s="13">
        <v>97070.592334494781</v>
      </c>
      <c r="P175" s="13">
        <v>3954847.9965156796</v>
      </c>
      <c r="Q175" s="13">
        <v>110567.03832752613</v>
      </c>
      <c r="R175" s="13">
        <v>302631.84668989549</v>
      </c>
      <c r="S175" s="13">
        <v>8933490.9890109897</v>
      </c>
      <c r="T175" s="13">
        <v>1064177.9670329671</v>
      </c>
      <c r="U175" s="13">
        <v>134972.8021978022</v>
      </c>
      <c r="V175" s="13">
        <v>9915318.461538462</v>
      </c>
      <c r="W175" s="13">
        <v>113217.69230769231</v>
      </c>
      <c r="X175" s="13">
        <v>568366.48351648357</v>
      </c>
      <c r="Z175" s="9"/>
      <c r="AA175" s="9"/>
      <c r="AB175" s="9"/>
      <c r="AC175" s="9"/>
      <c r="AD175" s="9"/>
      <c r="AE175" s="33">
        <f t="shared" si="25"/>
        <v>12934408.584829805</v>
      </c>
      <c r="AF175" s="33">
        <f t="shared" si="26"/>
        <v>2563321.6604127581</v>
      </c>
      <c r="AG175" s="33">
        <f t="shared" si="27"/>
        <v>232043.39453229698</v>
      </c>
      <c r="AH175" s="33">
        <f t="shared" si="28"/>
        <v>13870166.458054142</v>
      </c>
      <c r="AI175" s="33">
        <f t="shared" si="29"/>
        <v>223784.73063521844</v>
      </c>
      <c r="AJ175" s="33">
        <f t="shared" si="30"/>
        <v>870998.33020637906</v>
      </c>
      <c r="AL175" s="33">
        <f t="shared" si="31"/>
        <v>2795365.0549450549</v>
      </c>
      <c r="AM175" s="33">
        <f t="shared" si="34"/>
        <v>1094783.0608415976</v>
      </c>
      <c r="AO175" s="49"/>
      <c r="AP175" s="49"/>
      <c r="AQ175" s="49"/>
      <c r="AR175" s="49"/>
      <c r="AS175" s="49"/>
      <c r="AT175" s="49"/>
      <c r="AU175" s="49"/>
      <c r="AV175" s="49"/>
      <c r="AW175" s="49"/>
      <c r="AX175" s="49"/>
      <c r="AY175" s="49"/>
      <c r="AZ175" s="49"/>
      <c r="BA175" s="49"/>
    </row>
    <row r="176" spans="1:53" s="12" customFormat="1">
      <c r="A176" s="25">
        <v>201808</v>
      </c>
      <c r="B176" s="10" t="s">
        <v>212</v>
      </c>
      <c r="C176" s="10" t="s">
        <v>339</v>
      </c>
      <c r="D176" s="16" t="s">
        <v>130</v>
      </c>
      <c r="E176" s="16" t="s">
        <v>132</v>
      </c>
      <c r="F176" s="16"/>
      <c r="G176" s="26">
        <v>42283</v>
      </c>
      <c r="H176" s="26">
        <v>42444</v>
      </c>
      <c r="I176">
        <f t="shared" si="33"/>
        <v>161</v>
      </c>
      <c r="J176" s="13">
        <v>57398628.571428575</v>
      </c>
      <c r="K176" s="13">
        <v>3040293.942857143</v>
      </c>
      <c r="L176" s="13">
        <v>524203.2</v>
      </c>
      <c r="M176" s="13">
        <v>4594643.0931458697</v>
      </c>
      <c r="N176" s="13">
        <v>1617681.6168717048</v>
      </c>
      <c r="O176" s="13">
        <v>121694.23550087873</v>
      </c>
      <c r="P176" s="13">
        <v>4413906.2214411246</v>
      </c>
      <c r="Q176" s="13">
        <v>124003.97188049208</v>
      </c>
      <c r="R176" s="13">
        <v>340397.39894551842</v>
      </c>
      <c r="S176" s="13">
        <v>8752518.9818181824</v>
      </c>
      <c r="T176" s="13">
        <v>1070396.5090909093</v>
      </c>
      <c r="U176" s="13">
        <v>99979.636363636368</v>
      </c>
      <c r="V176" s="13">
        <v>9967355.3454545457</v>
      </c>
      <c r="W176" s="13">
        <v>100649.89090909091</v>
      </c>
      <c r="X176" s="13">
        <v>580663.85454545461</v>
      </c>
      <c r="Z176" s="9"/>
      <c r="AA176" s="9"/>
      <c r="AB176" s="9"/>
      <c r="AC176" s="9"/>
      <c r="AD176" s="9"/>
      <c r="AE176" s="33">
        <f t="shared" si="25"/>
        <v>13347162.074964052</v>
      </c>
      <c r="AF176" s="33">
        <f t="shared" si="26"/>
        <v>2688078.1259626141</v>
      </c>
      <c r="AG176" s="33">
        <f t="shared" si="27"/>
        <v>221673.87186451509</v>
      </c>
      <c r="AH176" s="33">
        <f t="shared" si="28"/>
        <v>14381261.566895671</v>
      </c>
      <c r="AI176" s="33">
        <f t="shared" si="29"/>
        <v>224653.86278958298</v>
      </c>
      <c r="AJ176" s="33">
        <f t="shared" si="30"/>
        <v>921061.25349097303</v>
      </c>
      <c r="AL176" s="33">
        <f t="shared" si="31"/>
        <v>2909751.997827129</v>
      </c>
      <c r="AM176" s="33">
        <f t="shared" si="34"/>
        <v>1145715.116280556</v>
      </c>
      <c r="AO176" s="49"/>
      <c r="AP176" s="49"/>
      <c r="AQ176" s="49"/>
      <c r="AR176" s="49"/>
      <c r="AS176" s="49"/>
      <c r="AT176" s="49"/>
      <c r="AU176" s="49"/>
      <c r="AV176" s="49"/>
      <c r="AW176" s="49"/>
      <c r="AX176" s="49"/>
      <c r="AY176" s="49"/>
      <c r="AZ176" s="49"/>
      <c r="BA176" s="49"/>
    </row>
    <row r="177" spans="1:53" s="12" customFormat="1">
      <c r="A177" s="20">
        <v>428765</v>
      </c>
      <c r="B177" s="12" t="s">
        <v>337</v>
      </c>
      <c r="C177" s="10" t="s">
        <v>339</v>
      </c>
      <c r="D177" s="16" t="s">
        <v>130</v>
      </c>
      <c r="E177" s="16" t="s">
        <v>132</v>
      </c>
      <c r="F177" s="16"/>
      <c r="G177" s="16">
        <v>42681</v>
      </c>
      <c r="H177" s="16">
        <v>42759</v>
      </c>
      <c r="I177" s="12">
        <v>78</v>
      </c>
      <c r="J177" s="13">
        <v>48376685.39325843</v>
      </c>
      <c r="K177" s="13">
        <v>2239969.3820224721</v>
      </c>
      <c r="L177" s="13">
        <v>402943.82022471912</v>
      </c>
      <c r="M177" s="13">
        <v>5505687.7513711145</v>
      </c>
      <c r="N177" s="13">
        <v>661218.26325411326</v>
      </c>
      <c r="O177" s="13">
        <v>124867.02010968921</v>
      </c>
      <c r="P177" s="13">
        <v>5889973.217550274</v>
      </c>
      <c r="Q177" s="13">
        <v>55015.667276051186</v>
      </c>
      <c r="R177" s="13">
        <v>365740.85923217551</v>
      </c>
      <c r="S177" s="13">
        <v>8719602.8727272712</v>
      </c>
      <c r="T177" s="13">
        <v>395116.47272727266</v>
      </c>
      <c r="U177" s="13">
        <v>152294.83636363634</v>
      </c>
      <c r="V177" s="13">
        <v>8932670.9454545435</v>
      </c>
      <c r="W177" s="13">
        <v>32737.963636363631</v>
      </c>
      <c r="X177" s="13">
        <v>430115.3454545454</v>
      </c>
      <c r="Z177" s="13"/>
      <c r="AA177" s="13"/>
      <c r="AB177" s="13"/>
      <c r="AC177" s="13"/>
      <c r="AD177" s="13"/>
      <c r="AE177" s="33">
        <f t="shared" ref="AE177" si="35">M177+S177</f>
        <v>14225290.624098387</v>
      </c>
      <c r="AF177" s="33">
        <f t="shared" ref="AF177" si="36">N177+T177</f>
        <v>1056334.7359813859</v>
      </c>
      <c r="AG177" s="33">
        <f t="shared" ref="AG177" si="37">O177+U177</f>
        <v>277161.85647332552</v>
      </c>
      <c r="AH177" s="33">
        <f t="shared" ref="AH177" si="38">P177+V177</f>
        <v>14822644.163004817</v>
      </c>
      <c r="AI177" s="33">
        <f t="shared" ref="AI177" si="39">Q177+W177</f>
        <v>87753.63091241481</v>
      </c>
      <c r="AJ177" s="33">
        <f t="shared" ref="AJ177" si="40">R177+X177</f>
        <v>795856.20468672086</v>
      </c>
      <c r="AL177" s="33">
        <f t="shared" ref="AL177" si="41">AF177+AG177</f>
        <v>1333496.5924547114</v>
      </c>
      <c r="AM177" s="33">
        <f t="shared" si="34"/>
        <v>883609.83559913561</v>
      </c>
      <c r="AO177" s="49">
        <v>17570.224719101127</v>
      </c>
      <c r="AP177" s="49">
        <v>43808.426966292136</v>
      </c>
      <c r="AQ177" s="49">
        <v>17101.685393258427</v>
      </c>
      <c r="AR177" s="49">
        <v>2239852.2471910114</v>
      </c>
      <c r="AS177" s="49">
        <v>60910.112359550563</v>
      </c>
      <c r="AT177" s="49">
        <v>46033.988764044945</v>
      </c>
      <c r="AU177" s="49">
        <v>13001.966292134832</v>
      </c>
      <c r="AV177" s="49">
        <v>588016.85393258429</v>
      </c>
      <c r="AW177" s="49">
        <v>362883.70786516857</v>
      </c>
      <c r="AX177" s="49">
        <v>199949.1573033708</v>
      </c>
      <c r="AY177" s="49">
        <v>1788063.2022471912</v>
      </c>
      <c r="AZ177" s="49">
        <v>1289420.2247191013</v>
      </c>
      <c r="BA177" s="49">
        <v>441481.17977528094</v>
      </c>
    </row>
    <row r="178" spans="1:53" s="12" customFormat="1">
      <c r="A178" s="20">
        <v>410184</v>
      </c>
      <c r="B178" s="12" t="s">
        <v>334</v>
      </c>
      <c r="C178" s="10" t="s">
        <v>339</v>
      </c>
      <c r="D178" s="16" t="s">
        <v>130</v>
      </c>
      <c r="E178" s="16" t="s">
        <v>132</v>
      </c>
      <c r="F178" s="16"/>
      <c r="G178" s="16">
        <v>42648</v>
      </c>
      <c r="H178" s="16">
        <v>42740</v>
      </c>
      <c r="I178">
        <f t="shared" ref="I178:I186" si="42">H178-G178</f>
        <v>92</v>
      </c>
      <c r="J178" s="13">
        <v>49279904.142857149</v>
      </c>
      <c r="K178" s="13">
        <v>2501070.0000000005</v>
      </c>
      <c r="L178" s="13">
        <v>562235.14285714296</v>
      </c>
      <c r="M178" s="13">
        <v>9500828.384754993</v>
      </c>
      <c r="N178" s="13">
        <v>1599685.5353901999</v>
      </c>
      <c r="O178" s="13">
        <v>243802.86751361162</v>
      </c>
      <c r="P178" s="13">
        <v>8256409.7096188758</v>
      </c>
      <c r="Q178" s="13">
        <v>89210.580762250465</v>
      </c>
      <c r="R178" s="13">
        <v>827117.96733212343</v>
      </c>
      <c r="S178" s="13">
        <v>11244293.690036898</v>
      </c>
      <c r="T178" s="13">
        <v>446325.2767527675</v>
      </c>
      <c r="U178" s="13">
        <v>146584.53874538746</v>
      </c>
      <c r="V178" s="13">
        <v>10406954.612546124</v>
      </c>
      <c r="W178" s="13">
        <v>42350.701107011068</v>
      </c>
      <c r="X178" s="13">
        <v>634530.33210332098</v>
      </c>
      <c r="Z178" s="13"/>
      <c r="AA178" s="13"/>
      <c r="AB178" s="13"/>
      <c r="AC178" s="13"/>
      <c r="AD178" s="13"/>
      <c r="AE178" s="33">
        <f t="shared" ref="AE178:AE180" si="43">M178+S178</f>
        <v>20745122.074791893</v>
      </c>
      <c r="AF178" s="33">
        <f t="shared" ref="AF178:AF180" si="44">N178+T178</f>
        <v>2046010.8121429672</v>
      </c>
      <c r="AG178" s="33">
        <f t="shared" ref="AG178:AG180" si="45">O178+U178</f>
        <v>390387.40625899908</v>
      </c>
      <c r="AH178" s="33">
        <f t="shared" ref="AH178:AH180" si="46">P178+V178</f>
        <v>18663364.322164997</v>
      </c>
      <c r="AI178" s="33">
        <f t="shared" ref="AI178:AI180" si="47">Q178+W178</f>
        <v>131561.28186926153</v>
      </c>
      <c r="AJ178" s="33">
        <f t="shared" ref="AJ178:AJ180" si="48">R178+X178</f>
        <v>1461648.2994354444</v>
      </c>
      <c r="AL178" s="33">
        <f t="shared" ref="AL178:AL180" si="49">AF178+AG178</f>
        <v>2436398.2184019662</v>
      </c>
      <c r="AM178" s="33">
        <f t="shared" ref="AM178:AM180" si="50">AI178+AJ178</f>
        <v>1593209.5813047059</v>
      </c>
      <c r="AO178" s="49">
        <v>32297.571428571431</v>
      </c>
      <c r="AP178" s="49">
        <v>42348.428571428572</v>
      </c>
      <c r="AQ178" s="49">
        <v>16976.142857142859</v>
      </c>
      <c r="AR178" s="49">
        <v>8029740.0000000009</v>
      </c>
      <c r="AS178" s="49">
        <v>190630.99818511799</v>
      </c>
      <c r="AT178" s="49">
        <v>134308.20326678766</v>
      </c>
      <c r="AU178" s="49">
        <v>50217.876588021783</v>
      </c>
      <c r="AV178" s="49">
        <v>1519533.8656987296</v>
      </c>
      <c r="AW178" s="49">
        <v>909238.96551724139</v>
      </c>
      <c r="AX178" s="49">
        <v>536685.60885608848</v>
      </c>
      <c r="AY178" s="49">
        <v>1310681.180811808</v>
      </c>
      <c r="AZ178" s="49">
        <v>901412.76752767514</v>
      </c>
      <c r="BA178" s="49">
        <v>381156.3099630996</v>
      </c>
    </row>
    <row r="179" spans="1:53" s="12" customFormat="1">
      <c r="A179" s="20">
        <v>410186</v>
      </c>
      <c r="B179" s="12" t="s">
        <v>335</v>
      </c>
      <c r="C179" s="10" t="s">
        <v>339</v>
      </c>
      <c r="D179" s="16" t="s">
        <v>130</v>
      </c>
      <c r="E179" s="16" t="s">
        <v>132</v>
      </c>
      <c r="F179" s="16"/>
      <c r="G179" s="16">
        <v>42648</v>
      </c>
      <c r="H179" s="16">
        <v>42752</v>
      </c>
      <c r="I179">
        <f t="shared" si="42"/>
        <v>104</v>
      </c>
      <c r="J179" s="13">
        <v>37376410.628571421</v>
      </c>
      <c r="K179" s="13">
        <v>2348212.9142857138</v>
      </c>
      <c r="L179" s="13">
        <v>379809.94285714277</v>
      </c>
      <c r="M179" s="13">
        <v>3892345.352112676</v>
      </c>
      <c r="N179" s="13">
        <v>603112.18309859163</v>
      </c>
      <c r="O179" s="13">
        <v>111137.95774647887</v>
      </c>
      <c r="P179" s="13">
        <v>4409355.4225352118</v>
      </c>
      <c r="Q179" s="13">
        <v>116039.15492957747</v>
      </c>
      <c r="R179" s="13">
        <v>358979.57746478874</v>
      </c>
      <c r="S179" s="13">
        <v>7958661.6220735786</v>
      </c>
      <c r="T179" s="13">
        <v>432253.59531772573</v>
      </c>
      <c r="U179" s="13">
        <v>137141.63879598663</v>
      </c>
      <c r="V179" s="13">
        <v>7958661.6220735786</v>
      </c>
      <c r="W179" s="13">
        <v>37522.82608695652</v>
      </c>
      <c r="X179" s="13">
        <v>443487.04013377923</v>
      </c>
      <c r="Z179" s="13"/>
      <c r="AA179" s="13"/>
      <c r="AB179" s="13"/>
      <c r="AC179" s="13"/>
      <c r="AD179" s="13"/>
      <c r="AE179" s="33">
        <f t="shared" si="43"/>
        <v>11851006.974186255</v>
      </c>
      <c r="AF179" s="33">
        <f t="shared" si="44"/>
        <v>1035365.7784163174</v>
      </c>
      <c r="AG179" s="33">
        <f t="shared" si="45"/>
        <v>248279.5965424655</v>
      </c>
      <c r="AH179" s="33">
        <f t="shared" si="46"/>
        <v>12368017.04460879</v>
      </c>
      <c r="AI179" s="33">
        <f t="shared" si="47"/>
        <v>153561.981016534</v>
      </c>
      <c r="AJ179" s="33">
        <f t="shared" si="48"/>
        <v>802466.61759856797</v>
      </c>
      <c r="AL179" s="33">
        <f t="shared" si="49"/>
        <v>1283645.3749587829</v>
      </c>
      <c r="AM179" s="33">
        <f t="shared" si="50"/>
        <v>956028.598615102</v>
      </c>
      <c r="AO179" s="49"/>
      <c r="AP179" s="49"/>
      <c r="AQ179" s="49"/>
      <c r="AR179" s="49"/>
      <c r="AS179" s="49">
        <v>83585.281690140851</v>
      </c>
      <c r="AT179" s="49">
        <v>57622.183098591551</v>
      </c>
      <c r="AU179" s="49">
        <v>24505.985915492958</v>
      </c>
      <c r="AV179" s="49">
        <v>661264.22535211267</v>
      </c>
      <c r="AW179" s="49">
        <v>366795</v>
      </c>
      <c r="AX179" s="49">
        <v>166551.42140468227</v>
      </c>
      <c r="AY179" s="49">
        <v>1075992.3913043479</v>
      </c>
      <c r="AZ179" s="49">
        <v>750144.4816053512</v>
      </c>
      <c r="BA179" s="49">
        <v>312508.1939799331</v>
      </c>
    </row>
    <row r="180" spans="1:53">
      <c r="A180" s="18">
        <v>410187</v>
      </c>
      <c r="B180" t="s">
        <v>336</v>
      </c>
      <c r="C180" s="10" t="s">
        <v>339</v>
      </c>
      <c r="D180" s="16" t="s">
        <v>130</v>
      </c>
      <c r="E180" s="16" t="s">
        <v>132</v>
      </c>
      <c r="G180" s="16">
        <v>42648</v>
      </c>
      <c r="H180" s="7">
        <v>42766</v>
      </c>
      <c r="I180">
        <f t="shared" si="42"/>
        <v>118</v>
      </c>
      <c r="J180" s="9">
        <v>47306401.973684214</v>
      </c>
      <c r="K180" s="9">
        <v>1893949.4548872178</v>
      </c>
      <c r="L180" s="9">
        <v>314647.55639097746</v>
      </c>
      <c r="M180" s="9">
        <v>5928281.3265306121</v>
      </c>
      <c r="N180" s="9">
        <v>1340067.6530612246</v>
      </c>
      <c r="O180" s="9">
        <v>143689.38775510204</v>
      </c>
      <c r="P180" s="9">
        <v>6094399.3877551015</v>
      </c>
      <c r="Q180" s="9">
        <v>81144.387755102041</v>
      </c>
      <c r="R180" s="9">
        <v>491607.3469387755</v>
      </c>
      <c r="S180" s="9">
        <v>8934783.0419580415</v>
      </c>
      <c r="T180" s="9">
        <v>426190.80419580423</v>
      </c>
      <c r="U180" s="9">
        <v>153699.33566433567</v>
      </c>
      <c r="V180" s="9">
        <v>9011209.8251748253</v>
      </c>
      <c r="W180" s="9">
        <v>39597.377622377629</v>
      </c>
      <c r="X180" s="9">
        <v>511844.1608391609</v>
      </c>
      <c r="Z180" s="9"/>
      <c r="AA180" s="9"/>
      <c r="AB180" s="9"/>
      <c r="AC180" s="9"/>
      <c r="AD180" s="9"/>
      <c r="AE180" s="33">
        <f t="shared" si="43"/>
        <v>14863064.368488654</v>
      </c>
      <c r="AF180" s="33">
        <f t="shared" si="44"/>
        <v>1766258.4572570289</v>
      </c>
      <c r="AG180" s="33">
        <f t="shared" si="45"/>
        <v>297388.72341943771</v>
      </c>
      <c r="AH180" s="33">
        <f t="shared" si="46"/>
        <v>15105609.212929927</v>
      </c>
      <c r="AI180" s="33">
        <f t="shared" si="47"/>
        <v>120741.76537747966</v>
      </c>
      <c r="AJ180" s="33">
        <f t="shared" si="48"/>
        <v>1003451.5077779364</v>
      </c>
      <c r="AK180" s="12"/>
      <c r="AL180" s="33">
        <f t="shared" si="49"/>
        <v>2063647.1806764666</v>
      </c>
      <c r="AM180" s="33">
        <f t="shared" si="50"/>
        <v>1124193.2731554161</v>
      </c>
      <c r="AO180" s="49">
        <v>16018.421052631578</v>
      </c>
      <c r="AP180" s="49">
        <v>29405.244360902256</v>
      </c>
      <c r="AQ180" s="49">
        <v>10068.721804511279</v>
      </c>
      <c r="AR180" s="49">
        <v>3000883.5714285714</v>
      </c>
      <c r="AS180" s="49">
        <v>62909.693877551021</v>
      </c>
      <c r="AT180" s="49">
        <v>51421.836734693876</v>
      </c>
      <c r="AU180" s="49">
        <v>10758.469387755102</v>
      </c>
      <c r="AV180" s="49">
        <v>947110</v>
      </c>
      <c r="AW180" s="49">
        <v>407363.06122448976</v>
      </c>
      <c r="AX180" s="49">
        <v>217824.02097902098</v>
      </c>
      <c r="AY180" s="49">
        <v>1107035.034965035</v>
      </c>
      <c r="AZ180" s="49">
        <v>676922.93706293707</v>
      </c>
      <c r="BA180" s="49">
        <v>402509.26573426573</v>
      </c>
    </row>
    <row r="181" spans="1:53">
      <c r="A181" s="18">
        <v>490632</v>
      </c>
      <c r="B181" s="12" t="s">
        <v>358</v>
      </c>
      <c r="C181" s="10" t="s">
        <v>339</v>
      </c>
      <c r="D181" s="16" t="s">
        <v>130</v>
      </c>
      <c r="E181" s="7" t="s">
        <v>132</v>
      </c>
      <c r="G181" s="7">
        <v>42773</v>
      </c>
      <c r="H181" s="7">
        <v>42913</v>
      </c>
      <c r="I181">
        <f t="shared" si="42"/>
        <v>140</v>
      </c>
      <c r="J181" s="9">
        <v>51155614.366729669</v>
      </c>
      <c r="K181" s="9">
        <v>1744675.6899810962</v>
      </c>
      <c r="L181" s="9">
        <v>401657.2400756143</v>
      </c>
      <c r="M181" s="9">
        <v>11938732.457786117</v>
      </c>
      <c r="N181" s="9">
        <v>2433267.2420262666</v>
      </c>
      <c r="O181" s="9">
        <v>455207.50469043152</v>
      </c>
      <c r="P181" s="9">
        <v>9929802.3264540341</v>
      </c>
      <c r="Q181" s="9">
        <v>155398.42401500937</v>
      </c>
      <c r="R181" s="9">
        <v>1261238.7242026266</v>
      </c>
      <c r="S181" s="9">
        <v>11348044.69273743</v>
      </c>
      <c r="T181" s="9">
        <v>560961.45251396648</v>
      </c>
      <c r="U181" s="9">
        <v>260493.85474860336</v>
      </c>
      <c r="V181" s="9">
        <v>11756983.240223464</v>
      </c>
      <c r="W181" s="9">
        <v>47948.044692737436</v>
      </c>
      <c r="X181" s="9">
        <v>1218330.1675977653</v>
      </c>
      <c r="Z181" s="9"/>
      <c r="AA181" s="9"/>
      <c r="AB181" s="9"/>
      <c r="AC181" s="9"/>
      <c r="AD181" s="9"/>
      <c r="AE181" s="33">
        <f t="shared" ref="AE181:AE186" si="51">M181+S181</f>
        <v>23286777.150523547</v>
      </c>
      <c r="AF181" s="33">
        <f t="shared" ref="AF181:AF186" si="52">N181+T181</f>
        <v>2994228.6945402334</v>
      </c>
      <c r="AG181" s="33">
        <f t="shared" ref="AG181:AG186" si="53">O181+U181</f>
        <v>715701.35943903495</v>
      </c>
      <c r="AH181" s="33">
        <f t="shared" ref="AH181:AH186" si="54">P181+V181</f>
        <v>21686785.566677496</v>
      </c>
      <c r="AI181" s="33">
        <f t="shared" ref="AI181:AI186" si="55">Q181+W181</f>
        <v>203346.4687077468</v>
      </c>
      <c r="AJ181" s="33">
        <f t="shared" ref="AJ181:AJ186" si="56">R181+X181</f>
        <v>2479568.891800392</v>
      </c>
      <c r="AK181" s="12"/>
      <c r="AL181" s="33">
        <f t="shared" ref="AL181:AL186" si="57">AF181+AG181</f>
        <v>3709930.0539792683</v>
      </c>
      <c r="AM181" s="33">
        <f t="shared" ref="AM181:AM186" si="58">AI181+AJ181</f>
        <v>2682915.3605081388</v>
      </c>
      <c r="AO181" s="49"/>
      <c r="AP181" s="49"/>
      <c r="AQ181" s="49"/>
      <c r="AR181" s="49"/>
      <c r="AS181" s="49"/>
      <c r="AT181" s="49"/>
      <c r="AU181" s="49"/>
      <c r="AV181" s="49"/>
      <c r="AW181" s="49"/>
      <c r="AX181" s="49"/>
      <c r="AY181" s="49"/>
      <c r="AZ181" s="49"/>
      <c r="BA181" s="49"/>
    </row>
    <row r="182" spans="1:53">
      <c r="A182" s="18">
        <v>490633</v>
      </c>
      <c r="B182" s="12" t="s">
        <v>358</v>
      </c>
      <c r="C182" s="10" t="s">
        <v>339</v>
      </c>
      <c r="D182" s="16" t="s">
        <v>130</v>
      </c>
      <c r="E182" s="7" t="s">
        <v>132</v>
      </c>
      <c r="G182" s="7">
        <v>42773</v>
      </c>
      <c r="H182" s="7">
        <v>42913</v>
      </c>
      <c r="I182">
        <f t="shared" si="42"/>
        <v>140</v>
      </c>
      <c r="J182" s="9">
        <v>33797617.260787994</v>
      </c>
      <c r="K182" s="9">
        <v>1389896.1726078801</v>
      </c>
      <c r="L182" s="9">
        <v>231320.43151969981</v>
      </c>
      <c r="M182" s="9">
        <v>8697128.0000000019</v>
      </c>
      <c r="N182" s="9">
        <v>1772104.0000000002</v>
      </c>
      <c r="O182" s="9">
        <v>302864.00000000006</v>
      </c>
      <c r="P182" s="9">
        <v>7308480.0000000009</v>
      </c>
      <c r="Q182" s="9">
        <v>97704.000000000015</v>
      </c>
      <c r="R182" s="9">
        <v>1019544.0000000002</v>
      </c>
      <c r="S182" s="9">
        <v>10400898.876404494</v>
      </c>
      <c r="T182" s="9">
        <v>673230.11235955055</v>
      </c>
      <c r="U182" s="9">
        <v>225352.80898876404</v>
      </c>
      <c r="V182" s="9">
        <v>10583370.786516853</v>
      </c>
      <c r="W182" s="9">
        <v>68153.258426966291</v>
      </c>
      <c r="X182" s="9">
        <v>1229951.9101123596</v>
      </c>
      <c r="Z182" s="9"/>
      <c r="AA182" s="9"/>
      <c r="AB182" s="9"/>
      <c r="AC182" s="9"/>
      <c r="AD182" s="9"/>
      <c r="AE182" s="33">
        <f t="shared" si="51"/>
        <v>19098026.876404494</v>
      </c>
      <c r="AF182" s="33">
        <f t="shared" si="52"/>
        <v>2445334.1123595508</v>
      </c>
      <c r="AG182" s="33">
        <f t="shared" si="53"/>
        <v>528216.80898876407</v>
      </c>
      <c r="AH182" s="33">
        <f t="shared" si="54"/>
        <v>17891850.786516853</v>
      </c>
      <c r="AI182" s="33">
        <f t="shared" si="55"/>
        <v>165857.25842696632</v>
      </c>
      <c r="AJ182" s="33">
        <f t="shared" si="56"/>
        <v>2249495.9101123596</v>
      </c>
      <c r="AK182" s="12"/>
      <c r="AL182" s="33">
        <f t="shared" si="57"/>
        <v>2973550.9213483147</v>
      </c>
      <c r="AM182" s="33">
        <f t="shared" si="58"/>
        <v>2415353.1685393257</v>
      </c>
      <c r="AO182" s="49"/>
      <c r="AP182" s="49"/>
      <c r="AQ182" s="49"/>
      <c r="AR182" s="49"/>
      <c r="AS182" s="49"/>
      <c r="AT182" s="49"/>
      <c r="AU182" s="49"/>
      <c r="AV182" s="49"/>
      <c r="AW182" s="49"/>
      <c r="AX182" s="49"/>
      <c r="AY182" s="49"/>
      <c r="AZ182" s="49"/>
      <c r="BA182" s="49"/>
    </row>
    <row r="183" spans="1:53">
      <c r="A183" s="18">
        <v>490634</v>
      </c>
      <c r="B183" s="12" t="s">
        <v>358</v>
      </c>
      <c r="C183" s="10" t="s">
        <v>339</v>
      </c>
      <c r="D183" s="16" t="s">
        <v>130</v>
      </c>
      <c r="E183" s="7" t="s">
        <v>132</v>
      </c>
      <c r="G183" s="7">
        <v>42773</v>
      </c>
      <c r="H183" s="7">
        <v>42913</v>
      </c>
      <c r="I183">
        <f t="shared" si="42"/>
        <v>140</v>
      </c>
      <c r="J183" s="9">
        <v>41812627.599243857</v>
      </c>
      <c r="K183" s="9">
        <v>2032752.8166351607</v>
      </c>
      <c r="L183" s="9">
        <v>384758.56332703214</v>
      </c>
      <c r="M183" s="9">
        <v>8950881.7300380226</v>
      </c>
      <c r="N183" s="9">
        <v>1345191.2737642585</v>
      </c>
      <c r="O183" s="9">
        <v>273239.37262357416</v>
      </c>
      <c r="P183" s="9">
        <v>7354456.9391634976</v>
      </c>
      <c r="Q183" s="9">
        <v>107862.03422053231</v>
      </c>
      <c r="R183" s="9">
        <v>891070.43726235733</v>
      </c>
      <c r="S183" s="9">
        <v>10086841.121495327</v>
      </c>
      <c r="T183" s="9">
        <v>674866.76635514025</v>
      </c>
      <c r="U183" s="9">
        <v>184703.3831775701</v>
      </c>
      <c r="V183" s="9">
        <v>10562635.514018692</v>
      </c>
      <c r="W183" s="9">
        <v>66325.738317757015</v>
      </c>
      <c r="X183" s="9">
        <v>1014679.1214953271</v>
      </c>
      <c r="Z183" s="9"/>
      <c r="AA183" s="9"/>
      <c r="AB183" s="9"/>
      <c r="AC183" s="9"/>
      <c r="AD183" s="9"/>
      <c r="AE183" s="33">
        <f t="shared" si="51"/>
        <v>19037722.85153335</v>
      </c>
      <c r="AF183" s="33">
        <f t="shared" si="52"/>
        <v>2020058.0401193989</v>
      </c>
      <c r="AG183" s="33">
        <f t="shared" si="53"/>
        <v>457942.75580114429</v>
      </c>
      <c r="AH183" s="33">
        <f t="shared" si="54"/>
        <v>17917092.453182191</v>
      </c>
      <c r="AI183" s="33">
        <f t="shared" si="55"/>
        <v>174187.77253828931</v>
      </c>
      <c r="AJ183" s="33">
        <f t="shared" si="56"/>
        <v>1905749.5587576844</v>
      </c>
      <c r="AK183" s="12"/>
      <c r="AL183" s="33">
        <f t="shared" si="57"/>
        <v>2478000.7959205434</v>
      </c>
      <c r="AM183" s="33">
        <f t="shared" si="58"/>
        <v>2079937.3312959736</v>
      </c>
      <c r="AO183" s="49"/>
      <c r="AP183" s="49"/>
      <c r="AQ183" s="49"/>
      <c r="AR183" s="49"/>
      <c r="AS183" s="49"/>
      <c r="AT183" s="49"/>
      <c r="AU183" s="49"/>
      <c r="AV183" s="49"/>
      <c r="AW183" s="49"/>
      <c r="AX183" s="49"/>
      <c r="AY183" s="49"/>
      <c r="AZ183" s="49"/>
      <c r="BA183" s="49"/>
    </row>
    <row r="184" spans="1:53">
      <c r="A184" s="18">
        <v>255995</v>
      </c>
      <c r="B184" s="12" t="s">
        <v>358</v>
      </c>
      <c r="C184" s="10" t="s">
        <v>339</v>
      </c>
      <c r="D184" s="16" t="s">
        <v>359</v>
      </c>
      <c r="E184" s="7" t="s">
        <v>132</v>
      </c>
      <c r="G184" s="7">
        <v>42425</v>
      </c>
      <c r="H184" s="7">
        <v>42913</v>
      </c>
      <c r="I184">
        <f t="shared" si="42"/>
        <v>488</v>
      </c>
      <c r="J184" s="9">
        <v>30366536.31284916</v>
      </c>
      <c r="K184" s="9">
        <v>1154819.3296089387</v>
      </c>
      <c r="L184" s="9">
        <v>209373.1843575419</v>
      </c>
      <c r="M184" s="9">
        <v>1947671.3372093022</v>
      </c>
      <c r="N184" s="9">
        <v>1848894.7674418604</v>
      </c>
      <c r="O184" s="9">
        <v>79294.011627906977</v>
      </c>
      <c r="P184" s="9">
        <v>1954490.2325581396</v>
      </c>
      <c r="Q184" s="9">
        <v>541615.1162790698</v>
      </c>
      <c r="R184" s="9">
        <v>1297733.1976744186</v>
      </c>
      <c r="S184" s="9">
        <v>3169097.8926441353</v>
      </c>
      <c r="T184" s="9">
        <v>1022067.9125248509</v>
      </c>
      <c r="U184" s="9">
        <v>146240.15904572565</v>
      </c>
      <c r="V184" s="9">
        <v>3555775.1093439367</v>
      </c>
      <c r="W184" s="9">
        <v>268843.4194831014</v>
      </c>
      <c r="X184" s="9">
        <v>1970910.5367793241</v>
      </c>
      <c r="Z184" s="9"/>
      <c r="AA184" s="9"/>
      <c r="AB184" s="9"/>
      <c r="AC184" s="9"/>
      <c r="AD184" s="9"/>
      <c r="AE184" s="33">
        <f t="shared" si="51"/>
        <v>5116769.2298534373</v>
      </c>
      <c r="AF184" s="33">
        <f t="shared" si="52"/>
        <v>2870962.6799667114</v>
      </c>
      <c r="AG184" s="33">
        <f t="shared" si="53"/>
        <v>225534.17067363265</v>
      </c>
      <c r="AH184" s="33">
        <f t="shared" si="54"/>
        <v>5510265.3419020763</v>
      </c>
      <c r="AI184" s="33">
        <f t="shared" si="55"/>
        <v>810458.53576217126</v>
      </c>
      <c r="AJ184" s="33">
        <f t="shared" si="56"/>
        <v>3268643.7344537424</v>
      </c>
      <c r="AK184" s="12"/>
      <c r="AL184" s="33">
        <f t="shared" si="57"/>
        <v>3096496.850640344</v>
      </c>
      <c r="AM184" s="33">
        <f t="shared" si="58"/>
        <v>4079102.2702159137</v>
      </c>
      <c r="AO184" s="49"/>
      <c r="AP184" s="49"/>
      <c r="AQ184" s="49"/>
      <c r="AR184" s="49"/>
      <c r="AS184" s="49"/>
      <c r="AT184" s="49"/>
      <c r="AU184" s="49"/>
      <c r="AV184" s="49"/>
      <c r="AW184" s="49"/>
      <c r="AX184" s="49"/>
      <c r="AY184" s="49"/>
      <c r="AZ184" s="49"/>
      <c r="BA184" s="49"/>
    </row>
    <row r="185" spans="1:53">
      <c r="A185" s="18">
        <v>255996</v>
      </c>
      <c r="B185" s="12" t="s">
        <v>358</v>
      </c>
      <c r="C185" s="10" t="s">
        <v>339</v>
      </c>
      <c r="D185" s="16" t="s">
        <v>359</v>
      </c>
      <c r="E185" s="7" t="s">
        <v>132</v>
      </c>
      <c r="G185" s="7">
        <v>42425</v>
      </c>
      <c r="H185" s="7">
        <v>42913</v>
      </c>
      <c r="I185">
        <f t="shared" si="42"/>
        <v>488</v>
      </c>
      <c r="J185" s="9">
        <v>27739065.420560747</v>
      </c>
      <c r="K185" s="9">
        <v>968394.16822429909</v>
      </c>
      <c r="L185" s="9">
        <v>136556.41121495326</v>
      </c>
      <c r="M185" s="9">
        <v>780503.82352941192</v>
      </c>
      <c r="N185" s="9">
        <v>2495078.7647058829</v>
      </c>
      <c r="O185" s="9">
        <v>73080.882352941189</v>
      </c>
      <c r="P185" s="9">
        <v>774657.35294117662</v>
      </c>
      <c r="Q185" s="9">
        <v>586595.88235294132</v>
      </c>
      <c r="R185" s="9">
        <v>674487.82352941192</v>
      </c>
      <c r="S185" s="9">
        <v>1106015.384305835</v>
      </c>
      <c r="T185" s="9">
        <v>991008.1931589538</v>
      </c>
      <c r="U185" s="9">
        <v>100289.72233400402</v>
      </c>
      <c r="V185" s="9">
        <v>1515803.4084507043</v>
      </c>
      <c r="W185" s="9">
        <v>460747.85915492958</v>
      </c>
      <c r="X185" s="9">
        <v>1188040.1046277666</v>
      </c>
      <c r="Z185" s="9"/>
      <c r="AA185" s="9"/>
      <c r="AB185" s="9"/>
      <c r="AC185" s="9"/>
      <c r="AD185" s="9"/>
      <c r="AE185" s="33">
        <f t="shared" si="51"/>
        <v>1886519.2078352468</v>
      </c>
      <c r="AF185" s="33">
        <f t="shared" si="52"/>
        <v>3486086.9578648368</v>
      </c>
      <c r="AG185" s="33">
        <f t="shared" si="53"/>
        <v>173370.60468694521</v>
      </c>
      <c r="AH185" s="33">
        <f t="shared" si="54"/>
        <v>2290460.7613918809</v>
      </c>
      <c r="AI185" s="33">
        <f t="shared" si="55"/>
        <v>1047343.7415078708</v>
      </c>
      <c r="AJ185" s="33">
        <f t="shared" si="56"/>
        <v>1862527.9281571787</v>
      </c>
      <c r="AK185" s="12"/>
      <c r="AL185" s="33">
        <f t="shared" si="57"/>
        <v>3659457.562551782</v>
      </c>
      <c r="AM185" s="33">
        <f t="shared" si="58"/>
        <v>2909871.6696650498</v>
      </c>
      <c r="AO185" s="49"/>
      <c r="AP185" s="49"/>
      <c r="AQ185" s="49"/>
      <c r="AR185" s="49"/>
      <c r="AS185" s="49"/>
      <c r="AT185" s="49"/>
      <c r="AU185" s="49"/>
      <c r="AV185" s="49"/>
      <c r="AW185" s="49"/>
      <c r="AX185" s="49"/>
      <c r="AY185" s="49"/>
      <c r="AZ185" s="49"/>
      <c r="BA185" s="49"/>
    </row>
    <row r="186" spans="1:53">
      <c r="A186" s="18">
        <v>255997</v>
      </c>
      <c r="B186" s="12" t="s">
        <v>358</v>
      </c>
      <c r="C186" s="10" t="s">
        <v>339</v>
      </c>
      <c r="D186" s="16" t="s">
        <v>359</v>
      </c>
      <c r="E186" s="7" t="s">
        <v>132</v>
      </c>
      <c r="G186" s="7">
        <v>42425</v>
      </c>
      <c r="H186" s="7">
        <v>42913</v>
      </c>
      <c r="I186">
        <f t="shared" si="42"/>
        <v>488</v>
      </c>
      <c r="J186" s="9">
        <v>16443243.243243244</v>
      </c>
      <c r="K186" s="9">
        <v>630492.97297297302</v>
      </c>
      <c r="L186" s="9">
        <v>117674.5945945946</v>
      </c>
      <c r="M186" s="9">
        <v>556781.89134808851</v>
      </c>
      <c r="N186" s="9">
        <v>2115935.9154929579</v>
      </c>
      <c r="O186" s="9">
        <v>70833.199195171022</v>
      </c>
      <c r="P186" s="9">
        <v>796791.12676056335</v>
      </c>
      <c r="Q186" s="9">
        <v>697295.19114688132</v>
      </c>
      <c r="R186" s="9">
        <v>534873.01810865186</v>
      </c>
      <c r="S186" s="9">
        <v>1135357.6031434184</v>
      </c>
      <c r="T186" s="9">
        <v>1113877.4852652259</v>
      </c>
      <c r="U186" s="9">
        <v>153964.24361493124</v>
      </c>
      <c r="V186" s="9">
        <v>1991754.4597249508</v>
      </c>
      <c r="W186" s="9">
        <v>365629.98035363457</v>
      </c>
      <c r="X186" s="9">
        <v>1000814.3811394892</v>
      </c>
      <c r="Z186" s="9"/>
      <c r="AA186" s="9"/>
      <c r="AB186" s="9"/>
      <c r="AC186" s="9"/>
      <c r="AD186" s="9"/>
      <c r="AE186" s="33">
        <f t="shared" si="51"/>
        <v>1692139.4944915068</v>
      </c>
      <c r="AF186" s="33">
        <f t="shared" si="52"/>
        <v>3229813.4007581836</v>
      </c>
      <c r="AG186" s="33">
        <f t="shared" si="53"/>
        <v>224797.44281010225</v>
      </c>
      <c r="AH186" s="33">
        <f t="shared" si="54"/>
        <v>2788545.5864855144</v>
      </c>
      <c r="AI186" s="33">
        <f t="shared" si="55"/>
        <v>1062925.1715005159</v>
      </c>
      <c r="AJ186" s="33">
        <f t="shared" si="56"/>
        <v>1535687.3992481411</v>
      </c>
      <c r="AK186" s="12"/>
      <c r="AL186" s="33">
        <f t="shared" si="57"/>
        <v>3454610.8435682859</v>
      </c>
      <c r="AM186" s="33">
        <f t="shared" si="58"/>
        <v>2598612.570748657</v>
      </c>
      <c r="AO186" s="49"/>
      <c r="AP186" s="49"/>
      <c r="AQ186" s="49"/>
      <c r="AR186" s="49"/>
      <c r="AS186" s="49"/>
      <c r="AT186" s="49"/>
      <c r="AU186" s="49"/>
      <c r="AV186" s="49"/>
      <c r="AW186" s="49"/>
      <c r="AX186" s="49"/>
      <c r="AY186" s="49"/>
      <c r="AZ186" s="49"/>
      <c r="BA186" s="49"/>
    </row>
    <row r="187" spans="1:53">
      <c r="A187" s="18" t="s">
        <v>389</v>
      </c>
      <c r="B187" s="12" t="s">
        <v>392</v>
      </c>
      <c r="C187" s="10" t="s">
        <v>339</v>
      </c>
      <c r="D187" s="7" t="s">
        <v>130</v>
      </c>
      <c r="E187" s="7" t="s">
        <v>132</v>
      </c>
      <c r="F187" s="56" t="s">
        <v>393</v>
      </c>
      <c r="I187">
        <f t="shared" ref="I187:I193" si="59">F187*7</f>
        <v>42</v>
      </c>
      <c r="J187" s="9">
        <v>47400734.26573427</v>
      </c>
      <c r="K187" s="9">
        <v>5190590.1398601402</v>
      </c>
      <c r="L187" s="9">
        <v>1005902.3076923077</v>
      </c>
      <c r="M187" s="9">
        <v>8243364.3243243238</v>
      </c>
      <c r="N187" s="9">
        <v>744158.91891891893</v>
      </c>
      <c r="O187" s="9">
        <v>168906.48648648648</v>
      </c>
      <c r="P187" s="9">
        <v>4180359.7297297297</v>
      </c>
      <c r="Q187" s="9">
        <v>98705.675675675666</v>
      </c>
      <c r="R187" s="9">
        <v>740974.86486486485</v>
      </c>
      <c r="S187" s="9">
        <v>11006346.483704975</v>
      </c>
      <c r="T187" s="9">
        <v>269504.71698113211</v>
      </c>
      <c r="U187" s="9">
        <v>114285.07718696399</v>
      </c>
      <c r="V187" s="9">
        <v>6549530.0171526587</v>
      </c>
      <c r="W187" s="9">
        <v>18695.711835334478</v>
      </c>
      <c r="X187" s="9">
        <v>837839.27958833624</v>
      </c>
      <c r="Z187" s="9"/>
      <c r="AA187" s="9"/>
      <c r="AB187" s="9"/>
      <c r="AC187" s="9"/>
      <c r="AD187" s="9"/>
      <c r="AE187" s="33">
        <f t="shared" ref="AE187:AE193" si="60">M187+S187</f>
        <v>19249710.808029298</v>
      </c>
      <c r="AF187" s="33">
        <f t="shared" ref="AF187:AF193" si="61">N187+T187</f>
        <v>1013663.6359000511</v>
      </c>
      <c r="AG187" s="33">
        <f t="shared" ref="AG187:AG193" si="62">O187+U187</f>
        <v>283191.5636734505</v>
      </c>
      <c r="AH187" s="33">
        <f t="shared" ref="AH187:AH193" si="63">P187+V187</f>
        <v>10729889.746882388</v>
      </c>
      <c r="AI187" s="33">
        <f t="shared" ref="AI187:AI193" si="64">Q187+W187</f>
        <v>117401.38751101014</v>
      </c>
      <c r="AJ187" s="33">
        <f t="shared" ref="AJ187:AJ193" si="65">R187+X187</f>
        <v>1578814.144453201</v>
      </c>
    </row>
    <row r="188" spans="1:53">
      <c r="A188" s="18" t="s">
        <v>390</v>
      </c>
      <c r="B188" s="12" t="s">
        <v>392</v>
      </c>
      <c r="C188" s="10" t="s">
        <v>339</v>
      </c>
      <c r="D188" s="7" t="s">
        <v>130</v>
      </c>
      <c r="E188" s="7" t="s">
        <v>132</v>
      </c>
      <c r="F188" s="56" t="s">
        <v>393</v>
      </c>
      <c r="I188">
        <f t="shared" si="59"/>
        <v>42</v>
      </c>
      <c r="J188" s="9">
        <v>52997770.034843206</v>
      </c>
      <c r="K188" s="9">
        <v>6141394.2857142854</v>
      </c>
      <c r="L188" s="9">
        <v>1061542.1602787457</v>
      </c>
      <c r="M188" s="9">
        <v>9156445.4382826481</v>
      </c>
      <c r="N188" s="9">
        <v>916351.878354204</v>
      </c>
      <c r="O188" s="9">
        <v>156320.93023255817</v>
      </c>
      <c r="P188" s="9">
        <v>4750989.1771019679</v>
      </c>
      <c r="Q188" s="9">
        <v>104155.00894454384</v>
      </c>
      <c r="R188" s="9">
        <v>615734.70483005373</v>
      </c>
      <c r="S188" s="9">
        <v>15935777.385159008</v>
      </c>
      <c r="T188" s="9">
        <v>403063.51590106002</v>
      </c>
      <c r="U188" s="9">
        <v>152963.16254416958</v>
      </c>
      <c r="V188" s="9">
        <v>10066843.727915192</v>
      </c>
      <c r="W188" s="9">
        <v>22634.893992932859</v>
      </c>
      <c r="X188" s="9">
        <v>869159.62897526484</v>
      </c>
      <c r="Z188" s="9"/>
      <c r="AA188" s="9"/>
      <c r="AB188" s="9"/>
      <c r="AC188" s="9"/>
      <c r="AD188" s="9"/>
      <c r="AE188" s="33">
        <f t="shared" si="60"/>
        <v>25092222.823441654</v>
      </c>
      <c r="AF188" s="33">
        <f t="shared" si="61"/>
        <v>1319415.394255264</v>
      </c>
      <c r="AG188" s="33">
        <f t="shared" si="62"/>
        <v>309284.09277672775</v>
      </c>
      <c r="AH188" s="33">
        <f t="shared" si="63"/>
        <v>14817832.90501716</v>
      </c>
      <c r="AI188" s="33">
        <f t="shared" si="64"/>
        <v>126789.9029374767</v>
      </c>
      <c r="AJ188" s="33">
        <f t="shared" si="65"/>
        <v>1484894.3338053185</v>
      </c>
    </row>
    <row r="189" spans="1:53">
      <c r="A189" s="18" t="s">
        <v>391</v>
      </c>
      <c r="B189" s="12" t="s">
        <v>392</v>
      </c>
      <c r="C189" s="10" t="s">
        <v>339</v>
      </c>
      <c r="D189" s="7" t="s">
        <v>130</v>
      </c>
      <c r="E189" s="7" t="s">
        <v>132</v>
      </c>
      <c r="F189" s="56" t="s">
        <v>393</v>
      </c>
      <c r="I189">
        <f t="shared" si="59"/>
        <v>42</v>
      </c>
      <c r="J189" s="9">
        <v>63487566.607460029</v>
      </c>
      <c r="K189" s="9">
        <v>7244720.2486678502</v>
      </c>
      <c r="L189" s="9">
        <v>993448.93428063928</v>
      </c>
      <c r="M189" s="9">
        <v>7848496.8065693434</v>
      </c>
      <c r="N189" s="9">
        <v>547091.60583941604</v>
      </c>
      <c r="O189" s="9">
        <v>91418.156934306578</v>
      </c>
      <c r="P189" s="9">
        <v>4315503.9416058399</v>
      </c>
      <c r="Q189" s="9">
        <v>31181.386861313869</v>
      </c>
      <c r="R189" s="9">
        <v>489547.77372262772</v>
      </c>
      <c r="S189" s="9">
        <v>13796891.191709844</v>
      </c>
      <c r="T189" s="9">
        <v>475795.64766839379</v>
      </c>
      <c r="U189" s="9">
        <v>186258.03108808291</v>
      </c>
      <c r="V189" s="9">
        <v>8864206.9430051818</v>
      </c>
      <c r="W189" s="9">
        <v>21286.632124352331</v>
      </c>
      <c r="X189" s="9">
        <v>930895.95854922279</v>
      </c>
      <c r="Z189" s="9"/>
      <c r="AA189" s="9"/>
      <c r="AB189" s="9"/>
      <c r="AC189" s="9"/>
      <c r="AD189" s="9"/>
      <c r="AE189" s="33">
        <f t="shared" si="60"/>
        <v>21645387.998279188</v>
      </c>
      <c r="AF189" s="33">
        <f t="shared" si="61"/>
        <v>1022887.2535078098</v>
      </c>
      <c r="AG189" s="33">
        <f t="shared" si="62"/>
        <v>277676.18802238948</v>
      </c>
      <c r="AH189" s="33">
        <f t="shared" si="63"/>
        <v>13179710.884611022</v>
      </c>
      <c r="AI189" s="33">
        <f t="shared" si="64"/>
        <v>52468.018985666204</v>
      </c>
      <c r="AJ189" s="33">
        <f t="shared" si="65"/>
        <v>1420443.7322718506</v>
      </c>
    </row>
    <row r="190" spans="1:53">
      <c r="A190" s="18" t="s">
        <v>394</v>
      </c>
      <c r="B190" s="12" t="s">
        <v>396</v>
      </c>
      <c r="C190" s="10" t="s">
        <v>339</v>
      </c>
      <c r="D190" s="7" t="s">
        <v>130</v>
      </c>
      <c r="E190" s="7" t="s">
        <v>132</v>
      </c>
      <c r="F190" s="56" t="s">
        <v>397</v>
      </c>
      <c r="I190">
        <f t="shared" si="59"/>
        <v>105</v>
      </c>
      <c r="K190" s="9">
        <v>2285624.501845018</v>
      </c>
      <c r="L190" s="9">
        <v>392230.62730627303</v>
      </c>
      <c r="M190" s="9">
        <v>9846240</v>
      </c>
      <c r="N190" s="9">
        <v>1317953.8636363635</v>
      </c>
      <c r="O190" s="9">
        <v>293517.27272727271</v>
      </c>
      <c r="P190" s="9">
        <v>7600028.1818181816</v>
      </c>
      <c r="Q190" s="9">
        <v>100202.04545454544</v>
      </c>
      <c r="R190" s="9">
        <v>1136134.0909090908</v>
      </c>
      <c r="S190" s="9">
        <v>9663027.0270270277</v>
      </c>
      <c r="T190" s="9">
        <v>484776.10810810811</v>
      </c>
      <c r="U190" s="9">
        <v>143491.67567567568</v>
      </c>
      <c r="V190" s="9">
        <v>8522875.3513513505</v>
      </c>
      <c r="W190" s="9">
        <v>28647.027027027027</v>
      </c>
      <c r="X190" s="9">
        <v>584313.83783783787</v>
      </c>
      <c r="Z190" s="9"/>
      <c r="AA190" s="9"/>
      <c r="AB190" s="9"/>
      <c r="AC190" s="9"/>
      <c r="AD190" s="9"/>
      <c r="AE190" s="33">
        <f t="shared" si="60"/>
        <v>19509267.027027026</v>
      </c>
      <c r="AF190" s="33">
        <f t="shared" si="61"/>
        <v>1802729.9717444717</v>
      </c>
      <c r="AG190" s="33">
        <f t="shared" si="62"/>
        <v>437008.94840294839</v>
      </c>
      <c r="AH190" s="33">
        <f t="shared" si="63"/>
        <v>16122903.533169532</v>
      </c>
      <c r="AI190" s="33">
        <f t="shared" si="64"/>
        <v>128849.07248157247</v>
      </c>
      <c r="AJ190" s="33">
        <f t="shared" si="65"/>
        <v>1720447.9287469287</v>
      </c>
    </row>
    <row r="191" spans="1:53">
      <c r="A191" s="18" t="s">
        <v>395</v>
      </c>
      <c r="B191" s="12" t="s">
        <v>396</v>
      </c>
      <c r="C191" s="10" t="s">
        <v>339</v>
      </c>
      <c r="D191" s="7" t="s">
        <v>130</v>
      </c>
      <c r="E191" s="7" t="s">
        <v>132</v>
      </c>
      <c r="F191" s="56" t="s">
        <v>397</v>
      </c>
      <c r="I191">
        <f t="shared" si="59"/>
        <v>105</v>
      </c>
      <c r="K191" s="9">
        <v>1568183.4269662921</v>
      </c>
      <c r="L191" s="9">
        <v>308831.79775280901</v>
      </c>
      <c r="M191" s="9">
        <v>8114092.0884955758</v>
      </c>
      <c r="N191" s="9">
        <v>2173024.03539823</v>
      </c>
      <c r="O191" s="9">
        <v>401344.61946902657</v>
      </c>
      <c r="P191" s="9">
        <v>7021929.982300885</v>
      </c>
      <c r="Q191" s="9">
        <v>180426.15929203542</v>
      </c>
      <c r="R191" s="9">
        <v>1208365.5929203541</v>
      </c>
      <c r="S191" s="9">
        <v>7210000</v>
      </c>
      <c r="T191" s="9">
        <v>395010</v>
      </c>
      <c r="U191" s="9">
        <v>154910</v>
      </c>
      <c r="V191" s="9">
        <v>6420120</v>
      </c>
      <c r="W191" s="9">
        <v>38430</v>
      </c>
      <c r="X191" s="9">
        <v>534730</v>
      </c>
      <c r="Z191" s="9"/>
      <c r="AA191" s="9"/>
      <c r="AB191" s="9"/>
      <c r="AC191" s="9"/>
      <c r="AD191" s="9"/>
      <c r="AE191" s="33">
        <f t="shared" si="60"/>
        <v>15324092.088495575</v>
      </c>
      <c r="AF191" s="33">
        <f t="shared" si="61"/>
        <v>2568034.03539823</v>
      </c>
      <c r="AG191" s="33">
        <f t="shared" si="62"/>
        <v>556254.61946902657</v>
      </c>
      <c r="AH191" s="33">
        <f t="shared" si="63"/>
        <v>13442049.982300885</v>
      </c>
      <c r="AI191" s="33">
        <f t="shared" si="64"/>
        <v>218856.15929203542</v>
      </c>
      <c r="AJ191" s="33">
        <f t="shared" si="65"/>
        <v>1743095.5929203541</v>
      </c>
    </row>
    <row r="192" spans="1:53">
      <c r="A192" s="18" t="s">
        <v>398</v>
      </c>
      <c r="B192" s="12" t="s">
        <v>400</v>
      </c>
      <c r="C192" s="10" t="s">
        <v>339</v>
      </c>
      <c r="D192" s="7" t="s">
        <v>130</v>
      </c>
      <c r="E192" s="7" t="s">
        <v>132</v>
      </c>
      <c r="F192" s="56" t="s">
        <v>401</v>
      </c>
      <c r="I192">
        <f t="shared" si="59"/>
        <v>133</v>
      </c>
      <c r="K192" s="9">
        <v>1213010.1123595505</v>
      </c>
      <c r="L192" s="9">
        <v>189461.40449438203</v>
      </c>
      <c r="M192" s="9">
        <v>5354479.5721925134</v>
      </c>
      <c r="N192" s="9">
        <v>1784015.8288770053</v>
      </c>
      <c r="O192" s="9">
        <v>128576.25668449198</v>
      </c>
      <c r="P192" s="9">
        <v>4576212.192513369</v>
      </c>
      <c r="Q192" s="9">
        <v>63072.085561497326</v>
      </c>
      <c r="R192" s="9">
        <v>556136.89839572192</v>
      </c>
      <c r="S192" s="9">
        <v>3561597.2631578948</v>
      </c>
      <c r="T192" s="9">
        <v>227991.15789473685</v>
      </c>
      <c r="U192" s="9">
        <v>57940.42105263158</v>
      </c>
      <c r="V192" s="9">
        <v>3570688.4210526315</v>
      </c>
      <c r="W192" s="9">
        <v>18014.736842105263</v>
      </c>
      <c r="X192" s="9">
        <v>297871.57894736843</v>
      </c>
      <c r="Z192" s="9"/>
      <c r="AA192" s="9"/>
      <c r="AB192" s="9"/>
      <c r="AC192" s="9"/>
      <c r="AD192" s="9"/>
      <c r="AE192" s="33">
        <f t="shared" si="60"/>
        <v>8916076.8353504092</v>
      </c>
      <c r="AF192" s="33">
        <f t="shared" si="61"/>
        <v>2012006.9867717421</v>
      </c>
      <c r="AG192" s="33">
        <f t="shared" si="62"/>
        <v>186516.67773712357</v>
      </c>
      <c r="AH192" s="33">
        <f t="shared" si="63"/>
        <v>8146900.613566</v>
      </c>
      <c r="AI192" s="33">
        <f t="shared" si="64"/>
        <v>81086.822403602593</v>
      </c>
      <c r="AJ192" s="33">
        <f t="shared" si="65"/>
        <v>854008.47734309034</v>
      </c>
    </row>
    <row r="193" spans="1:36">
      <c r="A193" s="18" t="s">
        <v>399</v>
      </c>
      <c r="B193" s="12" t="s">
        <v>400</v>
      </c>
      <c r="C193" s="10" t="s">
        <v>339</v>
      </c>
      <c r="D193" s="7" t="s">
        <v>130</v>
      </c>
      <c r="E193" s="7" t="s">
        <v>132</v>
      </c>
      <c r="F193" s="56" t="s">
        <v>401</v>
      </c>
      <c r="I193">
        <f t="shared" si="59"/>
        <v>133</v>
      </c>
      <c r="K193" s="9">
        <v>755382.97936210106</v>
      </c>
      <c r="L193" s="9">
        <v>137329.84615384613</v>
      </c>
      <c r="M193" s="9">
        <v>3854796.0861759428</v>
      </c>
      <c r="N193" s="9">
        <v>1818179.3536804309</v>
      </c>
      <c r="O193" s="9">
        <v>147916.96588868942</v>
      </c>
      <c r="P193" s="9">
        <v>3680973.6624775585</v>
      </c>
      <c r="Q193" s="9">
        <v>81394.308797127465</v>
      </c>
      <c r="R193" s="9">
        <v>538737.5763016158</v>
      </c>
      <c r="S193" s="9">
        <v>2532090.6712564537</v>
      </c>
      <c r="T193" s="9">
        <v>323102.16867469874</v>
      </c>
      <c r="U193" s="9">
        <v>49571.72117039586</v>
      </c>
      <c r="V193" s="9">
        <v>2550285.69707401</v>
      </c>
      <c r="W193" s="9">
        <v>17546.746987951803</v>
      </c>
      <c r="X193" s="9">
        <v>219593.64888123921</v>
      </c>
      <c r="Z193" s="9"/>
      <c r="AA193" s="9"/>
      <c r="AB193" s="9"/>
      <c r="AC193" s="9"/>
      <c r="AD193" s="9"/>
      <c r="AE193" s="33">
        <f t="shared" si="60"/>
        <v>6386886.7574323965</v>
      </c>
      <c r="AF193" s="33">
        <f t="shared" si="61"/>
        <v>2141281.5223551295</v>
      </c>
      <c r="AG193" s="33">
        <f t="shared" si="62"/>
        <v>197488.68705908529</v>
      </c>
      <c r="AH193" s="33">
        <f t="shared" si="63"/>
        <v>6231259.3595515685</v>
      </c>
      <c r="AI193" s="33">
        <f t="shared" si="64"/>
        <v>98941.055785079268</v>
      </c>
      <c r="AJ193" s="33">
        <f t="shared" si="65"/>
        <v>758331.22518285504</v>
      </c>
    </row>
    <row r="194" spans="1:36">
      <c r="Z194" s="9"/>
      <c r="AA194" s="9"/>
      <c r="AB194" s="9"/>
      <c r="AC194" s="9"/>
      <c r="AD194" s="9"/>
      <c r="AE194" s="33"/>
    </row>
    <row r="195" spans="1:36">
      <c r="Z195" s="9"/>
      <c r="AA195" s="9"/>
      <c r="AB195" s="9"/>
      <c r="AC195" s="9"/>
      <c r="AD195" s="9"/>
      <c r="AE195" s="33"/>
    </row>
    <row r="196" spans="1:36">
      <c r="Z196" s="9"/>
      <c r="AA196" s="9"/>
      <c r="AB196" s="9"/>
      <c r="AC196" s="9"/>
      <c r="AD196" s="9"/>
      <c r="AE196" s="33"/>
    </row>
    <row r="197" spans="1:36">
      <c r="Z197" s="9"/>
      <c r="AA197" s="9"/>
      <c r="AB197" s="9"/>
      <c r="AC197" s="9"/>
      <c r="AD197" s="9"/>
      <c r="AE197" s="33"/>
    </row>
    <row r="198" spans="1:36">
      <c r="Z198" s="9"/>
      <c r="AA198" s="9"/>
      <c r="AB198" s="9"/>
      <c r="AC198" s="9"/>
      <c r="AD198" s="9"/>
      <c r="AE198" s="33"/>
    </row>
    <row r="199" spans="1:36">
      <c r="Z199" s="9"/>
      <c r="AA199" s="9"/>
      <c r="AB199" s="9"/>
      <c r="AC199" s="9"/>
      <c r="AD199" s="9"/>
      <c r="AE199" s="33"/>
    </row>
    <row r="200" spans="1:36">
      <c r="Z200" s="9"/>
      <c r="AA200" s="9"/>
      <c r="AB200" s="9"/>
      <c r="AC200" s="9"/>
      <c r="AD200" s="9"/>
      <c r="AE200" s="33"/>
    </row>
    <row r="201" spans="1:36">
      <c r="Z201" s="9"/>
      <c r="AA201" s="9"/>
      <c r="AB201" s="9"/>
      <c r="AC201" s="9"/>
      <c r="AD201" s="9"/>
      <c r="AE201" s="33"/>
    </row>
    <row r="202" spans="1:36">
      <c r="Z202" s="9"/>
      <c r="AA202" s="9"/>
      <c r="AB202" s="9"/>
      <c r="AC202" s="9"/>
      <c r="AD202" s="9"/>
      <c r="AE202" s="33"/>
    </row>
    <row r="203" spans="1:36">
      <c r="Z203" s="9"/>
      <c r="AA203" s="9"/>
      <c r="AB203" s="9"/>
      <c r="AC203" s="9"/>
      <c r="AD203" s="9"/>
      <c r="AE203" s="33"/>
    </row>
    <row r="204" spans="1:36">
      <c r="Z204" s="9"/>
      <c r="AA204" s="9"/>
      <c r="AB204" s="9"/>
      <c r="AC204" s="9"/>
      <c r="AD204" s="9"/>
      <c r="AE204" s="33"/>
    </row>
    <row r="205" spans="1:36">
      <c r="Z205" s="9"/>
      <c r="AA205" s="9"/>
      <c r="AB205" s="9"/>
      <c r="AC205" s="9"/>
      <c r="AD205" s="9"/>
      <c r="AE205" s="33"/>
    </row>
    <row r="206" spans="1:36">
      <c r="Z206" s="9"/>
      <c r="AA206" s="9"/>
      <c r="AB206" s="9"/>
      <c r="AC206" s="9"/>
      <c r="AD206" s="9"/>
      <c r="AE206" s="33"/>
    </row>
    <row r="207" spans="1:36">
      <c r="Z207" s="9"/>
      <c r="AA207" s="9"/>
      <c r="AB207" s="9"/>
      <c r="AC207" s="9"/>
      <c r="AD207" s="9"/>
      <c r="AE207" s="33"/>
    </row>
    <row r="208" spans="1:36">
      <c r="Z208" s="9"/>
      <c r="AA208" s="9"/>
      <c r="AB208" s="9"/>
      <c r="AC208" s="9"/>
      <c r="AD208" s="9"/>
      <c r="AE208" s="33"/>
    </row>
    <row r="209" spans="26:31">
      <c r="Z209" s="9"/>
      <c r="AA209" s="9"/>
      <c r="AB209" s="9"/>
      <c r="AC209" s="9"/>
      <c r="AD209" s="9"/>
      <c r="AE209" s="33"/>
    </row>
    <row r="210" spans="26:31">
      <c r="Z210" s="9"/>
      <c r="AA210" s="9"/>
      <c r="AB210" s="9"/>
      <c r="AC210" s="9"/>
      <c r="AD210" s="9"/>
      <c r="AE210" s="33"/>
    </row>
    <row r="211" spans="26:31">
      <c r="Z211" s="9"/>
      <c r="AA211" s="9"/>
      <c r="AB211" s="9"/>
      <c r="AC211" s="9"/>
      <c r="AD211" s="9"/>
      <c r="AE211" s="33"/>
    </row>
    <row r="212" spans="26:31">
      <c r="Z212" s="9"/>
      <c r="AA212" s="9"/>
      <c r="AB212" s="9"/>
      <c r="AC212" s="9"/>
      <c r="AD212" s="9"/>
      <c r="AE212" s="33"/>
    </row>
    <row r="213" spans="26:31">
      <c r="Z213" s="9"/>
      <c r="AA213" s="9"/>
      <c r="AB213" s="9"/>
      <c r="AC213" s="9"/>
      <c r="AD213" s="9"/>
      <c r="AE213" s="33"/>
    </row>
    <row r="214" spans="26:31">
      <c r="Z214" s="9"/>
      <c r="AA214" s="9"/>
      <c r="AB214" s="9"/>
      <c r="AC214" s="9"/>
      <c r="AD214" s="9"/>
      <c r="AE214" s="33"/>
    </row>
    <row r="215" spans="26:31">
      <c r="Z215" s="9"/>
      <c r="AA215" s="9"/>
      <c r="AB215" s="9"/>
      <c r="AC215" s="9"/>
      <c r="AD215" s="9"/>
      <c r="AE215" s="33"/>
    </row>
    <row r="216" spans="26:31">
      <c r="Z216" s="9"/>
      <c r="AA216" s="9"/>
      <c r="AB216" s="9"/>
      <c r="AC216" s="9"/>
      <c r="AD216" s="9"/>
      <c r="AE216" s="33"/>
    </row>
    <row r="217" spans="26:31">
      <c r="Z217" s="9"/>
      <c r="AA217" s="9"/>
      <c r="AB217" s="9"/>
      <c r="AC217" s="9"/>
      <c r="AD217" s="9"/>
      <c r="AE217" s="33"/>
    </row>
    <row r="218" spans="26:31">
      <c r="Z218" s="9"/>
      <c r="AA218" s="9"/>
      <c r="AB218" s="9"/>
      <c r="AC218" s="9"/>
      <c r="AD218" s="9"/>
      <c r="AE218" s="33"/>
    </row>
    <row r="219" spans="26:31">
      <c r="Z219" s="9"/>
      <c r="AA219" s="9"/>
      <c r="AB219" s="9"/>
      <c r="AC219" s="9"/>
      <c r="AD219" s="9"/>
      <c r="AE219" s="33"/>
    </row>
    <row r="220" spans="26:31">
      <c r="Z220" s="9"/>
      <c r="AA220" s="9"/>
      <c r="AB220" s="9"/>
      <c r="AC220" s="9"/>
      <c r="AD220" s="9"/>
      <c r="AE220" s="33"/>
    </row>
    <row r="221" spans="26:31">
      <c r="Z221" s="9"/>
      <c r="AA221" s="9"/>
      <c r="AB221" s="9"/>
      <c r="AC221" s="9"/>
      <c r="AD221" s="9"/>
      <c r="AE221" s="33"/>
    </row>
    <row r="222" spans="26:31">
      <c r="Z222" s="9"/>
      <c r="AA222" s="9"/>
      <c r="AB222" s="9"/>
      <c r="AC222" s="9"/>
      <c r="AD222" s="9"/>
      <c r="AE222" s="33"/>
    </row>
    <row r="223" spans="26:31">
      <c r="Z223" s="9"/>
      <c r="AA223" s="9"/>
      <c r="AB223" s="9"/>
      <c r="AC223" s="9"/>
      <c r="AD223" s="9"/>
      <c r="AE223" s="33"/>
    </row>
    <row r="224" spans="26:31">
      <c r="Z224" s="9"/>
      <c r="AA224" s="9"/>
      <c r="AB224" s="9"/>
      <c r="AC224" s="9"/>
      <c r="AD224" s="9"/>
      <c r="AE224" s="33"/>
    </row>
    <row r="225" spans="26:31">
      <c r="Z225" s="9"/>
      <c r="AA225" s="9"/>
      <c r="AB225" s="9"/>
      <c r="AC225" s="9"/>
      <c r="AD225" s="9"/>
      <c r="AE225" s="33"/>
    </row>
    <row r="226" spans="26:31">
      <c r="Z226" s="9"/>
      <c r="AA226" s="9"/>
      <c r="AB226" s="9"/>
      <c r="AC226" s="9"/>
      <c r="AD226" s="9"/>
      <c r="AE226" s="33"/>
    </row>
    <row r="227" spans="26:31">
      <c r="Z227" s="9"/>
      <c r="AA227" s="9"/>
      <c r="AB227" s="9"/>
      <c r="AC227" s="9"/>
      <c r="AD227" s="9"/>
      <c r="AE227" s="33"/>
    </row>
    <row r="228" spans="26:31">
      <c r="Z228" s="9"/>
      <c r="AA228" s="9"/>
      <c r="AB228" s="9"/>
      <c r="AC228" s="9"/>
      <c r="AD228" s="9"/>
      <c r="AE228" s="33"/>
    </row>
    <row r="229" spans="26:31">
      <c r="Z229" s="9"/>
      <c r="AA229" s="9"/>
      <c r="AB229" s="9"/>
      <c r="AC229" s="9"/>
      <c r="AD229" s="9"/>
      <c r="AE229" s="33"/>
    </row>
    <row r="230" spans="26:31">
      <c r="Z230" s="9"/>
      <c r="AA230" s="9"/>
      <c r="AB230" s="9"/>
      <c r="AC230" s="9"/>
      <c r="AD230" s="9"/>
      <c r="AE230" s="33"/>
    </row>
    <row r="231" spans="26:31">
      <c r="Z231" s="9"/>
      <c r="AA231" s="9"/>
      <c r="AB231" s="9"/>
      <c r="AC231" s="9"/>
      <c r="AD231" s="9"/>
      <c r="AE231" s="33"/>
    </row>
    <row r="232" spans="26:31">
      <c r="Z232" s="9"/>
      <c r="AA232" s="9"/>
      <c r="AB232" s="9"/>
      <c r="AC232" s="9"/>
      <c r="AD232" s="9"/>
      <c r="AE232" s="33"/>
    </row>
    <row r="233" spans="26:31">
      <c r="Z233" s="9"/>
      <c r="AA233" s="9"/>
      <c r="AB233" s="9"/>
      <c r="AC233" s="9"/>
      <c r="AD233" s="9"/>
      <c r="AE233" s="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3"/>
  <sheetViews>
    <sheetView workbookViewId="0">
      <pane xSplit="9" ySplit="1" topLeftCell="N22" activePane="bottomRight" state="frozen"/>
      <selection pane="topRight" activeCell="I1" sqref="I1"/>
      <selection pane="bottomLeft" activeCell="A2" sqref="A2"/>
      <selection pane="bottomRight" activeCell="AA36" sqref="AA36:AA38"/>
    </sheetView>
  </sheetViews>
  <sheetFormatPr baseColWidth="10" defaultColWidth="10.83203125" defaultRowHeight="15" x14ac:dyDescent="0"/>
  <cols>
    <col min="1" max="1" width="21" style="18" bestFit="1" customWidth="1"/>
    <col min="2" max="2" width="34" bestFit="1" customWidth="1"/>
    <col min="3" max="3" width="34" customWidth="1"/>
    <col min="4" max="4" width="17.33203125" style="7" bestFit="1" customWidth="1"/>
    <col min="5" max="8" width="10.83203125" style="7"/>
    <col min="10" max="24" width="10.83203125" style="27"/>
    <col min="26" max="29" width="10.83203125" style="27"/>
    <col min="31" max="32" width="10.83203125" style="27"/>
    <col min="33" max="33" width="11.83203125" style="27" bestFit="1" customWidth="1"/>
    <col min="34" max="34" width="11" style="27" bestFit="1" customWidth="1"/>
    <col min="35" max="35" width="11.83203125" style="27" bestFit="1" customWidth="1"/>
    <col min="36" max="36" width="11" style="27" bestFit="1" customWidth="1"/>
    <col min="37" max="43" width="10.83203125" style="27"/>
  </cols>
  <sheetData>
    <row r="1" spans="1:43" s="4" customFormat="1" ht="30">
      <c r="A1" s="4" t="s">
        <v>121</v>
      </c>
      <c r="B1" s="4" t="s">
        <v>122</v>
      </c>
      <c r="C1" s="4" t="s">
        <v>338</v>
      </c>
      <c r="D1" s="6" t="s">
        <v>120</v>
      </c>
      <c r="E1" s="6" t="s">
        <v>123</v>
      </c>
      <c r="F1" s="14" t="s">
        <v>195</v>
      </c>
      <c r="G1" s="6" t="s">
        <v>99</v>
      </c>
      <c r="H1" s="6" t="s">
        <v>100</v>
      </c>
      <c r="I1" s="4" t="s">
        <v>18</v>
      </c>
      <c r="J1" s="28" t="s">
        <v>0</v>
      </c>
      <c r="K1" s="28" t="s">
        <v>1</v>
      </c>
      <c r="L1" s="28" t="s">
        <v>2</v>
      </c>
      <c r="M1" s="28" t="s">
        <v>3</v>
      </c>
      <c r="N1" s="28" t="s">
        <v>4</v>
      </c>
      <c r="O1" s="28" t="s">
        <v>5</v>
      </c>
      <c r="P1" s="28" t="s">
        <v>6</v>
      </c>
      <c r="Q1" s="28" t="s">
        <v>7</v>
      </c>
      <c r="R1" s="28" t="s">
        <v>8</v>
      </c>
      <c r="S1" s="28" t="s">
        <v>9</v>
      </c>
      <c r="T1" s="28" t="s">
        <v>10</v>
      </c>
      <c r="U1" s="28" t="s">
        <v>11</v>
      </c>
      <c r="V1" s="28" t="s">
        <v>12</v>
      </c>
      <c r="W1" s="28" t="s">
        <v>13</v>
      </c>
      <c r="X1" s="28" t="s">
        <v>14</v>
      </c>
      <c r="Z1" s="30" t="s">
        <v>217</v>
      </c>
      <c r="AA1" s="30" t="s">
        <v>219</v>
      </c>
      <c r="AB1" s="30" t="s">
        <v>218</v>
      </c>
      <c r="AC1" s="30" t="s">
        <v>220</v>
      </c>
      <c r="AE1" s="54" t="s">
        <v>345</v>
      </c>
      <c r="AF1" s="54" t="s">
        <v>346</v>
      </c>
      <c r="AG1" s="54" t="s">
        <v>347</v>
      </c>
      <c r="AH1" s="54" t="s">
        <v>348</v>
      </c>
      <c r="AI1" s="54" t="s">
        <v>349</v>
      </c>
      <c r="AJ1" s="54" t="s">
        <v>350</v>
      </c>
      <c r="AK1" s="54" t="s">
        <v>351</v>
      </c>
      <c r="AL1" s="54" t="s">
        <v>352</v>
      </c>
      <c r="AM1" s="54" t="s">
        <v>353</v>
      </c>
      <c r="AN1" s="54" t="s">
        <v>354</v>
      </c>
      <c r="AO1" s="54" t="s">
        <v>355</v>
      </c>
      <c r="AP1" s="54" t="s">
        <v>356</v>
      </c>
      <c r="AQ1" s="54" t="s">
        <v>357</v>
      </c>
    </row>
    <row r="2" spans="1:43">
      <c r="A2" s="18" t="s">
        <v>124</v>
      </c>
      <c r="B2" t="s">
        <v>131</v>
      </c>
      <c r="C2" t="s">
        <v>339</v>
      </c>
      <c r="D2" t="s">
        <v>130</v>
      </c>
      <c r="E2" s="7" t="s">
        <v>132</v>
      </c>
      <c r="G2" s="7">
        <v>42474</v>
      </c>
      <c r="H2" s="7">
        <v>42544</v>
      </c>
      <c r="I2">
        <f t="shared" ref="I2:I35" si="0">H2-G2</f>
        <v>70</v>
      </c>
      <c r="J2" s="27">
        <v>98.5</v>
      </c>
      <c r="M2" s="27">
        <v>7.76</v>
      </c>
      <c r="N2" s="27">
        <v>34.4</v>
      </c>
      <c r="O2" s="27">
        <v>56.2</v>
      </c>
      <c r="P2" s="27">
        <v>11.4</v>
      </c>
      <c r="Q2" s="27">
        <v>62.5</v>
      </c>
      <c r="R2" s="27">
        <v>23.6</v>
      </c>
      <c r="S2" s="27">
        <v>9.9700000000000006</v>
      </c>
      <c r="T2" s="27">
        <v>44.1</v>
      </c>
      <c r="U2" s="27">
        <v>67.3</v>
      </c>
      <c r="V2" s="27">
        <v>14.3</v>
      </c>
      <c r="W2" s="27">
        <v>71</v>
      </c>
      <c r="X2" s="27">
        <v>28.3</v>
      </c>
      <c r="AD2" s="9"/>
      <c r="AE2" s="51"/>
      <c r="AF2" s="51"/>
      <c r="AG2" s="51"/>
      <c r="AH2" s="51"/>
      <c r="AI2" s="51"/>
      <c r="AJ2" s="51"/>
      <c r="AK2" s="51"/>
      <c r="AL2" s="51"/>
      <c r="AM2" s="51"/>
      <c r="AN2" s="51"/>
      <c r="AO2" s="51"/>
      <c r="AP2" s="51"/>
      <c r="AQ2" s="51"/>
    </row>
    <row r="3" spans="1:43">
      <c r="A3" s="18" t="s">
        <v>125</v>
      </c>
      <c r="B3" t="s">
        <v>131</v>
      </c>
      <c r="C3" t="s">
        <v>339</v>
      </c>
      <c r="D3" t="s">
        <v>130</v>
      </c>
      <c r="E3" s="7" t="s">
        <v>132</v>
      </c>
      <c r="G3" s="7">
        <v>42474</v>
      </c>
      <c r="H3" s="7">
        <v>42544</v>
      </c>
      <c r="I3">
        <f t="shared" si="0"/>
        <v>70</v>
      </c>
      <c r="J3" s="27">
        <v>99.3</v>
      </c>
      <c r="M3" s="27">
        <v>7.36</v>
      </c>
      <c r="N3" s="27">
        <v>36.299999999999997</v>
      </c>
      <c r="O3" s="27">
        <v>65.099999999999994</v>
      </c>
      <c r="P3" s="27">
        <v>11.9</v>
      </c>
      <c r="Q3" s="27">
        <v>66.400000000000006</v>
      </c>
      <c r="R3" s="27">
        <v>24.1</v>
      </c>
      <c r="S3" s="27">
        <v>10.6</v>
      </c>
      <c r="T3" s="27">
        <v>53.4</v>
      </c>
      <c r="U3" s="27">
        <v>74.3</v>
      </c>
      <c r="V3" s="27">
        <v>17</v>
      </c>
      <c r="W3" s="27">
        <v>71.5</v>
      </c>
      <c r="X3" s="27">
        <v>29.2</v>
      </c>
      <c r="AD3" s="9"/>
      <c r="AE3" s="51"/>
      <c r="AF3" s="51"/>
      <c r="AG3" s="51"/>
      <c r="AH3" s="51"/>
      <c r="AI3" s="51"/>
      <c r="AJ3" s="51"/>
      <c r="AK3" s="51"/>
      <c r="AL3" s="51"/>
      <c r="AM3" s="51"/>
      <c r="AN3" s="51"/>
      <c r="AO3" s="51"/>
      <c r="AP3" s="51"/>
      <c r="AQ3" s="51"/>
    </row>
    <row r="4" spans="1:43">
      <c r="A4" s="18" t="s">
        <v>126</v>
      </c>
      <c r="B4" t="s">
        <v>131</v>
      </c>
      <c r="C4" t="s">
        <v>339</v>
      </c>
      <c r="D4" t="s">
        <v>130</v>
      </c>
      <c r="E4" s="7" t="s">
        <v>132</v>
      </c>
      <c r="G4" s="7">
        <v>42493</v>
      </c>
      <c r="H4" s="7">
        <v>42544</v>
      </c>
      <c r="I4">
        <f t="shared" si="0"/>
        <v>51</v>
      </c>
      <c r="J4" s="27">
        <v>98</v>
      </c>
      <c r="M4" s="27">
        <v>6.21</v>
      </c>
      <c r="N4" s="27">
        <v>33.6</v>
      </c>
      <c r="O4" s="27">
        <v>64.7</v>
      </c>
      <c r="P4" s="27">
        <v>10.6</v>
      </c>
      <c r="Q4" s="27">
        <v>52.4</v>
      </c>
      <c r="R4" s="27">
        <v>18.399999999999999</v>
      </c>
      <c r="S4" s="27">
        <v>10.9</v>
      </c>
      <c r="T4" s="27">
        <v>52.7</v>
      </c>
      <c r="U4" s="27">
        <v>75.8</v>
      </c>
      <c r="V4" s="27">
        <v>17.600000000000001</v>
      </c>
      <c r="W4" s="27">
        <v>70.900000000000006</v>
      </c>
      <c r="X4" s="27">
        <v>22.9</v>
      </c>
      <c r="AD4" s="9"/>
      <c r="AE4" s="51"/>
      <c r="AF4" s="51"/>
      <c r="AG4" s="51"/>
      <c r="AH4" s="51"/>
      <c r="AI4" s="51"/>
      <c r="AJ4" s="51"/>
      <c r="AK4" s="51"/>
      <c r="AL4" s="51"/>
      <c r="AM4" s="51"/>
      <c r="AN4" s="51"/>
      <c r="AO4" s="51"/>
      <c r="AP4" s="51"/>
      <c r="AQ4" s="51"/>
    </row>
    <row r="5" spans="1:43">
      <c r="A5" s="18" t="s">
        <v>127</v>
      </c>
      <c r="B5" t="s">
        <v>131</v>
      </c>
      <c r="C5" t="s">
        <v>339</v>
      </c>
      <c r="D5" t="s">
        <v>130</v>
      </c>
      <c r="E5" s="7" t="s">
        <v>132</v>
      </c>
      <c r="G5" s="7">
        <v>42493</v>
      </c>
      <c r="H5" s="7">
        <v>42544</v>
      </c>
      <c r="I5">
        <f t="shared" si="0"/>
        <v>51</v>
      </c>
      <c r="J5" s="27">
        <v>98.9</v>
      </c>
      <c r="M5" s="27">
        <v>6.49</v>
      </c>
      <c r="N5" s="27">
        <v>34.200000000000003</v>
      </c>
      <c r="O5" s="27">
        <v>63.5</v>
      </c>
      <c r="P5" s="27">
        <v>10.8</v>
      </c>
      <c r="Q5" s="27">
        <v>49.4</v>
      </c>
      <c r="R5" s="27">
        <v>21.1</v>
      </c>
      <c r="S5" s="27">
        <v>11.4</v>
      </c>
      <c r="T5" s="27">
        <v>54</v>
      </c>
      <c r="U5" s="27">
        <v>69.900000000000006</v>
      </c>
      <c r="V5" s="27">
        <v>18.5</v>
      </c>
      <c r="W5" s="27">
        <v>73.599999999999994</v>
      </c>
      <c r="X5" s="27">
        <v>27.4</v>
      </c>
      <c r="AD5" s="9"/>
      <c r="AE5" s="51"/>
      <c r="AF5" s="51"/>
      <c r="AG5" s="51"/>
      <c r="AH5" s="51"/>
      <c r="AI5" s="51"/>
      <c r="AJ5" s="51"/>
      <c r="AK5" s="51"/>
      <c r="AL5" s="51"/>
      <c r="AM5" s="51"/>
      <c r="AN5" s="51"/>
      <c r="AO5" s="51"/>
      <c r="AP5" s="51"/>
      <c r="AQ5" s="51"/>
    </row>
    <row r="6" spans="1:43">
      <c r="A6" s="18" t="s">
        <v>128</v>
      </c>
      <c r="B6" t="s">
        <v>131</v>
      </c>
      <c r="C6" t="s">
        <v>339</v>
      </c>
      <c r="D6" t="s">
        <v>130</v>
      </c>
      <c r="E6" s="7" t="s">
        <v>132</v>
      </c>
      <c r="G6" s="7">
        <v>42501</v>
      </c>
      <c r="H6" s="7">
        <v>42544</v>
      </c>
      <c r="I6">
        <f t="shared" si="0"/>
        <v>43</v>
      </c>
      <c r="J6" s="27">
        <v>97.2</v>
      </c>
      <c r="M6" s="27">
        <v>6.64</v>
      </c>
      <c r="N6" s="27">
        <v>32.299999999999997</v>
      </c>
      <c r="O6" s="27">
        <v>55</v>
      </c>
      <c r="P6" s="27">
        <v>13.2</v>
      </c>
      <c r="Q6" s="27">
        <v>58.6</v>
      </c>
      <c r="R6" s="27">
        <v>22.3</v>
      </c>
      <c r="S6" s="27">
        <v>15.3</v>
      </c>
      <c r="T6" s="27">
        <v>59.6</v>
      </c>
      <c r="U6" s="27">
        <v>76.900000000000006</v>
      </c>
      <c r="V6" s="27">
        <v>26.2</v>
      </c>
      <c r="W6" s="27">
        <v>78</v>
      </c>
      <c r="X6" s="27">
        <v>35.1</v>
      </c>
      <c r="AD6" s="9"/>
      <c r="AE6" s="51"/>
      <c r="AF6" s="51"/>
      <c r="AG6" s="51"/>
      <c r="AH6" s="51"/>
      <c r="AI6" s="51"/>
      <c r="AJ6" s="51"/>
      <c r="AK6" s="51"/>
      <c r="AL6" s="51"/>
      <c r="AM6" s="51"/>
      <c r="AN6" s="51"/>
      <c r="AO6" s="51"/>
      <c r="AP6" s="51"/>
      <c r="AQ6" s="51"/>
    </row>
    <row r="7" spans="1:43">
      <c r="A7" s="18" t="s">
        <v>129</v>
      </c>
      <c r="B7" t="s">
        <v>131</v>
      </c>
      <c r="C7" t="s">
        <v>339</v>
      </c>
      <c r="D7" t="s">
        <v>130</v>
      </c>
      <c r="E7" s="7" t="s">
        <v>132</v>
      </c>
      <c r="G7" s="7">
        <v>42501</v>
      </c>
      <c r="H7" s="7">
        <v>42544</v>
      </c>
      <c r="I7">
        <f t="shared" si="0"/>
        <v>43</v>
      </c>
      <c r="J7" s="27">
        <v>97.7</v>
      </c>
      <c r="M7" s="27">
        <v>8</v>
      </c>
      <c r="N7" s="27">
        <v>34.700000000000003</v>
      </c>
      <c r="O7" s="27">
        <v>52.8</v>
      </c>
      <c r="P7" s="27">
        <v>14.4</v>
      </c>
      <c r="Q7" s="27">
        <v>57.1</v>
      </c>
      <c r="R7" s="27">
        <v>23.9</v>
      </c>
      <c r="S7" s="27">
        <v>16.8</v>
      </c>
      <c r="T7" s="27">
        <v>62.2</v>
      </c>
      <c r="U7" s="27">
        <v>75.900000000000006</v>
      </c>
      <c r="V7" s="27">
        <v>25.5</v>
      </c>
      <c r="W7" s="27">
        <v>77.2</v>
      </c>
      <c r="X7" s="27">
        <v>34.299999999999997</v>
      </c>
      <c r="AD7" s="9"/>
      <c r="AE7" s="51"/>
      <c r="AF7" s="51"/>
      <c r="AG7" s="51"/>
      <c r="AH7" s="51"/>
      <c r="AI7" s="51"/>
      <c r="AJ7" s="51"/>
      <c r="AK7" s="51"/>
      <c r="AL7" s="51"/>
      <c r="AM7" s="51"/>
      <c r="AN7" s="51"/>
      <c r="AO7" s="51"/>
      <c r="AP7" s="51"/>
      <c r="AQ7" s="51"/>
    </row>
    <row r="8" spans="1:43">
      <c r="A8" s="18" t="s">
        <v>134</v>
      </c>
      <c r="B8" t="s">
        <v>133</v>
      </c>
      <c r="C8" t="s">
        <v>339</v>
      </c>
      <c r="D8" t="s">
        <v>130</v>
      </c>
      <c r="E8" s="7" t="s">
        <v>132</v>
      </c>
      <c r="G8" s="7">
        <v>42283</v>
      </c>
      <c r="H8" s="7">
        <v>42556</v>
      </c>
      <c r="I8">
        <f t="shared" si="0"/>
        <v>273</v>
      </c>
      <c r="J8" s="27">
        <v>99.3</v>
      </c>
      <c r="M8" s="27">
        <v>3.15</v>
      </c>
      <c r="N8" s="27">
        <v>13.3</v>
      </c>
      <c r="O8" s="27">
        <v>28.6</v>
      </c>
      <c r="P8" s="27">
        <v>4.76</v>
      </c>
      <c r="Q8" s="27">
        <v>15.4</v>
      </c>
      <c r="R8" s="27">
        <v>10.3</v>
      </c>
      <c r="S8" s="27">
        <v>3.87</v>
      </c>
      <c r="T8" s="27">
        <v>29.9</v>
      </c>
      <c r="U8" s="27">
        <v>41.3</v>
      </c>
      <c r="V8" s="27">
        <v>4.43</v>
      </c>
      <c r="W8" s="27">
        <v>33</v>
      </c>
      <c r="X8" s="27">
        <v>10.7</v>
      </c>
      <c r="AD8" s="9"/>
      <c r="AE8" s="51"/>
      <c r="AF8" s="51"/>
      <c r="AG8" s="51"/>
      <c r="AH8" s="51"/>
      <c r="AI8" s="51"/>
      <c r="AJ8" s="51"/>
      <c r="AK8" s="51"/>
      <c r="AL8" s="51"/>
      <c r="AM8" s="51"/>
      <c r="AN8" s="51"/>
      <c r="AO8" s="51"/>
      <c r="AP8" s="51"/>
      <c r="AQ8" s="51"/>
    </row>
    <row r="9" spans="1:43">
      <c r="A9" s="18" t="s">
        <v>135</v>
      </c>
      <c r="B9" t="s">
        <v>133</v>
      </c>
      <c r="C9" t="s">
        <v>339</v>
      </c>
      <c r="D9" t="s">
        <v>130</v>
      </c>
      <c r="E9" s="7" t="s">
        <v>132</v>
      </c>
      <c r="G9" s="7">
        <v>42283</v>
      </c>
      <c r="H9" s="7">
        <v>42556</v>
      </c>
      <c r="I9">
        <f t="shared" si="0"/>
        <v>273</v>
      </c>
      <c r="J9" s="27">
        <v>99.5</v>
      </c>
      <c r="M9" s="27">
        <v>3.34</v>
      </c>
      <c r="N9" s="27">
        <v>15.2</v>
      </c>
      <c r="O9" s="27">
        <v>35</v>
      </c>
      <c r="P9" s="27">
        <v>4.7</v>
      </c>
      <c r="Q9" s="27">
        <v>31.2</v>
      </c>
      <c r="R9" s="27">
        <v>12</v>
      </c>
      <c r="S9" s="27">
        <v>3.51</v>
      </c>
      <c r="T9" s="27">
        <v>31.1</v>
      </c>
      <c r="U9" s="27">
        <v>36.200000000000003</v>
      </c>
      <c r="V9" s="27">
        <v>4.1100000000000003</v>
      </c>
      <c r="W9" s="27">
        <v>34.700000000000003</v>
      </c>
      <c r="X9" s="27">
        <v>13.5</v>
      </c>
      <c r="AD9" s="9"/>
      <c r="AE9" s="51"/>
      <c r="AF9" s="51"/>
      <c r="AG9" s="51"/>
      <c r="AH9" s="51"/>
      <c r="AI9" s="51"/>
      <c r="AJ9" s="51"/>
      <c r="AK9" s="51"/>
      <c r="AL9" s="51"/>
      <c r="AM9" s="51"/>
      <c r="AN9" s="51"/>
      <c r="AO9" s="51"/>
      <c r="AP9" s="51"/>
      <c r="AQ9" s="51"/>
    </row>
    <row r="10" spans="1:43">
      <c r="A10" s="18" t="s">
        <v>136</v>
      </c>
      <c r="B10" t="s">
        <v>133</v>
      </c>
      <c r="C10" t="s">
        <v>339</v>
      </c>
      <c r="D10" t="s">
        <v>130</v>
      </c>
      <c r="E10" s="7" t="s">
        <v>132</v>
      </c>
      <c r="G10" s="7">
        <v>42405</v>
      </c>
      <c r="H10" s="7">
        <v>42556</v>
      </c>
      <c r="I10">
        <f t="shared" si="0"/>
        <v>151</v>
      </c>
      <c r="J10" s="27">
        <v>99.4</v>
      </c>
      <c r="M10" s="27">
        <v>4.05</v>
      </c>
      <c r="N10" s="27">
        <v>23.2</v>
      </c>
      <c r="O10" s="27">
        <v>43.5</v>
      </c>
      <c r="P10" s="27">
        <v>5.52</v>
      </c>
      <c r="Q10" s="27">
        <v>39.6</v>
      </c>
      <c r="R10" s="27">
        <v>14.4</v>
      </c>
      <c r="S10" s="27">
        <v>4.3</v>
      </c>
      <c r="T10" s="27">
        <v>34.4</v>
      </c>
      <c r="U10" s="27">
        <v>41.6</v>
      </c>
      <c r="V10" s="27">
        <v>5.8</v>
      </c>
      <c r="W10" s="27">
        <v>48.6</v>
      </c>
      <c r="X10" s="27">
        <v>14.3</v>
      </c>
      <c r="AD10" s="9"/>
      <c r="AE10" s="51"/>
      <c r="AF10" s="51"/>
      <c r="AG10" s="51"/>
      <c r="AH10" s="51"/>
      <c r="AI10" s="51"/>
      <c r="AJ10" s="51"/>
      <c r="AK10" s="51"/>
      <c r="AL10" s="51"/>
      <c r="AM10" s="51"/>
      <c r="AN10" s="51"/>
      <c r="AO10" s="51"/>
      <c r="AP10" s="51"/>
      <c r="AQ10" s="51"/>
    </row>
    <row r="11" spans="1:43">
      <c r="A11" s="18" t="s">
        <v>137</v>
      </c>
      <c r="B11" t="s">
        <v>133</v>
      </c>
      <c r="C11" t="s">
        <v>339</v>
      </c>
      <c r="D11" t="s">
        <v>130</v>
      </c>
      <c r="E11" s="7" t="s">
        <v>132</v>
      </c>
      <c r="G11" s="7">
        <v>42405</v>
      </c>
      <c r="H11" s="7">
        <v>42556</v>
      </c>
      <c r="I11">
        <f t="shared" si="0"/>
        <v>151</v>
      </c>
      <c r="J11" s="27">
        <v>99.6</v>
      </c>
      <c r="M11" s="27">
        <v>3.94</v>
      </c>
      <c r="N11" s="27">
        <v>17.3</v>
      </c>
      <c r="O11" s="27">
        <v>41.2</v>
      </c>
      <c r="P11" s="27">
        <v>5.34</v>
      </c>
      <c r="Q11" s="27">
        <v>24.7</v>
      </c>
      <c r="R11" s="27">
        <v>17.5</v>
      </c>
      <c r="S11" s="27">
        <v>4.4400000000000004</v>
      </c>
      <c r="T11" s="27">
        <v>33.200000000000003</v>
      </c>
      <c r="U11" s="27">
        <v>44.6</v>
      </c>
      <c r="V11" s="27">
        <v>5.87</v>
      </c>
      <c r="W11" s="27">
        <v>37.6</v>
      </c>
      <c r="X11" s="27">
        <v>19.7</v>
      </c>
      <c r="AD11" s="9"/>
      <c r="AE11" s="51"/>
      <c r="AF11" s="51"/>
      <c r="AG11" s="51"/>
      <c r="AH11" s="51"/>
      <c r="AI11" s="51"/>
      <c r="AJ11" s="51"/>
      <c r="AK11" s="51"/>
      <c r="AL11" s="51"/>
      <c r="AM11" s="51"/>
      <c r="AN11" s="51"/>
      <c r="AO11" s="51"/>
      <c r="AP11" s="51"/>
      <c r="AQ11" s="51"/>
    </row>
    <row r="12" spans="1:43">
      <c r="A12" s="18" t="s">
        <v>138</v>
      </c>
      <c r="B12" t="s">
        <v>133</v>
      </c>
      <c r="C12" t="s">
        <v>339</v>
      </c>
      <c r="D12" t="s">
        <v>130</v>
      </c>
      <c r="E12" s="7" t="s">
        <v>132</v>
      </c>
      <c r="G12" s="7">
        <v>42500</v>
      </c>
      <c r="H12" s="7">
        <v>42556</v>
      </c>
      <c r="I12">
        <f t="shared" si="0"/>
        <v>56</v>
      </c>
      <c r="J12" s="27">
        <v>99.8</v>
      </c>
      <c r="M12" s="27">
        <v>7.35</v>
      </c>
      <c r="N12" s="27">
        <v>38.700000000000003</v>
      </c>
      <c r="O12" s="27">
        <v>56.2</v>
      </c>
      <c r="P12" s="27">
        <v>12.3</v>
      </c>
      <c r="Q12" s="27">
        <v>57.6</v>
      </c>
      <c r="R12" s="27">
        <v>18.600000000000001</v>
      </c>
      <c r="S12" s="27">
        <v>9.34</v>
      </c>
      <c r="T12" s="27">
        <v>50.8</v>
      </c>
      <c r="U12" s="27">
        <v>66.3</v>
      </c>
      <c r="V12" s="27">
        <v>15.3</v>
      </c>
      <c r="W12" s="27">
        <v>66.599999999999994</v>
      </c>
      <c r="X12" s="27">
        <v>19</v>
      </c>
      <c r="AD12" s="9"/>
      <c r="AE12" s="51"/>
      <c r="AF12" s="51"/>
      <c r="AG12" s="51"/>
      <c r="AH12" s="51"/>
      <c r="AI12" s="51"/>
      <c r="AJ12" s="51"/>
      <c r="AK12" s="51"/>
      <c r="AL12" s="51"/>
      <c r="AM12" s="51"/>
      <c r="AN12" s="51"/>
      <c r="AO12" s="51"/>
      <c r="AP12" s="51"/>
      <c r="AQ12" s="51"/>
    </row>
    <row r="13" spans="1:43">
      <c r="A13" s="18" t="s">
        <v>139</v>
      </c>
      <c r="B13" t="s">
        <v>133</v>
      </c>
      <c r="C13" t="s">
        <v>339</v>
      </c>
      <c r="D13" t="s">
        <v>130</v>
      </c>
      <c r="E13" s="7" t="s">
        <v>132</v>
      </c>
      <c r="G13" s="7">
        <v>42500</v>
      </c>
      <c r="H13" s="7">
        <v>42556</v>
      </c>
      <c r="I13">
        <f t="shared" si="0"/>
        <v>56</v>
      </c>
      <c r="J13" s="27">
        <v>99.9</v>
      </c>
      <c r="M13" s="27">
        <v>6.88</v>
      </c>
      <c r="N13" s="27">
        <v>39.6</v>
      </c>
      <c r="O13" s="27">
        <v>57.8</v>
      </c>
      <c r="P13" s="27">
        <v>11.4</v>
      </c>
      <c r="Q13" s="27">
        <v>71.2</v>
      </c>
      <c r="R13" s="27">
        <v>18.600000000000001</v>
      </c>
      <c r="S13" s="27">
        <v>9.19</v>
      </c>
      <c r="T13" s="27">
        <v>51.8</v>
      </c>
      <c r="U13" s="27">
        <v>61.2</v>
      </c>
      <c r="V13" s="27">
        <v>14.6</v>
      </c>
      <c r="W13" s="27">
        <v>71</v>
      </c>
      <c r="X13" s="27">
        <v>16.7</v>
      </c>
      <c r="AD13" s="9"/>
      <c r="AE13" s="51"/>
      <c r="AF13" s="51"/>
      <c r="AG13" s="51"/>
      <c r="AH13" s="51"/>
      <c r="AI13" s="51"/>
      <c r="AJ13" s="51"/>
      <c r="AK13" s="51"/>
      <c r="AL13" s="51"/>
      <c r="AM13" s="51"/>
      <c r="AN13" s="51"/>
      <c r="AO13" s="51"/>
      <c r="AP13" s="51"/>
      <c r="AQ13" s="51"/>
    </row>
    <row r="14" spans="1:43">
      <c r="A14" s="18" t="s">
        <v>140</v>
      </c>
      <c r="B14" t="s">
        <v>133</v>
      </c>
      <c r="C14" t="s">
        <v>339</v>
      </c>
      <c r="D14" t="s">
        <v>130</v>
      </c>
      <c r="E14" s="7" t="s">
        <v>132</v>
      </c>
      <c r="G14" s="7">
        <v>42514</v>
      </c>
      <c r="H14" s="7">
        <v>42556</v>
      </c>
      <c r="I14">
        <f t="shared" si="0"/>
        <v>42</v>
      </c>
      <c r="J14" s="27">
        <v>99.1</v>
      </c>
      <c r="M14" s="27">
        <v>9.92</v>
      </c>
      <c r="N14" s="27">
        <v>51.1</v>
      </c>
      <c r="O14" s="27">
        <v>66.5</v>
      </c>
      <c r="P14" s="27">
        <v>18.600000000000001</v>
      </c>
      <c r="Q14" s="27">
        <v>57.8</v>
      </c>
      <c r="R14" s="27">
        <v>23.5</v>
      </c>
      <c r="S14" s="27">
        <v>12.6</v>
      </c>
      <c r="T14" s="27">
        <v>60.8</v>
      </c>
      <c r="U14" s="27">
        <v>67.099999999999994</v>
      </c>
      <c r="V14" s="27">
        <v>21.8</v>
      </c>
      <c r="W14" s="27">
        <v>76</v>
      </c>
      <c r="X14" s="27">
        <v>21.4</v>
      </c>
      <c r="AD14" s="9"/>
      <c r="AE14" s="51"/>
      <c r="AF14" s="51"/>
      <c r="AG14" s="51"/>
      <c r="AH14" s="51"/>
      <c r="AI14" s="51"/>
      <c r="AJ14" s="51"/>
      <c r="AK14" s="51"/>
      <c r="AL14" s="51"/>
      <c r="AM14" s="51"/>
      <c r="AN14" s="51"/>
      <c r="AO14" s="51"/>
      <c r="AP14" s="51"/>
      <c r="AQ14" s="51"/>
    </row>
    <row r="15" spans="1:43">
      <c r="A15" s="18" t="s">
        <v>141</v>
      </c>
      <c r="B15" t="s">
        <v>133</v>
      </c>
      <c r="C15" t="s">
        <v>339</v>
      </c>
      <c r="D15" t="s">
        <v>130</v>
      </c>
      <c r="E15" s="7" t="s">
        <v>132</v>
      </c>
      <c r="G15" s="7">
        <v>42514</v>
      </c>
      <c r="H15" s="7">
        <v>42556</v>
      </c>
      <c r="I15">
        <f t="shared" si="0"/>
        <v>42</v>
      </c>
      <c r="J15" s="27">
        <v>98</v>
      </c>
      <c r="M15" s="27">
        <v>9.7899999999999991</v>
      </c>
      <c r="N15" s="27">
        <v>40.700000000000003</v>
      </c>
      <c r="O15" s="27">
        <v>64.3</v>
      </c>
      <c r="P15" s="27">
        <v>18.2</v>
      </c>
      <c r="Q15" s="27">
        <v>60.9</v>
      </c>
      <c r="R15" s="27">
        <v>16.899999999999999</v>
      </c>
      <c r="S15" s="27">
        <v>16.2</v>
      </c>
      <c r="T15" s="27">
        <v>56.4</v>
      </c>
      <c r="U15" s="27">
        <v>69.7</v>
      </c>
      <c r="V15" s="27">
        <v>27.3</v>
      </c>
      <c r="W15" s="27">
        <v>83.5</v>
      </c>
      <c r="X15" s="27">
        <v>18.899999999999999</v>
      </c>
      <c r="AD15" s="9"/>
      <c r="AE15" s="51"/>
      <c r="AF15" s="51"/>
      <c r="AG15" s="51"/>
      <c r="AH15" s="51"/>
      <c r="AI15" s="51"/>
      <c r="AJ15" s="51"/>
      <c r="AK15" s="51"/>
      <c r="AL15" s="51"/>
      <c r="AM15" s="51"/>
      <c r="AN15" s="51"/>
      <c r="AO15" s="51"/>
      <c r="AP15" s="51"/>
      <c r="AQ15" s="51"/>
    </row>
    <row r="16" spans="1:43">
      <c r="A16" s="18" t="s">
        <v>142</v>
      </c>
      <c r="B16" t="s">
        <v>133</v>
      </c>
      <c r="C16" t="s">
        <v>339</v>
      </c>
      <c r="D16" t="s">
        <v>130</v>
      </c>
      <c r="E16" s="7" t="s">
        <v>132</v>
      </c>
      <c r="G16" s="7">
        <v>42528</v>
      </c>
      <c r="H16" s="7">
        <v>42556</v>
      </c>
      <c r="I16">
        <f t="shared" si="0"/>
        <v>28</v>
      </c>
      <c r="J16" s="27">
        <v>98.8</v>
      </c>
      <c r="M16" s="27">
        <v>9.48</v>
      </c>
      <c r="N16" s="27">
        <v>55.3</v>
      </c>
      <c r="O16" s="27">
        <v>64.099999999999994</v>
      </c>
      <c r="P16" s="27">
        <v>23.6</v>
      </c>
      <c r="Q16" s="27">
        <v>66.7</v>
      </c>
      <c r="R16" s="27">
        <v>21.6</v>
      </c>
      <c r="S16" s="27">
        <v>17.2</v>
      </c>
      <c r="T16" s="27">
        <v>65.900000000000006</v>
      </c>
      <c r="U16" s="27">
        <v>65.900000000000006</v>
      </c>
      <c r="V16" s="27">
        <v>34.5</v>
      </c>
      <c r="W16" s="27">
        <v>82.9</v>
      </c>
      <c r="X16" s="27">
        <v>22.5</v>
      </c>
      <c r="AD16" s="9"/>
      <c r="AE16" s="51"/>
      <c r="AF16" s="51"/>
      <c r="AG16" s="51"/>
      <c r="AH16" s="51"/>
      <c r="AI16" s="51"/>
      <c r="AJ16" s="51"/>
      <c r="AK16" s="51"/>
      <c r="AL16" s="51"/>
      <c r="AM16" s="51"/>
      <c r="AN16" s="51"/>
      <c r="AO16" s="51"/>
      <c r="AP16" s="51"/>
      <c r="AQ16" s="51"/>
    </row>
    <row r="17" spans="1:43">
      <c r="A17" s="18" t="s">
        <v>143</v>
      </c>
      <c r="B17" t="s">
        <v>133</v>
      </c>
      <c r="C17" t="s">
        <v>339</v>
      </c>
      <c r="D17" t="s">
        <v>130</v>
      </c>
      <c r="E17" s="7" t="s">
        <v>132</v>
      </c>
      <c r="G17" s="7">
        <v>42528</v>
      </c>
      <c r="H17" s="7">
        <v>42556</v>
      </c>
      <c r="I17">
        <f t="shared" si="0"/>
        <v>28</v>
      </c>
      <c r="J17" s="27">
        <v>97.5</v>
      </c>
      <c r="M17" s="27">
        <v>12</v>
      </c>
      <c r="N17" s="27">
        <v>56.2</v>
      </c>
      <c r="O17" s="27">
        <v>72.099999999999994</v>
      </c>
      <c r="P17" s="27">
        <v>26.6</v>
      </c>
      <c r="Q17" s="27">
        <v>75.5</v>
      </c>
      <c r="R17" s="27">
        <v>26.8</v>
      </c>
      <c r="S17" s="27">
        <v>17.399999999999999</v>
      </c>
      <c r="T17" s="27">
        <v>71.2</v>
      </c>
      <c r="U17" s="27">
        <v>75.7</v>
      </c>
      <c r="V17" s="27">
        <v>35.1</v>
      </c>
      <c r="W17" s="27">
        <v>85.4</v>
      </c>
      <c r="X17" s="27">
        <v>25.2</v>
      </c>
      <c r="AD17" s="9"/>
      <c r="AE17" s="51"/>
      <c r="AF17" s="51"/>
      <c r="AG17" s="51"/>
      <c r="AH17" s="51"/>
      <c r="AI17" s="51"/>
      <c r="AJ17" s="51"/>
      <c r="AK17" s="51"/>
      <c r="AL17" s="51"/>
      <c r="AM17" s="51"/>
      <c r="AN17" s="51"/>
      <c r="AO17" s="51"/>
      <c r="AP17" s="51"/>
      <c r="AQ17" s="51"/>
    </row>
    <row r="18" spans="1:43">
      <c r="A18" s="18" t="s">
        <v>147</v>
      </c>
      <c r="B18" t="s">
        <v>144</v>
      </c>
      <c r="C18" t="s">
        <v>339</v>
      </c>
      <c r="D18" s="7" t="s">
        <v>145</v>
      </c>
      <c r="E18" s="7" t="s">
        <v>132</v>
      </c>
      <c r="G18" s="7">
        <v>42567</v>
      </c>
      <c r="H18" s="7">
        <v>42572</v>
      </c>
      <c r="I18">
        <f t="shared" si="0"/>
        <v>5</v>
      </c>
      <c r="J18" s="27">
        <v>97.1</v>
      </c>
      <c r="M18" s="27">
        <v>0.92300000000000004</v>
      </c>
      <c r="N18" s="27">
        <v>13.2</v>
      </c>
      <c r="O18" s="27">
        <v>19.5</v>
      </c>
      <c r="P18" s="27">
        <v>2.9</v>
      </c>
      <c r="Q18" s="27">
        <v>58</v>
      </c>
      <c r="R18" s="27">
        <v>11.1</v>
      </c>
      <c r="S18" s="27">
        <v>42.5</v>
      </c>
      <c r="T18" s="27">
        <v>84.5</v>
      </c>
      <c r="U18" s="27">
        <v>85.8</v>
      </c>
      <c r="V18" s="27">
        <v>58.2</v>
      </c>
      <c r="W18" s="27">
        <v>95.9</v>
      </c>
      <c r="X18" s="27">
        <v>69.7</v>
      </c>
      <c r="AD18" s="9"/>
      <c r="AE18" s="51"/>
      <c r="AF18" s="51"/>
      <c r="AG18" s="51"/>
      <c r="AH18" s="51"/>
      <c r="AI18" s="51"/>
      <c r="AJ18" s="51"/>
      <c r="AK18" s="51"/>
      <c r="AL18" s="51"/>
      <c r="AM18" s="51"/>
      <c r="AN18" s="51"/>
      <c r="AO18" s="51"/>
      <c r="AP18" s="51"/>
      <c r="AQ18" s="51"/>
    </row>
    <row r="19" spans="1:43">
      <c r="A19" s="18" t="s">
        <v>148</v>
      </c>
      <c r="B19" t="s">
        <v>144</v>
      </c>
      <c r="C19" t="s">
        <v>339</v>
      </c>
      <c r="D19" s="7" t="s">
        <v>146</v>
      </c>
      <c r="E19" s="7" t="s">
        <v>132</v>
      </c>
      <c r="G19" s="7">
        <v>42562</v>
      </c>
      <c r="H19" s="7">
        <v>42572</v>
      </c>
      <c r="I19">
        <f t="shared" si="0"/>
        <v>10</v>
      </c>
      <c r="J19" s="27">
        <v>92.3</v>
      </c>
      <c r="M19" s="27">
        <v>0.29299999999999998</v>
      </c>
      <c r="N19" s="27">
        <v>5.07</v>
      </c>
      <c r="O19" s="27">
        <v>5.8</v>
      </c>
      <c r="P19" s="27">
        <v>0.82599999999999996</v>
      </c>
      <c r="Q19" s="27">
        <v>17.5</v>
      </c>
      <c r="R19" s="27">
        <v>2.94</v>
      </c>
      <c r="S19" s="27">
        <v>21.6</v>
      </c>
      <c r="T19" s="27">
        <v>63.2</v>
      </c>
      <c r="U19" s="27">
        <v>69.599999999999994</v>
      </c>
      <c r="V19" s="27">
        <v>38.1</v>
      </c>
      <c r="W19" s="27">
        <v>65.400000000000006</v>
      </c>
      <c r="X19" s="27">
        <v>45.3</v>
      </c>
      <c r="AD19" s="9"/>
      <c r="AE19" s="51"/>
      <c r="AF19" s="51"/>
      <c r="AG19" s="51"/>
      <c r="AH19" s="51"/>
      <c r="AI19" s="51"/>
      <c r="AJ19" s="51"/>
      <c r="AK19" s="51"/>
      <c r="AL19" s="51"/>
      <c r="AM19" s="51"/>
      <c r="AN19" s="51"/>
      <c r="AO19" s="51"/>
      <c r="AP19" s="51"/>
      <c r="AQ19" s="51"/>
    </row>
    <row r="20" spans="1:43">
      <c r="A20" s="18" t="s">
        <v>149</v>
      </c>
      <c r="B20" t="s">
        <v>144</v>
      </c>
      <c r="C20" t="s">
        <v>339</v>
      </c>
      <c r="D20" s="7" t="s">
        <v>146</v>
      </c>
      <c r="E20" s="7" t="s">
        <v>132</v>
      </c>
      <c r="G20" s="7">
        <v>42562</v>
      </c>
      <c r="H20" s="7">
        <v>42572</v>
      </c>
      <c r="I20">
        <f t="shared" si="0"/>
        <v>10</v>
      </c>
      <c r="J20" s="27">
        <v>96.3</v>
      </c>
      <c r="M20" s="27">
        <v>2.67</v>
      </c>
      <c r="N20" s="27">
        <v>23</v>
      </c>
      <c r="O20" s="27">
        <v>25</v>
      </c>
      <c r="P20" s="27">
        <v>8.31</v>
      </c>
      <c r="Q20" s="27">
        <v>47.4</v>
      </c>
      <c r="R20" s="27">
        <v>14.1</v>
      </c>
      <c r="S20" s="27">
        <v>22.8</v>
      </c>
      <c r="T20" s="27">
        <v>69.5</v>
      </c>
      <c r="U20" s="27">
        <v>69.8</v>
      </c>
      <c r="V20" s="27">
        <v>37.4</v>
      </c>
      <c r="W20" s="27">
        <v>74.5</v>
      </c>
      <c r="X20" s="27">
        <v>44.5</v>
      </c>
      <c r="AD20" s="9"/>
      <c r="AE20" s="51"/>
      <c r="AF20" s="51"/>
      <c r="AG20" s="51"/>
      <c r="AH20" s="51"/>
      <c r="AI20" s="51"/>
      <c r="AJ20" s="51"/>
      <c r="AK20" s="51"/>
      <c r="AL20" s="51"/>
      <c r="AM20" s="51"/>
      <c r="AN20" s="51"/>
      <c r="AO20" s="51"/>
      <c r="AP20" s="51"/>
      <c r="AQ20" s="51"/>
    </row>
    <row r="21" spans="1:43">
      <c r="A21" s="18" t="s">
        <v>150</v>
      </c>
      <c r="B21" t="s">
        <v>144</v>
      </c>
      <c r="C21" t="s">
        <v>339</v>
      </c>
      <c r="D21" s="7" t="s">
        <v>146</v>
      </c>
      <c r="E21" s="7" t="s">
        <v>132</v>
      </c>
      <c r="G21" s="7">
        <v>42562</v>
      </c>
      <c r="H21" s="7">
        <v>42572</v>
      </c>
      <c r="I21">
        <f t="shared" si="0"/>
        <v>10</v>
      </c>
      <c r="J21" s="27">
        <v>84.1</v>
      </c>
      <c r="M21" s="27">
        <v>0.14499999999999999</v>
      </c>
      <c r="N21" s="27">
        <v>2.68</v>
      </c>
      <c r="O21" s="27">
        <v>2.27</v>
      </c>
      <c r="P21" s="27">
        <v>0.60399999999999998</v>
      </c>
      <c r="Q21" s="27">
        <v>6.56</v>
      </c>
      <c r="R21" s="27">
        <v>1.6</v>
      </c>
      <c r="S21" s="27">
        <v>15.1</v>
      </c>
      <c r="T21" s="27">
        <v>52.1</v>
      </c>
      <c r="U21" s="27">
        <v>55.1</v>
      </c>
      <c r="V21" s="27">
        <v>30.1</v>
      </c>
      <c r="W21" s="27">
        <v>57.4</v>
      </c>
      <c r="X21" s="27">
        <v>39</v>
      </c>
      <c r="AD21" s="9"/>
      <c r="AE21" s="51"/>
      <c r="AF21" s="51"/>
      <c r="AG21" s="51"/>
      <c r="AH21" s="51"/>
      <c r="AI21" s="51"/>
      <c r="AJ21" s="51"/>
      <c r="AK21" s="51"/>
      <c r="AL21" s="51"/>
      <c r="AM21" s="51"/>
      <c r="AN21" s="51"/>
      <c r="AO21" s="51"/>
      <c r="AP21" s="51"/>
      <c r="AQ21" s="51"/>
    </row>
    <row r="22" spans="1:43">
      <c r="A22" s="18" t="s">
        <v>151</v>
      </c>
      <c r="B22" t="s">
        <v>144</v>
      </c>
      <c r="C22" t="s">
        <v>339</v>
      </c>
      <c r="D22" s="7" t="s">
        <v>130</v>
      </c>
      <c r="E22" s="7" t="s">
        <v>132</v>
      </c>
      <c r="G22" s="7">
        <v>42557</v>
      </c>
      <c r="H22" s="7">
        <v>42572</v>
      </c>
      <c r="I22">
        <f t="shared" si="0"/>
        <v>15</v>
      </c>
      <c r="J22" s="27">
        <v>90.2</v>
      </c>
      <c r="M22" s="27">
        <v>0.60199999999999998</v>
      </c>
      <c r="N22" s="27">
        <v>12</v>
      </c>
      <c r="O22" s="27">
        <v>21</v>
      </c>
      <c r="P22" s="27">
        <v>2.84</v>
      </c>
      <c r="Q22" s="27">
        <v>41.3</v>
      </c>
      <c r="R22" s="27">
        <v>3.92</v>
      </c>
      <c r="S22" s="27">
        <v>11.2</v>
      </c>
      <c r="T22" s="27">
        <v>64.599999999999994</v>
      </c>
      <c r="U22" s="27">
        <v>77.599999999999994</v>
      </c>
      <c r="V22" s="27">
        <v>29.4</v>
      </c>
      <c r="W22" s="27">
        <v>79.5</v>
      </c>
      <c r="X22" s="27">
        <v>38.9</v>
      </c>
      <c r="AD22" s="9"/>
      <c r="AE22" s="51"/>
      <c r="AF22" s="51"/>
      <c r="AG22" s="51"/>
      <c r="AH22" s="51"/>
      <c r="AI22" s="51"/>
      <c r="AJ22" s="51"/>
      <c r="AK22" s="51"/>
      <c r="AL22" s="51"/>
      <c r="AM22" s="51"/>
      <c r="AN22" s="51"/>
      <c r="AO22" s="51"/>
      <c r="AP22" s="51"/>
      <c r="AQ22" s="51"/>
    </row>
    <row r="23" spans="1:43">
      <c r="A23" s="18" t="s">
        <v>152</v>
      </c>
      <c r="B23" t="s">
        <v>144</v>
      </c>
      <c r="C23" t="s">
        <v>339</v>
      </c>
      <c r="D23" s="7" t="s">
        <v>130</v>
      </c>
      <c r="E23" s="7" t="s">
        <v>154</v>
      </c>
      <c r="G23" s="7">
        <v>42557</v>
      </c>
      <c r="H23" s="7">
        <v>42572</v>
      </c>
      <c r="I23">
        <f t="shared" si="0"/>
        <v>15</v>
      </c>
      <c r="J23" s="27">
        <v>74.2</v>
      </c>
      <c r="M23" s="27">
        <v>1.0900000000000001</v>
      </c>
      <c r="N23" s="27">
        <v>12.8</v>
      </c>
      <c r="O23" s="27">
        <v>29.7</v>
      </c>
      <c r="P23" s="27">
        <v>6.09</v>
      </c>
      <c r="Q23" s="27">
        <v>30.5</v>
      </c>
      <c r="R23" s="27">
        <v>6.62</v>
      </c>
      <c r="S23" s="27">
        <v>8.91</v>
      </c>
      <c r="T23" s="27">
        <v>50.6</v>
      </c>
      <c r="U23" s="27">
        <v>69.8</v>
      </c>
      <c r="V23" s="27">
        <v>26.3</v>
      </c>
      <c r="W23" s="27">
        <v>69.099999999999994</v>
      </c>
      <c r="X23" s="27">
        <v>29.2</v>
      </c>
      <c r="AD23" s="9"/>
      <c r="AE23" s="51"/>
      <c r="AF23" s="51"/>
      <c r="AG23" s="51"/>
      <c r="AH23" s="51"/>
      <c r="AI23" s="51"/>
      <c r="AJ23" s="51"/>
      <c r="AK23" s="51"/>
      <c r="AL23" s="51"/>
      <c r="AM23" s="51"/>
      <c r="AN23" s="51"/>
      <c r="AO23" s="51"/>
      <c r="AP23" s="51"/>
      <c r="AQ23" s="51"/>
    </row>
    <row r="24" spans="1:43">
      <c r="A24" s="18" t="s">
        <v>153</v>
      </c>
      <c r="B24" t="s">
        <v>144</v>
      </c>
      <c r="C24" t="s">
        <v>339</v>
      </c>
      <c r="D24" s="7" t="s">
        <v>130</v>
      </c>
      <c r="E24" s="7" t="s">
        <v>154</v>
      </c>
      <c r="G24" s="7">
        <v>42493</v>
      </c>
      <c r="H24" s="7">
        <v>42572</v>
      </c>
      <c r="I24">
        <f t="shared" si="0"/>
        <v>79</v>
      </c>
      <c r="J24" s="27">
        <v>93.2</v>
      </c>
      <c r="M24" s="27">
        <v>1.23</v>
      </c>
      <c r="N24" s="27">
        <v>11.9</v>
      </c>
      <c r="O24" s="27">
        <v>24.2</v>
      </c>
      <c r="P24" s="27">
        <v>1.99</v>
      </c>
      <c r="Q24" s="27">
        <v>22.4</v>
      </c>
      <c r="R24" s="27">
        <v>8.9600000000000009</v>
      </c>
      <c r="S24" s="27">
        <v>2.33</v>
      </c>
      <c r="T24" s="27">
        <v>31.4</v>
      </c>
      <c r="U24" s="27">
        <v>41.2</v>
      </c>
      <c r="V24" s="27">
        <v>3.51</v>
      </c>
      <c r="W24" s="27">
        <v>48</v>
      </c>
      <c r="X24" s="27">
        <v>13.6</v>
      </c>
      <c r="AD24" s="9"/>
      <c r="AE24" s="51"/>
      <c r="AF24" s="51"/>
      <c r="AG24" s="51"/>
      <c r="AH24" s="51"/>
      <c r="AI24" s="51"/>
      <c r="AJ24" s="51"/>
      <c r="AK24" s="51"/>
      <c r="AL24" s="51"/>
      <c r="AM24" s="51"/>
      <c r="AN24" s="51"/>
      <c r="AO24" s="51"/>
      <c r="AP24" s="51"/>
      <c r="AQ24" s="51"/>
    </row>
    <row r="25" spans="1:43">
      <c r="A25" s="18" t="s">
        <v>156</v>
      </c>
      <c r="B25" t="s">
        <v>155</v>
      </c>
      <c r="C25" t="s">
        <v>339</v>
      </c>
      <c r="D25" s="7" t="s">
        <v>130</v>
      </c>
      <c r="E25" s="7" t="s">
        <v>132</v>
      </c>
      <c r="G25" s="7">
        <v>42283</v>
      </c>
      <c r="H25" s="7">
        <v>42579</v>
      </c>
      <c r="I25">
        <f t="shared" si="0"/>
        <v>296</v>
      </c>
      <c r="J25" s="27">
        <v>94.2</v>
      </c>
      <c r="M25" s="27">
        <v>2.79</v>
      </c>
      <c r="N25" s="27">
        <v>10.8</v>
      </c>
      <c r="O25" s="27">
        <v>40.200000000000003</v>
      </c>
      <c r="P25" s="27">
        <v>4.3</v>
      </c>
      <c r="Q25" s="27">
        <v>21.8</v>
      </c>
      <c r="R25" s="27">
        <v>16.5</v>
      </c>
      <c r="S25" s="27">
        <v>3.28</v>
      </c>
      <c r="T25" s="27">
        <v>24.2</v>
      </c>
      <c r="U25" s="27">
        <v>38.700000000000003</v>
      </c>
      <c r="V25" s="27">
        <v>4.4800000000000004</v>
      </c>
      <c r="W25" s="27">
        <v>33.5</v>
      </c>
      <c r="X25" s="27">
        <v>18.600000000000001</v>
      </c>
      <c r="AD25" s="9"/>
      <c r="AE25" s="51"/>
      <c r="AF25" s="51"/>
      <c r="AG25" s="51"/>
      <c r="AH25" s="51"/>
      <c r="AI25" s="51"/>
      <c r="AJ25" s="51"/>
      <c r="AK25" s="51"/>
      <c r="AL25" s="51"/>
      <c r="AM25" s="51"/>
      <c r="AN25" s="51"/>
      <c r="AO25" s="51"/>
      <c r="AP25" s="51"/>
      <c r="AQ25" s="51"/>
    </row>
    <row r="26" spans="1:43">
      <c r="A26" s="18" t="s">
        <v>157</v>
      </c>
      <c r="B26" t="s">
        <v>155</v>
      </c>
      <c r="C26" t="s">
        <v>339</v>
      </c>
      <c r="D26" s="7" t="s">
        <v>130</v>
      </c>
      <c r="E26" s="7" t="s">
        <v>132</v>
      </c>
      <c r="G26" s="7">
        <v>42405</v>
      </c>
      <c r="H26" s="7">
        <v>42579</v>
      </c>
      <c r="I26">
        <f t="shared" si="0"/>
        <v>174</v>
      </c>
      <c r="J26" s="27">
        <v>96.2</v>
      </c>
      <c r="M26" s="27">
        <v>2.84</v>
      </c>
      <c r="N26" s="27">
        <v>15.2</v>
      </c>
      <c r="O26" s="27">
        <v>40.1</v>
      </c>
      <c r="P26" s="27">
        <v>4.2699999999999996</v>
      </c>
      <c r="Q26" s="27">
        <v>24.3</v>
      </c>
      <c r="R26" s="27">
        <v>16.600000000000001</v>
      </c>
      <c r="S26" s="27">
        <v>3.19</v>
      </c>
      <c r="T26" s="27">
        <v>26.1</v>
      </c>
      <c r="U26" s="27">
        <v>35</v>
      </c>
      <c r="V26" s="27">
        <v>4.45</v>
      </c>
      <c r="W26" s="27">
        <v>41.2</v>
      </c>
      <c r="X26" s="27">
        <v>21.5</v>
      </c>
      <c r="AD26" s="9"/>
      <c r="AE26" s="51"/>
      <c r="AF26" s="51"/>
      <c r="AG26" s="51"/>
      <c r="AH26" s="51"/>
      <c r="AI26" s="51"/>
      <c r="AJ26" s="51"/>
      <c r="AK26" s="51"/>
      <c r="AL26" s="51"/>
      <c r="AM26" s="51"/>
      <c r="AN26" s="51"/>
      <c r="AO26" s="51"/>
      <c r="AP26" s="51"/>
      <c r="AQ26" s="51"/>
    </row>
    <row r="27" spans="1:43">
      <c r="A27" s="18" t="s">
        <v>158</v>
      </c>
      <c r="B27" t="s">
        <v>155</v>
      </c>
      <c r="C27" t="s">
        <v>339</v>
      </c>
      <c r="D27" s="7" t="s">
        <v>130</v>
      </c>
      <c r="E27" s="7" t="s">
        <v>132</v>
      </c>
      <c r="G27" s="7">
        <v>42522</v>
      </c>
      <c r="H27" s="7">
        <v>42579</v>
      </c>
      <c r="I27">
        <f t="shared" si="0"/>
        <v>57</v>
      </c>
      <c r="J27" s="27">
        <v>96.6</v>
      </c>
      <c r="M27" s="27">
        <v>3.79</v>
      </c>
      <c r="N27" s="27">
        <v>22</v>
      </c>
      <c r="O27" s="27">
        <v>52.3</v>
      </c>
      <c r="P27" s="27">
        <v>5.89</v>
      </c>
      <c r="Q27" s="27">
        <v>54.7</v>
      </c>
      <c r="R27" s="27">
        <v>22.2</v>
      </c>
      <c r="S27" s="27">
        <v>5.99</v>
      </c>
      <c r="T27" s="27">
        <v>38.799999999999997</v>
      </c>
      <c r="U27" s="27">
        <v>57.2</v>
      </c>
      <c r="V27" s="27">
        <v>8.74</v>
      </c>
      <c r="W27" s="27">
        <v>67.400000000000006</v>
      </c>
      <c r="X27" s="27">
        <v>26.3</v>
      </c>
      <c r="AD27" s="9"/>
      <c r="AE27" s="51"/>
      <c r="AF27" s="51"/>
      <c r="AG27" s="51"/>
      <c r="AH27" s="51"/>
      <c r="AI27" s="51"/>
      <c r="AJ27" s="51"/>
      <c r="AK27" s="51"/>
      <c r="AL27" s="51"/>
      <c r="AM27" s="51"/>
      <c r="AN27" s="51"/>
      <c r="AO27" s="51"/>
      <c r="AP27" s="51"/>
      <c r="AQ27" s="51"/>
    </row>
    <row r="28" spans="1:43">
      <c r="A28" s="18" t="s">
        <v>159</v>
      </c>
      <c r="B28" t="s">
        <v>155</v>
      </c>
      <c r="C28" t="s">
        <v>339</v>
      </c>
      <c r="D28" s="7" t="s">
        <v>130</v>
      </c>
      <c r="E28" s="7" t="s">
        <v>132</v>
      </c>
      <c r="G28" s="7">
        <v>42552</v>
      </c>
      <c r="H28" s="7">
        <v>42579</v>
      </c>
      <c r="I28">
        <f t="shared" si="0"/>
        <v>27</v>
      </c>
      <c r="J28" s="27">
        <v>91.1</v>
      </c>
      <c r="M28" s="27">
        <v>4.75</v>
      </c>
      <c r="N28" s="27">
        <v>23.7</v>
      </c>
      <c r="O28" s="27">
        <v>55.6</v>
      </c>
      <c r="P28" s="27">
        <v>14.6</v>
      </c>
      <c r="Q28" s="27">
        <v>67.099999999999994</v>
      </c>
      <c r="R28" s="27">
        <v>20.399999999999999</v>
      </c>
      <c r="S28" s="27">
        <v>13.9</v>
      </c>
      <c r="T28" s="27">
        <v>55.6</v>
      </c>
      <c r="U28" s="27">
        <v>69.099999999999994</v>
      </c>
      <c r="V28" s="27">
        <v>29.3</v>
      </c>
      <c r="W28" s="27">
        <v>83.2</v>
      </c>
      <c r="X28" s="27">
        <v>26.5</v>
      </c>
      <c r="AD28" s="9"/>
      <c r="AE28" s="51"/>
      <c r="AF28" s="51"/>
      <c r="AG28" s="51"/>
      <c r="AH28" s="51"/>
      <c r="AI28" s="51"/>
      <c r="AJ28" s="51"/>
      <c r="AK28" s="51"/>
      <c r="AL28" s="51"/>
      <c r="AM28" s="51"/>
      <c r="AN28" s="51"/>
      <c r="AO28" s="51"/>
      <c r="AP28" s="51"/>
      <c r="AQ28" s="51"/>
    </row>
    <row r="29" spans="1:43">
      <c r="A29" s="18" t="s">
        <v>160</v>
      </c>
      <c r="B29" t="s">
        <v>155</v>
      </c>
      <c r="C29" t="s">
        <v>339</v>
      </c>
      <c r="D29" s="7" t="s">
        <v>130</v>
      </c>
      <c r="E29" s="7" t="s">
        <v>132</v>
      </c>
      <c r="G29" s="7">
        <v>42565</v>
      </c>
      <c r="H29" s="7">
        <v>42579</v>
      </c>
      <c r="I29">
        <f t="shared" si="0"/>
        <v>14</v>
      </c>
      <c r="J29" s="27">
        <v>93.5</v>
      </c>
      <c r="M29" s="27">
        <v>8.1300000000000008</v>
      </c>
      <c r="N29" s="27">
        <v>41.7</v>
      </c>
      <c r="O29" s="27">
        <v>45.7</v>
      </c>
      <c r="P29" s="27">
        <v>24.4</v>
      </c>
      <c r="Q29" s="27">
        <v>52.2</v>
      </c>
      <c r="R29" s="27">
        <v>35.200000000000003</v>
      </c>
      <c r="S29" s="27">
        <v>32.299999999999997</v>
      </c>
      <c r="T29" s="27">
        <v>71</v>
      </c>
      <c r="U29" s="27">
        <v>82.4</v>
      </c>
      <c r="V29" s="27">
        <v>58.4</v>
      </c>
      <c r="W29" s="27">
        <v>80.5</v>
      </c>
      <c r="X29" s="27">
        <v>72.2</v>
      </c>
      <c r="AD29" s="9"/>
      <c r="AE29" s="51"/>
      <c r="AF29" s="51"/>
      <c r="AG29" s="51"/>
      <c r="AH29" s="51"/>
      <c r="AI29" s="51"/>
      <c r="AJ29" s="51"/>
      <c r="AK29" s="51"/>
      <c r="AL29" s="51"/>
      <c r="AM29" s="51"/>
      <c r="AN29" s="51"/>
      <c r="AO29" s="51"/>
      <c r="AP29" s="51"/>
      <c r="AQ29" s="51"/>
    </row>
    <row r="30" spans="1:43">
      <c r="A30" s="18" t="s">
        <v>161</v>
      </c>
      <c r="B30" t="s">
        <v>155</v>
      </c>
      <c r="C30" t="s">
        <v>339</v>
      </c>
      <c r="D30" s="7" t="s">
        <v>130</v>
      </c>
      <c r="E30" s="7" t="s">
        <v>132</v>
      </c>
      <c r="G30" s="7">
        <v>42571</v>
      </c>
      <c r="H30" s="7">
        <v>42579</v>
      </c>
      <c r="I30">
        <f t="shared" si="0"/>
        <v>8</v>
      </c>
      <c r="J30" s="27">
        <v>97.6</v>
      </c>
      <c r="M30" s="27">
        <v>11.9</v>
      </c>
      <c r="N30" s="27">
        <v>43.1</v>
      </c>
      <c r="O30" s="27">
        <v>40.5</v>
      </c>
      <c r="P30" s="27">
        <v>30.2</v>
      </c>
      <c r="Q30" s="27">
        <v>34.5</v>
      </c>
      <c r="R30" s="27">
        <v>50.4</v>
      </c>
      <c r="S30" s="27">
        <v>51.2</v>
      </c>
      <c r="T30" s="27">
        <v>75.5</v>
      </c>
      <c r="U30" s="27">
        <v>80.099999999999994</v>
      </c>
      <c r="V30" s="27">
        <v>77.900000000000006</v>
      </c>
      <c r="W30" s="27">
        <v>90.8</v>
      </c>
      <c r="X30" s="27">
        <v>93.3</v>
      </c>
      <c r="AD30" s="9"/>
      <c r="AE30" s="51"/>
      <c r="AF30" s="51"/>
      <c r="AG30" s="51"/>
      <c r="AH30" s="51"/>
      <c r="AI30" s="51"/>
      <c r="AJ30" s="51"/>
      <c r="AK30" s="51"/>
      <c r="AL30" s="51"/>
      <c r="AM30" s="51"/>
      <c r="AN30" s="51"/>
      <c r="AO30" s="51"/>
      <c r="AP30" s="51"/>
      <c r="AQ30" s="51"/>
    </row>
    <row r="31" spans="1:43">
      <c r="A31" s="18" t="s">
        <v>162</v>
      </c>
      <c r="B31" t="s">
        <v>167</v>
      </c>
      <c r="C31" t="s">
        <v>339</v>
      </c>
      <c r="D31" s="7" t="s">
        <v>130</v>
      </c>
      <c r="E31" s="7" t="s">
        <v>132</v>
      </c>
      <c r="G31" s="7">
        <v>42499</v>
      </c>
      <c r="H31" s="7">
        <v>42598</v>
      </c>
      <c r="I31">
        <f t="shared" si="0"/>
        <v>99</v>
      </c>
      <c r="J31" s="27">
        <v>99.8</v>
      </c>
      <c r="M31" s="27">
        <v>4.6100000000000003</v>
      </c>
      <c r="N31" s="27">
        <v>33.799999999999997</v>
      </c>
      <c r="O31" s="27">
        <v>46.7</v>
      </c>
      <c r="P31" s="27">
        <v>6.8</v>
      </c>
      <c r="Q31" s="27">
        <v>50.9</v>
      </c>
      <c r="R31" s="27">
        <v>20.7</v>
      </c>
      <c r="S31" s="27">
        <v>7.03</v>
      </c>
      <c r="T31" s="27">
        <v>61.8</v>
      </c>
      <c r="U31" s="27">
        <v>55.7</v>
      </c>
      <c r="V31" s="27">
        <v>9.73</v>
      </c>
      <c r="W31" s="27">
        <v>77.400000000000006</v>
      </c>
      <c r="X31" s="27">
        <v>30.1</v>
      </c>
      <c r="AD31" s="9"/>
      <c r="AE31" s="51"/>
      <c r="AF31" s="51"/>
      <c r="AG31" s="51"/>
      <c r="AH31" s="51"/>
      <c r="AI31" s="51"/>
      <c r="AJ31" s="51"/>
      <c r="AK31" s="51"/>
      <c r="AL31" s="51"/>
      <c r="AM31" s="51"/>
      <c r="AN31" s="51"/>
      <c r="AO31" s="51"/>
      <c r="AP31" s="51"/>
      <c r="AQ31" s="51"/>
    </row>
    <row r="32" spans="1:43">
      <c r="A32" s="18" t="s">
        <v>163</v>
      </c>
      <c r="B32" t="s">
        <v>167</v>
      </c>
      <c r="C32" t="s">
        <v>339</v>
      </c>
      <c r="D32" s="7" t="s">
        <v>130</v>
      </c>
      <c r="E32" s="7" t="s">
        <v>132</v>
      </c>
      <c r="G32" s="7">
        <v>42521</v>
      </c>
      <c r="H32" s="7">
        <v>42598</v>
      </c>
      <c r="I32">
        <f t="shared" si="0"/>
        <v>77</v>
      </c>
      <c r="J32" s="27">
        <v>99.1</v>
      </c>
      <c r="M32" s="27">
        <v>6.09</v>
      </c>
      <c r="N32" s="27">
        <v>30</v>
      </c>
      <c r="O32" s="27">
        <v>52.3</v>
      </c>
      <c r="P32" s="27">
        <v>8.14</v>
      </c>
      <c r="Q32" s="27">
        <v>45.9</v>
      </c>
      <c r="R32" s="27">
        <v>25.5</v>
      </c>
      <c r="S32" s="27">
        <v>8.99</v>
      </c>
      <c r="T32" s="27">
        <v>55.4</v>
      </c>
      <c r="U32" s="27">
        <v>62.4</v>
      </c>
      <c r="V32" s="27">
        <v>11.2</v>
      </c>
      <c r="W32" s="27">
        <v>75.400000000000006</v>
      </c>
      <c r="X32" s="27">
        <v>33.299999999999997</v>
      </c>
      <c r="AD32" s="9"/>
      <c r="AE32" s="51"/>
      <c r="AF32" s="51"/>
      <c r="AG32" s="51"/>
      <c r="AH32" s="51"/>
      <c r="AI32" s="51"/>
      <c r="AJ32" s="51"/>
      <c r="AK32" s="51"/>
      <c r="AL32" s="51"/>
      <c r="AM32" s="51"/>
      <c r="AN32" s="51"/>
      <c r="AO32" s="51"/>
      <c r="AP32" s="51"/>
      <c r="AQ32" s="51"/>
    </row>
    <row r="33" spans="1:43">
      <c r="A33" s="18" t="s">
        <v>164</v>
      </c>
      <c r="B33" t="s">
        <v>167</v>
      </c>
      <c r="C33" t="s">
        <v>339</v>
      </c>
      <c r="D33" s="7" t="s">
        <v>130</v>
      </c>
      <c r="E33" s="7" t="s">
        <v>132</v>
      </c>
      <c r="G33" s="7">
        <v>42570</v>
      </c>
      <c r="H33" s="7">
        <v>42598</v>
      </c>
      <c r="I33">
        <f t="shared" si="0"/>
        <v>28</v>
      </c>
      <c r="J33" s="27">
        <v>97.3</v>
      </c>
      <c r="M33" s="27">
        <v>10.8</v>
      </c>
      <c r="N33" s="27">
        <v>55.1</v>
      </c>
      <c r="O33" s="27">
        <v>60.4</v>
      </c>
      <c r="P33" s="27">
        <v>25.9</v>
      </c>
      <c r="Q33" s="27">
        <v>79.400000000000006</v>
      </c>
      <c r="R33" s="27">
        <v>26.2</v>
      </c>
      <c r="S33" s="27">
        <v>21.2</v>
      </c>
      <c r="T33" s="27">
        <v>83.1</v>
      </c>
      <c r="U33" s="27">
        <v>77.7</v>
      </c>
      <c r="V33" s="27">
        <v>40.6</v>
      </c>
      <c r="W33" s="27">
        <v>92.4</v>
      </c>
      <c r="X33" s="27">
        <v>36.5</v>
      </c>
      <c r="AD33" s="9"/>
      <c r="AE33" s="51"/>
      <c r="AF33" s="51"/>
      <c r="AG33" s="51"/>
      <c r="AH33" s="51"/>
      <c r="AI33" s="51"/>
      <c r="AJ33" s="51"/>
      <c r="AK33" s="51"/>
      <c r="AL33" s="51"/>
      <c r="AM33" s="51"/>
      <c r="AN33" s="51"/>
      <c r="AO33" s="51"/>
      <c r="AP33" s="51"/>
      <c r="AQ33" s="51"/>
    </row>
    <row r="34" spans="1:43">
      <c r="A34" s="18" t="s">
        <v>165</v>
      </c>
      <c r="B34" t="s">
        <v>167</v>
      </c>
      <c r="C34" t="s">
        <v>339</v>
      </c>
      <c r="D34" s="7" t="s">
        <v>130</v>
      </c>
      <c r="E34" s="7" t="s">
        <v>132</v>
      </c>
      <c r="G34" s="7">
        <v>42582</v>
      </c>
      <c r="H34" s="7">
        <v>42598</v>
      </c>
      <c r="I34">
        <f t="shared" si="0"/>
        <v>16</v>
      </c>
      <c r="J34" s="27">
        <v>97.2</v>
      </c>
      <c r="M34" s="27">
        <v>16.600000000000001</v>
      </c>
      <c r="N34" s="27">
        <v>65</v>
      </c>
      <c r="O34" s="27">
        <v>80.2</v>
      </c>
      <c r="P34" s="27">
        <v>44.1</v>
      </c>
      <c r="Q34" s="27">
        <v>84.8</v>
      </c>
      <c r="R34" s="27">
        <v>48.9</v>
      </c>
      <c r="S34" s="27">
        <v>39.299999999999997</v>
      </c>
      <c r="T34" s="27">
        <v>89.7</v>
      </c>
      <c r="U34" s="27">
        <v>93.5</v>
      </c>
      <c r="V34" s="27">
        <v>67.099999999999994</v>
      </c>
      <c r="W34" s="27">
        <v>96.6</v>
      </c>
      <c r="X34" s="27">
        <v>78.099999999999994</v>
      </c>
      <c r="AD34" s="9"/>
      <c r="AE34" s="51"/>
      <c r="AF34" s="51"/>
      <c r="AG34" s="51"/>
      <c r="AH34" s="51"/>
      <c r="AI34" s="51"/>
      <c r="AJ34" s="51"/>
      <c r="AK34" s="51"/>
      <c r="AL34" s="51"/>
      <c r="AM34" s="51"/>
      <c r="AN34" s="51"/>
      <c r="AO34" s="51"/>
      <c r="AP34" s="51"/>
      <c r="AQ34" s="51"/>
    </row>
    <row r="35" spans="1:43">
      <c r="A35" s="18" t="s">
        <v>166</v>
      </c>
      <c r="B35" t="s">
        <v>167</v>
      </c>
      <c r="C35" t="s">
        <v>339</v>
      </c>
      <c r="D35" s="7" t="s">
        <v>130</v>
      </c>
      <c r="E35" s="7" t="s">
        <v>132</v>
      </c>
      <c r="G35" s="7">
        <v>42593</v>
      </c>
      <c r="H35" s="7">
        <v>42598</v>
      </c>
      <c r="I35">
        <f t="shared" si="0"/>
        <v>5</v>
      </c>
      <c r="J35" s="27">
        <v>99.3</v>
      </c>
      <c r="M35" s="27">
        <v>13.2</v>
      </c>
      <c r="N35" s="27">
        <v>46.7</v>
      </c>
      <c r="O35" s="27">
        <v>57.6</v>
      </c>
      <c r="P35" s="27">
        <v>39.299999999999997</v>
      </c>
      <c r="Q35" s="27">
        <v>67.2</v>
      </c>
      <c r="R35" s="27">
        <v>61.8</v>
      </c>
      <c r="S35" s="27">
        <v>97.6</v>
      </c>
      <c r="T35" s="27">
        <v>99.6</v>
      </c>
      <c r="U35" s="27">
        <v>99.3</v>
      </c>
      <c r="V35" s="27">
        <v>99.4</v>
      </c>
      <c r="W35" s="27">
        <v>100</v>
      </c>
      <c r="X35" s="27">
        <v>99.3</v>
      </c>
      <c r="AD35" s="9"/>
      <c r="AE35" s="51"/>
      <c r="AF35" s="51"/>
      <c r="AG35" s="51"/>
      <c r="AH35" s="51"/>
      <c r="AI35" s="51"/>
      <c r="AJ35" s="51"/>
      <c r="AK35" s="51"/>
      <c r="AL35" s="51"/>
      <c r="AM35" s="51"/>
      <c r="AN35" s="51"/>
      <c r="AO35" s="51"/>
      <c r="AP35" s="51"/>
      <c r="AQ35" s="51"/>
    </row>
    <row r="36" spans="1:43">
      <c r="A36" s="18" t="s">
        <v>168</v>
      </c>
      <c r="B36" t="s">
        <v>181</v>
      </c>
      <c r="C36" t="s">
        <v>340</v>
      </c>
      <c r="D36" s="7" t="s">
        <v>193</v>
      </c>
      <c r="E36" s="7" t="s">
        <v>132</v>
      </c>
      <c r="F36" s="15">
        <v>10</v>
      </c>
      <c r="I36">
        <f>F36*7</f>
        <v>70</v>
      </c>
      <c r="K36" s="27">
        <v>35.799999999999997</v>
      </c>
      <c r="L36" s="27">
        <v>33</v>
      </c>
      <c r="M36" s="27">
        <v>2.02</v>
      </c>
      <c r="P36" s="27">
        <v>5.91</v>
      </c>
      <c r="Z36" s="27">
        <v>24.2</v>
      </c>
      <c r="AA36" s="27">
        <v>17.899999999999999</v>
      </c>
      <c r="AD36" s="9"/>
      <c r="AE36" s="51"/>
      <c r="AF36" s="51"/>
      <c r="AG36" s="51"/>
      <c r="AH36" s="51"/>
      <c r="AI36" s="51"/>
      <c r="AJ36" s="51"/>
      <c r="AK36" s="51"/>
      <c r="AL36" s="51"/>
      <c r="AM36" s="51"/>
      <c r="AN36" s="51"/>
      <c r="AO36" s="51"/>
      <c r="AP36" s="51"/>
      <c r="AQ36" s="51"/>
    </row>
    <row r="37" spans="1:43">
      <c r="A37" s="18" t="s">
        <v>169</v>
      </c>
      <c r="B37" t="s">
        <v>182</v>
      </c>
      <c r="C37" t="s">
        <v>340</v>
      </c>
      <c r="D37" s="7" t="s">
        <v>194</v>
      </c>
      <c r="E37" s="7" t="s">
        <v>132</v>
      </c>
      <c r="F37" s="15">
        <v>10</v>
      </c>
      <c r="I37">
        <f t="shared" ref="I37:I49" si="1">F37*7</f>
        <v>70</v>
      </c>
      <c r="K37" s="27">
        <v>24.1</v>
      </c>
      <c r="L37" s="27">
        <v>25.3</v>
      </c>
      <c r="M37" s="27">
        <v>2.3199999999999998</v>
      </c>
      <c r="P37" s="27">
        <v>4.8899999999999997</v>
      </c>
      <c r="S37" s="27">
        <v>2.86</v>
      </c>
      <c r="V37" s="27">
        <v>5.19</v>
      </c>
      <c r="Z37" s="27">
        <v>21.8</v>
      </c>
      <c r="AA37" s="27">
        <v>10.9</v>
      </c>
      <c r="AB37" s="27">
        <v>27.8</v>
      </c>
      <c r="AC37" s="27">
        <v>21.1</v>
      </c>
      <c r="AD37" s="9"/>
      <c r="AE37" s="51"/>
      <c r="AF37" s="51"/>
      <c r="AG37" s="51"/>
      <c r="AH37" s="51"/>
      <c r="AI37" s="51"/>
      <c r="AJ37" s="51"/>
      <c r="AK37" s="51"/>
      <c r="AL37" s="51"/>
      <c r="AM37" s="51"/>
      <c r="AN37" s="51"/>
      <c r="AO37" s="51"/>
      <c r="AP37" s="51"/>
      <c r="AQ37" s="51"/>
    </row>
    <row r="38" spans="1:43">
      <c r="A38" s="18" t="s">
        <v>170</v>
      </c>
      <c r="B38" t="s">
        <v>183</v>
      </c>
      <c r="C38" t="s">
        <v>340</v>
      </c>
      <c r="D38" s="7" t="s">
        <v>194</v>
      </c>
      <c r="E38" s="7" t="s">
        <v>132</v>
      </c>
      <c r="F38" s="15">
        <v>10</v>
      </c>
      <c r="I38">
        <f t="shared" si="1"/>
        <v>70</v>
      </c>
      <c r="K38" s="27">
        <v>33.200000000000003</v>
      </c>
      <c r="L38" s="27">
        <v>35.6</v>
      </c>
      <c r="M38" s="27">
        <v>1.62</v>
      </c>
      <c r="P38" s="27">
        <v>3.91</v>
      </c>
      <c r="S38" s="27">
        <v>5.28</v>
      </c>
      <c r="V38" s="27">
        <v>10</v>
      </c>
      <c r="Z38" s="27">
        <v>16.899999999999999</v>
      </c>
      <c r="AA38" s="27">
        <v>7.2</v>
      </c>
      <c r="AB38" s="27">
        <v>42.3</v>
      </c>
      <c r="AC38" s="27">
        <v>24</v>
      </c>
      <c r="AD38" s="9"/>
      <c r="AE38" s="51"/>
      <c r="AF38" s="51"/>
      <c r="AG38" s="51"/>
      <c r="AH38" s="51"/>
      <c r="AI38" s="51"/>
      <c r="AJ38" s="51"/>
      <c r="AK38" s="51"/>
      <c r="AL38" s="51"/>
      <c r="AM38" s="51"/>
      <c r="AN38" s="51"/>
      <c r="AO38" s="51"/>
      <c r="AP38" s="51"/>
      <c r="AQ38" s="51"/>
    </row>
    <row r="39" spans="1:43">
      <c r="A39" s="18" t="s">
        <v>171</v>
      </c>
      <c r="B39" t="s">
        <v>184</v>
      </c>
      <c r="C39" t="s">
        <v>340</v>
      </c>
      <c r="D39" s="7" t="s">
        <v>193</v>
      </c>
      <c r="E39" s="7" t="s">
        <v>132</v>
      </c>
      <c r="F39" s="15">
        <v>32</v>
      </c>
      <c r="I39">
        <f t="shared" si="1"/>
        <v>224</v>
      </c>
      <c r="AD39" s="9"/>
      <c r="AE39" s="51"/>
      <c r="AF39" s="51"/>
      <c r="AG39" s="51"/>
      <c r="AH39" s="51"/>
      <c r="AI39" s="51"/>
      <c r="AJ39" s="51"/>
      <c r="AK39" s="51"/>
      <c r="AL39" s="51"/>
      <c r="AM39" s="51"/>
      <c r="AN39" s="51"/>
      <c r="AO39" s="51"/>
      <c r="AP39" s="51"/>
      <c r="AQ39" s="51"/>
    </row>
    <row r="40" spans="1:43">
      <c r="A40" s="18" t="s">
        <v>172</v>
      </c>
      <c r="B40" t="s">
        <v>185</v>
      </c>
      <c r="C40" t="s">
        <v>340</v>
      </c>
      <c r="D40" s="7" t="s">
        <v>194</v>
      </c>
      <c r="E40" s="7" t="s">
        <v>132</v>
      </c>
      <c r="F40" s="15">
        <v>13</v>
      </c>
      <c r="I40">
        <f t="shared" si="1"/>
        <v>91</v>
      </c>
      <c r="AD40" s="9"/>
      <c r="AE40" s="51"/>
      <c r="AF40" s="51"/>
      <c r="AG40" s="51"/>
      <c r="AH40" s="51"/>
      <c r="AI40" s="51"/>
      <c r="AJ40" s="51"/>
      <c r="AK40" s="51"/>
      <c r="AL40" s="51"/>
      <c r="AM40" s="51"/>
      <c r="AN40" s="51"/>
      <c r="AO40" s="51"/>
      <c r="AP40" s="51"/>
      <c r="AQ40" s="51"/>
    </row>
    <row r="41" spans="1:43">
      <c r="A41" s="18" t="s">
        <v>173</v>
      </c>
      <c r="B41" t="s">
        <v>186</v>
      </c>
      <c r="C41" t="s">
        <v>340</v>
      </c>
      <c r="D41" s="7" t="s">
        <v>194</v>
      </c>
      <c r="E41" s="7" t="s">
        <v>132</v>
      </c>
      <c r="F41" s="15">
        <v>17</v>
      </c>
      <c r="I41">
        <f t="shared" si="1"/>
        <v>119</v>
      </c>
      <c r="AD41" s="9"/>
      <c r="AE41" s="51"/>
      <c r="AF41" s="51"/>
      <c r="AG41" s="51"/>
      <c r="AH41" s="51"/>
      <c r="AI41" s="51"/>
      <c r="AJ41" s="51"/>
      <c r="AK41" s="51"/>
      <c r="AL41" s="51"/>
      <c r="AM41" s="51"/>
      <c r="AN41" s="51"/>
      <c r="AO41" s="51"/>
      <c r="AP41" s="51"/>
      <c r="AQ41" s="51"/>
    </row>
    <row r="42" spans="1:43">
      <c r="A42" s="18" t="s">
        <v>174</v>
      </c>
      <c r="B42" t="s">
        <v>187</v>
      </c>
      <c r="C42" t="s">
        <v>340</v>
      </c>
      <c r="D42" s="7" t="s">
        <v>194</v>
      </c>
      <c r="E42" s="7" t="s">
        <v>132</v>
      </c>
      <c r="F42" s="15">
        <v>17</v>
      </c>
      <c r="I42">
        <f t="shared" si="1"/>
        <v>119</v>
      </c>
      <c r="J42" s="27">
        <v>98.6</v>
      </c>
      <c r="K42" s="27">
        <v>47.3</v>
      </c>
      <c r="L42" s="27">
        <v>25.4</v>
      </c>
      <c r="M42" s="27">
        <v>0.84</v>
      </c>
      <c r="P42" s="27">
        <v>0.91</v>
      </c>
      <c r="Q42" s="27">
        <v>18</v>
      </c>
      <c r="R42" s="27">
        <v>4.29</v>
      </c>
      <c r="S42" s="27">
        <v>2.97</v>
      </c>
      <c r="V42" s="27">
        <v>2.5499999999999998</v>
      </c>
      <c r="W42" s="27">
        <v>36.1</v>
      </c>
      <c r="X42" s="27">
        <v>9.31</v>
      </c>
      <c r="Z42" s="27">
        <v>16</v>
      </c>
      <c r="AB42" s="27">
        <v>31.8</v>
      </c>
      <c r="AD42" s="9"/>
      <c r="AE42" s="51"/>
      <c r="AF42" s="51"/>
      <c r="AG42" s="51"/>
      <c r="AH42" s="51"/>
      <c r="AI42" s="51"/>
      <c r="AJ42" s="51"/>
      <c r="AK42" s="51"/>
      <c r="AL42" s="51"/>
      <c r="AM42" s="51"/>
      <c r="AN42" s="51"/>
      <c r="AO42" s="51"/>
      <c r="AP42" s="51"/>
      <c r="AQ42" s="51"/>
    </row>
    <row r="43" spans="1:43">
      <c r="A43" s="18" t="s">
        <v>175</v>
      </c>
      <c r="B43" t="s">
        <v>188</v>
      </c>
      <c r="C43" t="s">
        <v>340</v>
      </c>
      <c r="D43" s="7" t="s">
        <v>194</v>
      </c>
      <c r="E43" s="7" t="s">
        <v>132</v>
      </c>
      <c r="F43" s="15">
        <v>22</v>
      </c>
      <c r="I43">
        <f t="shared" si="1"/>
        <v>154</v>
      </c>
      <c r="AD43" s="9"/>
      <c r="AE43" s="51"/>
      <c r="AF43" s="51"/>
      <c r="AG43" s="51"/>
      <c r="AH43" s="51"/>
      <c r="AI43" s="51"/>
      <c r="AJ43" s="51"/>
      <c r="AK43" s="51"/>
      <c r="AL43" s="51"/>
      <c r="AM43" s="51"/>
      <c r="AN43" s="51"/>
      <c r="AO43" s="51"/>
      <c r="AP43" s="51"/>
      <c r="AQ43" s="51"/>
    </row>
    <row r="44" spans="1:43">
      <c r="A44" s="18" t="s">
        <v>176</v>
      </c>
      <c r="B44" t="s">
        <v>189</v>
      </c>
      <c r="C44" t="s">
        <v>340</v>
      </c>
      <c r="D44" s="7" t="s">
        <v>194</v>
      </c>
      <c r="E44" s="7" t="s">
        <v>132</v>
      </c>
      <c r="F44" s="15">
        <v>21</v>
      </c>
      <c r="I44">
        <f t="shared" si="1"/>
        <v>147</v>
      </c>
      <c r="AD44" s="9"/>
      <c r="AE44" s="51"/>
      <c r="AF44" s="51"/>
      <c r="AG44" s="51"/>
      <c r="AH44" s="51"/>
      <c r="AI44" s="51"/>
      <c r="AJ44" s="51"/>
      <c r="AK44" s="51"/>
      <c r="AL44" s="51"/>
      <c r="AM44" s="51"/>
      <c r="AN44" s="51"/>
      <c r="AO44" s="51"/>
      <c r="AP44" s="51"/>
      <c r="AQ44" s="51"/>
    </row>
    <row r="45" spans="1:43">
      <c r="A45" s="18" t="s">
        <v>177</v>
      </c>
      <c r="B45" t="s">
        <v>190</v>
      </c>
      <c r="C45" t="s">
        <v>340</v>
      </c>
      <c r="D45" s="7" t="s">
        <v>194</v>
      </c>
      <c r="E45" s="7" t="s">
        <v>132</v>
      </c>
      <c r="F45" s="15">
        <v>24</v>
      </c>
      <c r="I45">
        <f t="shared" si="1"/>
        <v>168</v>
      </c>
      <c r="J45" s="27">
        <v>99.5</v>
      </c>
      <c r="K45" s="27">
        <v>61.7</v>
      </c>
      <c r="L45" s="27">
        <v>18.2</v>
      </c>
      <c r="M45" s="27">
        <v>3.17</v>
      </c>
      <c r="P45" s="27">
        <v>2</v>
      </c>
      <c r="Q45" s="27">
        <v>20.7</v>
      </c>
      <c r="R45" s="27">
        <v>7.66</v>
      </c>
      <c r="S45" s="27">
        <v>4.51</v>
      </c>
      <c r="V45" s="27">
        <v>3.06</v>
      </c>
      <c r="W45" s="27">
        <v>38.700000000000003</v>
      </c>
      <c r="X45" s="27">
        <v>8.35</v>
      </c>
      <c r="Z45" s="27">
        <v>27.1</v>
      </c>
      <c r="AB45" s="27">
        <v>37.799999999999997</v>
      </c>
      <c r="AD45" s="9"/>
      <c r="AE45" s="51"/>
      <c r="AF45" s="51"/>
      <c r="AG45" s="51"/>
      <c r="AH45" s="51"/>
      <c r="AI45" s="51"/>
      <c r="AJ45" s="51"/>
      <c r="AK45" s="51"/>
      <c r="AL45" s="51"/>
      <c r="AM45" s="51"/>
      <c r="AN45" s="51"/>
      <c r="AO45" s="51"/>
      <c r="AP45" s="51"/>
      <c r="AQ45" s="51"/>
    </row>
    <row r="46" spans="1:43">
      <c r="A46" s="18" t="s">
        <v>178</v>
      </c>
      <c r="B46" t="s">
        <v>191</v>
      </c>
      <c r="C46" t="s">
        <v>340</v>
      </c>
      <c r="D46" s="7" t="s">
        <v>194</v>
      </c>
      <c r="E46" s="7" t="s">
        <v>132</v>
      </c>
      <c r="F46" s="15">
        <v>70</v>
      </c>
      <c r="I46">
        <f t="shared" si="1"/>
        <v>490</v>
      </c>
      <c r="AD46" s="9"/>
      <c r="AE46" s="51"/>
      <c r="AF46" s="51"/>
      <c r="AG46" s="51"/>
      <c r="AH46" s="51"/>
      <c r="AI46" s="51"/>
      <c r="AJ46" s="51"/>
      <c r="AK46" s="51"/>
      <c r="AL46" s="51"/>
      <c r="AM46" s="51"/>
      <c r="AN46" s="51"/>
      <c r="AO46" s="51"/>
      <c r="AP46" s="51"/>
      <c r="AQ46" s="51"/>
    </row>
    <row r="47" spans="1:43">
      <c r="A47" s="18" t="s">
        <v>178</v>
      </c>
      <c r="B47" t="s">
        <v>191</v>
      </c>
      <c r="C47" t="s">
        <v>340</v>
      </c>
      <c r="D47" s="7" t="s">
        <v>194</v>
      </c>
      <c r="E47" s="7" t="s">
        <v>132</v>
      </c>
      <c r="F47" s="15">
        <v>23</v>
      </c>
      <c r="I47">
        <f t="shared" si="1"/>
        <v>161</v>
      </c>
      <c r="AD47" s="9"/>
      <c r="AE47" s="51"/>
      <c r="AF47" s="51"/>
      <c r="AG47" s="51"/>
      <c r="AH47" s="51"/>
      <c r="AI47" s="51"/>
      <c r="AJ47" s="51"/>
      <c r="AK47" s="51"/>
      <c r="AL47" s="51"/>
      <c r="AM47" s="51"/>
      <c r="AN47" s="51"/>
      <c r="AO47" s="51"/>
      <c r="AP47" s="51"/>
      <c r="AQ47" s="51"/>
    </row>
    <row r="48" spans="1:43">
      <c r="A48" s="18" t="s">
        <v>179</v>
      </c>
      <c r="B48" t="s">
        <v>192</v>
      </c>
      <c r="C48" t="s">
        <v>340</v>
      </c>
      <c r="D48" s="7" t="s">
        <v>193</v>
      </c>
      <c r="E48" s="7" t="s">
        <v>132</v>
      </c>
      <c r="F48" s="15">
        <v>52</v>
      </c>
      <c r="I48">
        <f t="shared" si="1"/>
        <v>364</v>
      </c>
      <c r="AD48" s="9"/>
      <c r="AE48" s="51"/>
      <c r="AF48" s="51"/>
      <c r="AG48" s="51"/>
      <c r="AH48" s="51"/>
      <c r="AI48" s="51"/>
      <c r="AJ48" s="51"/>
      <c r="AK48" s="51"/>
      <c r="AL48" s="51"/>
      <c r="AM48" s="51"/>
      <c r="AN48" s="51"/>
      <c r="AO48" s="51"/>
      <c r="AP48" s="51"/>
      <c r="AQ48" s="51"/>
    </row>
    <row r="49" spans="1:43">
      <c r="A49" s="18" t="s">
        <v>180</v>
      </c>
      <c r="B49" t="s">
        <v>192</v>
      </c>
      <c r="C49" t="s">
        <v>340</v>
      </c>
      <c r="D49" s="7" t="s">
        <v>193</v>
      </c>
      <c r="E49" s="7" t="s">
        <v>132</v>
      </c>
      <c r="F49" s="15">
        <v>8</v>
      </c>
      <c r="I49">
        <f t="shared" si="1"/>
        <v>56</v>
      </c>
      <c r="AD49" s="9"/>
      <c r="AE49" s="51"/>
      <c r="AF49" s="51"/>
      <c r="AG49" s="51"/>
      <c r="AH49" s="51"/>
      <c r="AI49" s="51"/>
      <c r="AJ49" s="51"/>
      <c r="AK49" s="51"/>
      <c r="AL49" s="51"/>
      <c r="AM49" s="51"/>
      <c r="AN49" s="51"/>
      <c r="AO49" s="51"/>
      <c r="AP49" s="51"/>
      <c r="AQ49" s="51"/>
    </row>
    <row r="50" spans="1:43">
      <c r="A50" s="18" t="s">
        <v>213</v>
      </c>
      <c r="B50" t="s">
        <v>216</v>
      </c>
      <c r="C50" t="s">
        <v>340</v>
      </c>
      <c r="D50" s="7" t="s">
        <v>194</v>
      </c>
      <c r="E50" s="7" t="s">
        <v>132</v>
      </c>
      <c r="F50" s="15"/>
      <c r="G50" s="7">
        <v>41716</v>
      </c>
      <c r="H50" s="7">
        <v>41940</v>
      </c>
      <c r="I50">
        <f t="shared" ref="I50:I159" si="2">H50-G50</f>
        <v>224</v>
      </c>
      <c r="J50" s="27">
        <v>99.4</v>
      </c>
      <c r="K50" s="27">
        <v>56.6</v>
      </c>
      <c r="L50" s="27">
        <v>14.7</v>
      </c>
      <c r="M50" s="27">
        <v>2.63</v>
      </c>
      <c r="P50" s="27">
        <v>2.13</v>
      </c>
      <c r="Q50" s="27">
        <v>20.3</v>
      </c>
      <c r="R50" s="27">
        <v>15.4</v>
      </c>
      <c r="S50" s="27">
        <v>3.04</v>
      </c>
      <c r="V50" s="27">
        <v>3.02</v>
      </c>
      <c r="W50" s="27">
        <v>29.4</v>
      </c>
      <c r="X50" s="27">
        <v>13.3</v>
      </c>
      <c r="Z50" s="27">
        <v>24.5</v>
      </c>
      <c r="AB50" s="27">
        <v>32.200000000000003</v>
      </c>
      <c r="AD50" s="9"/>
      <c r="AE50" s="51"/>
      <c r="AF50" s="51"/>
      <c r="AG50" s="51"/>
      <c r="AH50" s="51"/>
      <c r="AI50" s="51"/>
      <c r="AJ50" s="51"/>
      <c r="AK50" s="51"/>
      <c r="AL50" s="51"/>
      <c r="AM50" s="51"/>
      <c r="AN50" s="51"/>
      <c r="AO50" s="51"/>
      <c r="AP50" s="51"/>
      <c r="AQ50" s="51"/>
    </row>
    <row r="51" spans="1:43">
      <c r="A51" s="18" t="s">
        <v>214</v>
      </c>
      <c r="B51" t="s">
        <v>216</v>
      </c>
      <c r="C51" t="s">
        <v>340</v>
      </c>
      <c r="D51" s="7" t="s">
        <v>194</v>
      </c>
      <c r="E51" s="7" t="s">
        <v>132</v>
      </c>
      <c r="F51" s="15"/>
      <c r="G51" s="7">
        <v>41716</v>
      </c>
      <c r="H51" s="7">
        <v>41940</v>
      </c>
      <c r="I51">
        <f t="shared" si="2"/>
        <v>224</v>
      </c>
      <c r="J51" s="27">
        <v>99.4</v>
      </c>
      <c r="K51" s="27">
        <v>52.5</v>
      </c>
      <c r="L51" s="27">
        <v>14.5</v>
      </c>
      <c r="M51" s="27">
        <v>2.25</v>
      </c>
      <c r="P51" s="27">
        <v>2.13</v>
      </c>
      <c r="Q51" s="27">
        <v>20.2</v>
      </c>
      <c r="R51" s="27">
        <v>8.99</v>
      </c>
      <c r="S51" s="27">
        <v>3.29</v>
      </c>
      <c r="V51" s="27">
        <v>3.05</v>
      </c>
      <c r="W51" s="27">
        <v>32.9</v>
      </c>
      <c r="X51" s="27">
        <v>9.16</v>
      </c>
      <c r="Z51" s="27">
        <v>26.3</v>
      </c>
      <c r="AB51" s="27">
        <v>31.6</v>
      </c>
      <c r="AD51" s="9"/>
      <c r="AE51" s="51"/>
      <c r="AF51" s="51"/>
      <c r="AG51" s="51"/>
      <c r="AH51" s="51"/>
      <c r="AI51" s="51"/>
      <c r="AJ51" s="51"/>
      <c r="AK51" s="51"/>
      <c r="AL51" s="51"/>
      <c r="AM51" s="51"/>
      <c r="AN51" s="51"/>
      <c r="AO51" s="51"/>
      <c r="AP51" s="51"/>
      <c r="AQ51" s="51"/>
    </row>
    <row r="52" spans="1:43">
      <c r="A52" s="18" t="s">
        <v>215</v>
      </c>
      <c r="B52" t="s">
        <v>216</v>
      </c>
      <c r="C52" t="s">
        <v>340</v>
      </c>
      <c r="D52" s="7" t="s">
        <v>194</v>
      </c>
      <c r="E52" s="7" t="s">
        <v>132</v>
      </c>
      <c r="F52" s="15"/>
      <c r="G52" s="7">
        <v>41716</v>
      </c>
      <c r="H52" s="7">
        <v>41940</v>
      </c>
      <c r="I52">
        <f t="shared" si="2"/>
        <v>224</v>
      </c>
      <c r="J52" s="27">
        <v>99.3</v>
      </c>
      <c r="K52" s="27">
        <v>52.4</v>
      </c>
      <c r="L52" s="27">
        <v>17.3</v>
      </c>
      <c r="M52" s="27">
        <v>2.21</v>
      </c>
      <c r="P52" s="27">
        <v>1.93</v>
      </c>
      <c r="Q52" s="27">
        <v>15.9</v>
      </c>
      <c r="R52" s="27">
        <v>10.5</v>
      </c>
      <c r="S52" s="27">
        <v>3.23</v>
      </c>
      <c r="V52" s="27">
        <v>3.08</v>
      </c>
      <c r="W52" s="27">
        <v>34.799999999999997</v>
      </c>
      <c r="X52" s="27">
        <v>10.199999999999999</v>
      </c>
      <c r="Z52" s="27">
        <v>24.4</v>
      </c>
      <c r="AB52" s="27">
        <v>32.4</v>
      </c>
      <c r="AD52" s="9"/>
      <c r="AE52" s="51"/>
      <c r="AF52" s="51"/>
      <c r="AG52" s="51"/>
      <c r="AH52" s="51"/>
      <c r="AI52" s="51"/>
      <c r="AJ52" s="51"/>
      <c r="AK52" s="51"/>
      <c r="AL52" s="51"/>
      <c r="AM52" s="51"/>
      <c r="AN52" s="51"/>
      <c r="AO52" s="51"/>
      <c r="AP52" s="51"/>
      <c r="AQ52" s="51"/>
    </row>
    <row r="53" spans="1:43">
      <c r="A53" s="11" t="s">
        <v>221</v>
      </c>
      <c r="B53" s="10" t="s">
        <v>305</v>
      </c>
      <c r="C53" t="s">
        <v>340</v>
      </c>
      <c r="D53" s="7" t="s">
        <v>193</v>
      </c>
      <c r="E53" s="7" t="s">
        <v>132</v>
      </c>
      <c r="F53" s="15">
        <v>36</v>
      </c>
      <c r="G53" s="26"/>
      <c r="H53" s="26"/>
      <c r="I53">
        <f t="shared" ref="I53:I134" si="3">F53*7</f>
        <v>252</v>
      </c>
      <c r="AD53" s="9"/>
      <c r="AE53" s="51"/>
      <c r="AF53" s="51"/>
      <c r="AG53" s="51"/>
      <c r="AH53" s="51"/>
      <c r="AI53" s="51"/>
      <c r="AJ53" s="51"/>
      <c r="AK53" s="51"/>
      <c r="AL53" s="51"/>
      <c r="AM53" s="51"/>
      <c r="AN53" s="51"/>
      <c r="AO53" s="51"/>
      <c r="AP53" s="51"/>
      <c r="AQ53" s="51"/>
    </row>
    <row r="54" spans="1:43">
      <c r="A54" s="11" t="s">
        <v>222</v>
      </c>
      <c r="B54" s="10" t="s">
        <v>305</v>
      </c>
      <c r="C54" t="s">
        <v>340</v>
      </c>
      <c r="D54" s="7" t="s">
        <v>193</v>
      </c>
      <c r="E54" s="7" t="s">
        <v>132</v>
      </c>
      <c r="F54" s="15">
        <v>36</v>
      </c>
      <c r="G54" s="26"/>
      <c r="H54" s="26"/>
      <c r="I54">
        <f t="shared" si="3"/>
        <v>252</v>
      </c>
      <c r="AD54" s="9"/>
      <c r="AE54" s="51"/>
      <c r="AF54" s="51"/>
      <c r="AG54" s="51"/>
      <c r="AH54" s="51"/>
      <c r="AI54" s="51"/>
      <c r="AJ54" s="51"/>
      <c r="AK54" s="51"/>
      <c r="AL54" s="51"/>
      <c r="AM54" s="51"/>
      <c r="AN54" s="51"/>
      <c r="AO54" s="51"/>
      <c r="AP54" s="51"/>
      <c r="AQ54" s="51"/>
    </row>
    <row r="55" spans="1:43">
      <c r="A55" s="11" t="s">
        <v>223</v>
      </c>
      <c r="B55" s="10" t="s">
        <v>305</v>
      </c>
      <c r="C55" t="s">
        <v>340</v>
      </c>
      <c r="D55" s="7" t="s">
        <v>193</v>
      </c>
      <c r="E55" s="7" t="s">
        <v>132</v>
      </c>
      <c r="F55" s="15">
        <v>36</v>
      </c>
      <c r="G55" s="26"/>
      <c r="H55" s="26"/>
      <c r="I55">
        <f t="shared" si="3"/>
        <v>252</v>
      </c>
      <c r="AD55" s="9"/>
      <c r="AE55" s="51"/>
      <c r="AF55" s="51"/>
      <c r="AG55" s="51"/>
      <c r="AH55" s="51"/>
      <c r="AI55" s="51"/>
      <c r="AJ55" s="51"/>
      <c r="AK55" s="51"/>
      <c r="AL55" s="51"/>
      <c r="AM55" s="51"/>
      <c r="AN55" s="51"/>
      <c r="AO55" s="51"/>
      <c r="AP55" s="51"/>
      <c r="AQ55" s="51"/>
    </row>
    <row r="56" spans="1:43">
      <c r="A56" s="11" t="s">
        <v>224</v>
      </c>
      <c r="B56" s="10" t="s">
        <v>305</v>
      </c>
      <c r="C56" t="s">
        <v>340</v>
      </c>
      <c r="D56" s="7" t="s">
        <v>193</v>
      </c>
      <c r="E56" s="7" t="s">
        <v>132</v>
      </c>
      <c r="F56" s="15">
        <v>36</v>
      </c>
      <c r="G56" s="26"/>
      <c r="H56" s="26"/>
      <c r="I56">
        <f t="shared" si="3"/>
        <v>252</v>
      </c>
      <c r="AD56" s="9"/>
      <c r="AE56" s="51"/>
      <c r="AF56" s="51"/>
      <c r="AG56" s="51"/>
      <c r="AH56" s="51"/>
      <c r="AI56" s="51"/>
      <c r="AJ56" s="51"/>
      <c r="AK56" s="51"/>
      <c r="AL56" s="51"/>
      <c r="AM56" s="51"/>
      <c r="AN56" s="51"/>
      <c r="AO56" s="51"/>
      <c r="AP56" s="51"/>
      <c r="AQ56" s="51"/>
    </row>
    <row r="57" spans="1:43">
      <c r="A57" s="11" t="s">
        <v>225</v>
      </c>
      <c r="B57" s="10" t="s">
        <v>305</v>
      </c>
      <c r="C57" t="s">
        <v>340</v>
      </c>
      <c r="D57" s="7" t="s">
        <v>193</v>
      </c>
      <c r="E57" s="7" t="s">
        <v>132</v>
      </c>
      <c r="F57" s="15">
        <v>36</v>
      </c>
      <c r="G57" s="26"/>
      <c r="H57" s="26"/>
      <c r="I57">
        <f t="shared" si="3"/>
        <v>252</v>
      </c>
      <c r="AD57" s="9"/>
      <c r="AE57" s="51"/>
      <c r="AF57" s="51"/>
      <c r="AG57" s="51"/>
      <c r="AH57" s="51"/>
      <c r="AI57" s="51"/>
      <c r="AJ57" s="51"/>
      <c r="AK57" s="51"/>
      <c r="AL57" s="51"/>
      <c r="AM57" s="51"/>
      <c r="AN57" s="51"/>
      <c r="AO57" s="51"/>
      <c r="AP57" s="51"/>
      <c r="AQ57" s="51"/>
    </row>
    <row r="58" spans="1:43">
      <c r="A58" s="11" t="s">
        <v>226</v>
      </c>
      <c r="B58" s="10" t="s">
        <v>305</v>
      </c>
      <c r="C58" t="s">
        <v>340</v>
      </c>
      <c r="D58" s="7" t="s">
        <v>193</v>
      </c>
      <c r="E58" s="7" t="s">
        <v>132</v>
      </c>
      <c r="F58" s="15">
        <v>36</v>
      </c>
      <c r="G58" s="26"/>
      <c r="H58" s="26"/>
      <c r="I58">
        <f t="shared" si="3"/>
        <v>252</v>
      </c>
      <c r="AD58" s="9"/>
      <c r="AE58" s="51"/>
      <c r="AF58" s="51"/>
      <c r="AG58" s="51"/>
      <c r="AH58" s="51"/>
      <c r="AI58" s="51"/>
      <c r="AJ58" s="51"/>
      <c r="AK58" s="51"/>
      <c r="AL58" s="51"/>
      <c r="AM58" s="51"/>
      <c r="AN58" s="51"/>
      <c r="AO58" s="51"/>
      <c r="AP58" s="51"/>
      <c r="AQ58" s="51"/>
    </row>
    <row r="59" spans="1:43">
      <c r="A59" s="11" t="s">
        <v>227</v>
      </c>
      <c r="B59" s="10" t="s">
        <v>305</v>
      </c>
      <c r="C59" t="s">
        <v>340</v>
      </c>
      <c r="D59" s="7" t="s">
        <v>193</v>
      </c>
      <c r="E59" s="7" t="s">
        <v>132</v>
      </c>
      <c r="F59" s="15">
        <v>36</v>
      </c>
      <c r="G59" s="26"/>
      <c r="H59" s="26"/>
      <c r="I59">
        <f t="shared" si="3"/>
        <v>252</v>
      </c>
      <c r="AD59" s="9"/>
      <c r="AE59" s="51"/>
      <c r="AF59" s="51"/>
      <c r="AG59" s="51"/>
      <c r="AH59" s="51"/>
      <c r="AI59" s="51"/>
      <c r="AJ59" s="51"/>
      <c r="AK59" s="51"/>
      <c r="AL59" s="51"/>
      <c r="AM59" s="51"/>
      <c r="AN59" s="51"/>
      <c r="AO59" s="51"/>
      <c r="AP59" s="51"/>
      <c r="AQ59" s="51"/>
    </row>
    <row r="60" spans="1:43">
      <c r="A60" s="11" t="s">
        <v>228</v>
      </c>
      <c r="B60" s="10" t="s">
        <v>305</v>
      </c>
      <c r="C60" t="s">
        <v>340</v>
      </c>
      <c r="D60" s="7" t="s">
        <v>193</v>
      </c>
      <c r="E60" s="7" t="s">
        <v>132</v>
      </c>
      <c r="F60" s="15">
        <v>36</v>
      </c>
      <c r="G60" s="26"/>
      <c r="H60" s="26"/>
      <c r="I60">
        <f t="shared" si="3"/>
        <v>252</v>
      </c>
      <c r="AD60" s="9"/>
      <c r="AE60" s="51"/>
      <c r="AF60" s="51"/>
      <c r="AG60" s="51"/>
      <c r="AH60" s="51"/>
      <c r="AI60" s="51"/>
      <c r="AJ60" s="51"/>
      <c r="AK60" s="51"/>
      <c r="AL60" s="51"/>
      <c r="AM60" s="51"/>
      <c r="AN60" s="51"/>
      <c r="AO60" s="51"/>
      <c r="AP60" s="51"/>
      <c r="AQ60" s="51"/>
    </row>
    <row r="61" spans="1:43">
      <c r="A61" s="11" t="s">
        <v>229</v>
      </c>
      <c r="B61" s="10" t="s">
        <v>305</v>
      </c>
      <c r="C61" t="s">
        <v>340</v>
      </c>
      <c r="D61" s="7" t="s">
        <v>193</v>
      </c>
      <c r="E61" s="7" t="s">
        <v>132</v>
      </c>
      <c r="F61" s="15">
        <v>36</v>
      </c>
      <c r="G61" s="26"/>
      <c r="H61" s="26"/>
      <c r="I61">
        <f t="shared" si="3"/>
        <v>252</v>
      </c>
      <c r="AD61" s="9"/>
      <c r="AE61" s="51"/>
      <c r="AF61" s="51"/>
      <c r="AG61" s="51"/>
      <c r="AH61" s="51"/>
      <c r="AI61" s="51"/>
      <c r="AJ61" s="51"/>
      <c r="AK61" s="51"/>
      <c r="AL61" s="51"/>
      <c r="AM61" s="51"/>
      <c r="AN61" s="51"/>
      <c r="AO61" s="51"/>
      <c r="AP61" s="51"/>
      <c r="AQ61" s="51"/>
    </row>
    <row r="62" spans="1:43">
      <c r="A62" s="11" t="s">
        <v>230</v>
      </c>
      <c r="B62" s="10" t="s">
        <v>305</v>
      </c>
      <c r="C62" t="s">
        <v>340</v>
      </c>
      <c r="D62" s="7" t="s">
        <v>193</v>
      </c>
      <c r="E62" s="7" t="s">
        <v>132</v>
      </c>
      <c r="F62" s="15">
        <v>36</v>
      </c>
      <c r="G62" s="26"/>
      <c r="H62" s="26"/>
      <c r="I62">
        <f t="shared" si="3"/>
        <v>252</v>
      </c>
      <c r="AD62" s="9"/>
      <c r="AE62" s="51"/>
      <c r="AF62" s="51"/>
      <c r="AG62" s="51"/>
      <c r="AH62" s="51"/>
      <c r="AI62" s="51"/>
      <c r="AJ62" s="51"/>
      <c r="AK62" s="51"/>
      <c r="AL62" s="51"/>
      <c r="AM62" s="51"/>
      <c r="AN62" s="51"/>
      <c r="AO62" s="51"/>
      <c r="AP62" s="51"/>
      <c r="AQ62" s="51"/>
    </row>
    <row r="63" spans="1:43">
      <c r="A63" s="11" t="s">
        <v>231</v>
      </c>
      <c r="B63" s="10" t="s">
        <v>305</v>
      </c>
      <c r="C63" t="s">
        <v>340</v>
      </c>
      <c r="D63" s="7" t="s">
        <v>193</v>
      </c>
      <c r="E63" s="7" t="s">
        <v>132</v>
      </c>
      <c r="F63" s="15">
        <v>36</v>
      </c>
      <c r="H63" s="26"/>
      <c r="I63">
        <f t="shared" si="3"/>
        <v>252</v>
      </c>
      <c r="AD63" s="9"/>
      <c r="AE63" s="51"/>
      <c r="AF63" s="51"/>
      <c r="AG63" s="51"/>
      <c r="AH63" s="51"/>
      <c r="AI63" s="51"/>
      <c r="AJ63" s="51"/>
      <c r="AK63" s="51"/>
      <c r="AL63" s="51"/>
      <c r="AM63" s="51"/>
      <c r="AN63" s="51"/>
      <c r="AO63" s="51"/>
      <c r="AP63" s="51"/>
      <c r="AQ63" s="51"/>
    </row>
    <row r="64" spans="1:43">
      <c r="A64" s="11" t="s">
        <v>232</v>
      </c>
      <c r="B64" s="10" t="s">
        <v>305</v>
      </c>
      <c r="C64" t="s">
        <v>340</v>
      </c>
      <c r="D64" s="7" t="s">
        <v>193</v>
      </c>
      <c r="E64" s="7" t="s">
        <v>132</v>
      </c>
      <c r="F64" s="15">
        <v>36</v>
      </c>
      <c r="I64">
        <f t="shared" si="3"/>
        <v>252</v>
      </c>
      <c r="AD64" s="9"/>
      <c r="AE64" s="51"/>
      <c r="AF64" s="51"/>
      <c r="AG64" s="51"/>
      <c r="AH64" s="51"/>
      <c r="AI64" s="51"/>
      <c r="AJ64" s="51"/>
      <c r="AK64" s="51"/>
      <c r="AL64" s="51"/>
      <c r="AM64" s="51"/>
      <c r="AN64" s="51"/>
      <c r="AO64" s="51"/>
      <c r="AP64" s="51"/>
      <c r="AQ64" s="51"/>
    </row>
    <row r="65" spans="1:43">
      <c r="A65" s="11" t="s">
        <v>233</v>
      </c>
      <c r="B65" s="10" t="s">
        <v>305</v>
      </c>
      <c r="C65" t="s">
        <v>340</v>
      </c>
      <c r="D65" s="7" t="s">
        <v>193</v>
      </c>
      <c r="E65" s="7" t="s">
        <v>132</v>
      </c>
      <c r="F65" s="15">
        <v>36</v>
      </c>
      <c r="I65">
        <f t="shared" si="3"/>
        <v>252</v>
      </c>
      <c r="AD65" s="9"/>
      <c r="AE65" s="51"/>
      <c r="AF65" s="51"/>
      <c r="AG65" s="51"/>
      <c r="AH65" s="51"/>
      <c r="AI65" s="51"/>
      <c r="AJ65" s="51"/>
      <c r="AK65" s="51"/>
      <c r="AL65" s="51"/>
      <c r="AM65" s="51"/>
      <c r="AN65" s="51"/>
      <c r="AO65" s="51"/>
      <c r="AP65" s="51"/>
      <c r="AQ65" s="51"/>
    </row>
    <row r="66" spans="1:43">
      <c r="A66" s="11" t="s">
        <v>234</v>
      </c>
      <c r="B66" s="10" t="s">
        <v>305</v>
      </c>
      <c r="C66" t="s">
        <v>340</v>
      </c>
      <c r="D66" s="7" t="s">
        <v>193</v>
      </c>
      <c r="E66" s="7" t="s">
        <v>132</v>
      </c>
      <c r="F66" s="15">
        <v>36</v>
      </c>
      <c r="I66">
        <f t="shared" si="3"/>
        <v>252</v>
      </c>
      <c r="AD66" s="9"/>
      <c r="AE66" s="51"/>
      <c r="AF66" s="51"/>
      <c r="AG66" s="51"/>
      <c r="AH66" s="51"/>
      <c r="AI66" s="51"/>
      <c r="AJ66" s="51"/>
      <c r="AK66" s="51"/>
      <c r="AL66" s="51"/>
      <c r="AM66" s="51"/>
      <c r="AN66" s="51"/>
      <c r="AO66" s="51"/>
      <c r="AP66" s="51"/>
      <c r="AQ66" s="51"/>
    </row>
    <row r="67" spans="1:43">
      <c r="A67" s="11" t="s">
        <v>235</v>
      </c>
      <c r="B67" s="10" t="s">
        <v>306</v>
      </c>
      <c r="C67" s="10" t="s">
        <v>339</v>
      </c>
      <c r="D67" s="7" t="s">
        <v>130</v>
      </c>
      <c r="E67" s="7" t="s">
        <v>132</v>
      </c>
      <c r="F67" s="15">
        <v>14</v>
      </c>
      <c r="I67">
        <f t="shared" si="3"/>
        <v>98</v>
      </c>
      <c r="S67" s="27">
        <v>2.1302535617927583</v>
      </c>
      <c r="T67" s="27">
        <v>32.370935588093772</v>
      </c>
      <c r="U67" s="27">
        <v>48.609653725078701</v>
      </c>
      <c r="V67" s="27">
        <v>2.7226810959487224</v>
      </c>
      <c r="W67" s="27">
        <v>37.491835401698239</v>
      </c>
      <c r="X67" s="27">
        <v>9.5515463917525771</v>
      </c>
      <c r="AD67" s="9"/>
      <c r="AE67" s="51"/>
      <c r="AF67" s="51"/>
      <c r="AG67" s="51"/>
      <c r="AH67" s="51"/>
      <c r="AI67" s="51"/>
      <c r="AJ67" s="51"/>
      <c r="AK67" s="51"/>
      <c r="AL67" s="51"/>
      <c r="AM67" s="51"/>
      <c r="AN67" s="51"/>
      <c r="AO67" s="51"/>
      <c r="AP67" s="51"/>
      <c r="AQ67" s="51"/>
    </row>
    <row r="68" spans="1:43">
      <c r="A68" s="11" t="s">
        <v>236</v>
      </c>
      <c r="B68" s="10" t="s">
        <v>306</v>
      </c>
      <c r="C68" s="10" t="s">
        <v>339</v>
      </c>
      <c r="D68" s="7" t="s">
        <v>130</v>
      </c>
      <c r="E68" s="7" t="s">
        <v>132</v>
      </c>
      <c r="F68" s="15">
        <v>14</v>
      </c>
      <c r="I68">
        <f t="shared" si="3"/>
        <v>98</v>
      </c>
      <c r="S68" s="27">
        <v>2.3350991678682895</v>
      </c>
      <c r="T68" s="27">
        <v>28.670676068021567</v>
      </c>
      <c r="U68" s="27">
        <v>49.735589635113691</v>
      </c>
      <c r="V68" s="27">
        <v>2.5604607357048521</v>
      </c>
      <c r="W68" s="27">
        <v>37.847222222222221</v>
      </c>
      <c r="X68" s="27">
        <v>7.736324101625085</v>
      </c>
      <c r="AD68" s="9"/>
      <c r="AE68" s="51"/>
      <c r="AF68" s="51"/>
      <c r="AG68" s="51"/>
      <c r="AH68" s="51"/>
      <c r="AI68" s="51"/>
      <c r="AJ68" s="51"/>
      <c r="AK68" s="51"/>
      <c r="AL68" s="51"/>
      <c r="AM68" s="51"/>
      <c r="AN68" s="51"/>
      <c r="AO68" s="51"/>
      <c r="AP68" s="51"/>
      <c r="AQ68" s="51"/>
    </row>
    <row r="69" spans="1:43">
      <c r="A69" s="11" t="s">
        <v>237</v>
      </c>
      <c r="B69" s="10" t="s">
        <v>306</v>
      </c>
      <c r="C69" s="10" t="s">
        <v>339</v>
      </c>
      <c r="D69" s="7" t="s">
        <v>130</v>
      </c>
      <c r="E69" s="7" t="s">
        <v>132</v>
      </c>
      <c r="F69" s="15">
        <v>14</v>
      </c>
      <c r="I69">
        <f t="shared" si="3"/>
        <v>98</v>
      </c>
      <c r="S69" s="27">
        <v>2.9270888770622667</v>
      </c>
      <c r="T69" s="27">
        <v>29.121493509650442</v>
      </c>
      <c r="U69" s="27">
        <v>48.202137998056372</v>
      </c>
      <c r="V69" s="27">
        <v>3.2463750991678344</v>
      </c>
      <c r="W69" s="27">
        <v>43.556201550387598</v>
      </c>
      <c r="X69" s="27">
        <v>6.3773123155545957</v>
      </c>
      <c r="AD69" s="9"/>
      <c r="AE69" s="51"/>
      <c r="AF69" s="51"/>
      <c r="AG69" s="51"/>
      <c r="AH69" s="51"/>
      <c r="AI69" s="51"/>
      <c r="AJ69" s="51"/>
      <c r="AK69" s="51"/>
      <c r="AL69" s="51"/>
      <c r="AM69" s="51"/>
      <c r="AN69" s="51"/>
      <c r="AO69" s="51"/>
      <c r="AP69" s="51"/>
      <c r="AQ69" s="51"/>
    </row>
    <row r="70" spans="1:43">
      <c r="A70" s="11" t="s">
        <v>238</v>
      </c>
      <c r="B70" s="10" t="s">
        <v>306</v>
      </c>
      <c r="C70" s="10" t="s">
        <v>339</v>
      </c>
      <c r="D70" s="7" t="s">
        <v>130</v>
      </c>
      <c r="E70" s="7" t="s">
        <v>132</v>
      </c>
      <c r="F70" s="15">
        <v>14</v>
      </c>
      <c r="I70">
        <f t="shared" si="3"/>
        <v>98</v>
      </c>
      <c r="S70" s="27">
        <v>2.8913209294723359</v>
      </c>
      <c r="T70" s="27">
        <v>31.220125786163521</v>
      </c>
      <c r="U70" s="27">
        <v>47.142374027730803</v>
      </c>
      <c r="V70" s="27">
        <v>4.0663887790184683</v>
      </c>
      <c r="W70" s="27">
        <v>46.164259927797836</v>
      </c>
      <c r="X70" s="27">
        <v>11.859492988133766</v>
      </c>
      <c r="AD70" s="9"/>
      <c r="AE70" s="51"/>
      <c r="AF70" s="51"/>
      <c r="AG70" s="51"/>
      <c r="AH70" s="51"/>
      <c r="AI70" s="51"/>
      <c r="AJ70" s="51"/>
      <c r="AK70" s="51"/>
      <c r="AL70" s="51"/>
      <c r="AM70" s="51"/>
      <c r="AN70" s="51"/>
      <c r="AO70" s="51"/>
      <c r="AP70" s="51"/>
      <c r="AQ70" s="51"/>
    </row>
    <row r="71" spans="1:43">
      <c r="A71" s="11" t="s">
        <v>239</v>
      </c>
      <c r="B71" s="10" t="s">
        <v>306</v>
      </c>
      <c r="C71" s="10" t="s">
        <v>339</v>
      </c>
      <c r="D71" s="7" t="s">
        <v>130</v>
      </c>
      <c r="E71" s="7" t="s">
        <v>132</v>
      </c>
      <c r="F71" s="15">
        <v>14</v>
      </c>
      <c r="I71">
        <f t="shared" si="3"/>
        <v>98</v>
      </c>
      <c r="S71" s="27">
        <v>2.7261902859243392</v>
      </c>
      <c r="T71" s="27">
        <v>36.450544755394148</v>
      </c>
      <c r="U71" s="27">
        <v>52.8061224489796</v>
      </c>
      <c r="V71" s="27">
        <v>3.8295410884003331</v>
      </c>
      <c r="W71" s="27">
        <v>49.710467706013361</v>
      </c>
      <c r="X71" s="27">
        <v>12.32245681381958</v>
      </c>
      <c r="AD71" s="9"/>
      <c r="AE71" s="51"/>
      <c r="AF71" s="51"/>
      <c r="AG71" s="51"/>
      <c r="AH71" s="51"/>
      <c r="AI71" s="51"/>
      <c r="AJ71" s="51"/>
      <c r="AK71" s="51"/>
      <c r="AL71" s="51"/>
      <c r="AM71" s="51"/>
      <c r="AN71" s="51"/>
      <c r="AO71" s="51"/>
      <c r="AP71" s="51"/>
      <c r="AQ71" s="51"/>
    </row>
    <row r="72" spans="1:43">
      <c r="A72" s="11" t="s">
        <v>240</v>
      </c>
      <c r="B72" s="10" t="s">
        <v>306</v>
      </c>
      <c r="C72" s="10" t="s">
        <v>339</v>
      </c>
      <c r="D72" s="7" t="s">
        <v>130</v>
      </c>
      <c r="E72" s="7" t="s">
        <v>132</v>
      </c>
      <c r="F72" s="15">
        <v>14</v>
      </c>
      <c r="I72">
        <f t="shared" si="3"/>
        <v>98</v>
      </c>
      <c r="S72" s="27">
        <v>2.9926419201338961</v>
      </c>
      <c r="T72" s="27">
        <v>27.921345559750893</v>
      </c>
      <c r="U72" s="27">
        <v>54.878736604624919</v>
      </c>
      <c r="V72" s="27">
        <v>3.4584972190327279</v>
      </c>
      <c r="W72" s="27">
        <v>43.315143246930425</v>
      </c>
      <c r="X72" s="27">
        <v>11.210841253079902</v>
      </c>
      <c r="AD72" s="9"/>
      <c r="AE72" s="51"/>
      <c r="AF72" s="51"/>
      <c r="AG72" s="51"/>
      <c r="AH72" s="51"/>
      <c r="AI72" s="51"/>
      <c r="AJ72" s="51"/>
      <c r="AK72" s="51"/>
      <c r="AL72" s="51"/>
      <c r="AM72" s="51"/>
      <c r="AN72" s="51"/>
      <c r="AO72" s="51"/>
      <c r="AP72" s="51"/>
      <c r="AQ72" s="51"/>
    </row>
    <row r="73" spans="1:43">
      <c r="A73" s="11" t="s">
        <v>241</v>
      </c>
      <c r="B73" s="10" t="s">
        <v>306</v>
      </c>
      <c r="C73" s="10" t="s">
        <v>339</v>
      </c>
      <c r="D73" s="7" t="s">
        <v>130</v>
      </c>
      <c r="E73" s="7" t="s">
        <v>132</v>
      </c>
      <c r="F73" s="15">
        <v>14</v>
      </c>
      <c r="I73">
        <f t="shared" si="3"/>
        <v>98</v>
      </c>
      <c r="S73" s="27">
        <v>2.9350764859365834</v>
      </c>
      <c r="T73" s="27">
        <v>29.527222162798161</v>
      </c>
      <c r="U73" s="27">
        <v>40.907414238288453</v>
      </c>
      <c r="V73" s="27">
        <v>4.141575087283548</v>
      </c>
      <c r="W73" s="27">
        <v>44.89035995035168</v>
      </c>
      <c r="X73" s="27">
        <v>12.234773773235313</v>
      </c>
      <c r="AD73" s="9"/>
      <c r="AE73" s="51"/>
      <c r="AF73" s="51"/>
      <c r="AG73" s="51"/>
      <c r="AH73" s="51"/>
      <c r="AI73" s="51"/>
      <c r="AJ73" s="51"/>
      <c r="AK73" s="51"/>
      <c r="AL73" s="51"/>
      <c r="AM73" s="51"/>
      <c r="AN73" s="51"/>
      <c r="AO73" s="51"/>
      <c r="AP73" s="51"/>
      <c r="AQ73" s="51"/>
    </row>
    <row r="74" spans="1:43">
      <c r="A74" s="11" t="s">
        <v>242</v>
      </c>
      <c r="B74" s="10" t="s">
        <v>306</v>
      </c>
      <c r="C74" s="10" t="s">
        <v>339</v>
      </c>
      <c r="D74" s="7" t="s">
        <v>130</v>
      </c>
      <c r="E74" s="7" t="s">
        <v>132</v>
      </c>
      <c r="F74" s="15">
        <v>14</v>
      </c>
      <c r="I74">
        <f t="shared" si="3"/>
        <v>98</v>
      </c>
      <c r="S74" s="27">
        <v>2.9651653933695097</v>
      </c>
      <c r="T74" s="27">
        <v>29.486089863448356</v>
      </c>
      <c r="U74" s="27">
        <v>44.961896697713797</v>
      </c>
      <c r="V74" s="27">
        <v>4.0021239916495119</v>
      </c>
      <c r="W74" s="27">
        <v>46.919870310328861</v>
      </c>
      <c r="X74" s="27">
        <v>11.977617226236012</v>
      </c>
      <c r="AD74" s="9"/>
      <c r="AE74" s="51"/>
      <c r="AF74" s="51"/>
      <c r="AG74" s="51"/>
      <c r="AH74" s="51"/>
      <c r="AI74" s="51"/>
      <c r="AJ74" s="51"/>
      <c r="AK74" s="51"/>
      <c r="AL74" s="51"/>
      <c r="AM74" s="51"/>
      <c r="AN74" s="51"/>
      <c r="AO74" s="51"/>
      <c r="AP74" s="51"/>
      <c r="AQ74" s="51"/>
    </row>
    <row r="75" spans="1:43">
      <c r="A75" s="11" t="s">
        <v>243</v>
      </c>
      <c r="B75" s="10" t="s">
        <v>306</v>
      </c>
      <c r="C75" s="10" t="s">
        <v>339</v>
      </c>
      <c r="D75" s="7" t="s">
        <v>130</v>
      </c>
      <c r="E75" s="7" t="s">
        <v>132</v>
      </c>
      <c r="F75" s="15">
        <v>14</v>
      </c>
      <c r="I75">
        <f t="shared" si="3"/>
        <v>98</v>
      </c>
      <c r="S75" s="27">
        <v>3.9282828671463204</v>
      </c>
      <c r="T75" s="27">
        <v>30.892608089260808</v>
      </c>
      <c r="U75" s="27">
        <v>48.775176918889493</v>
      </c>
      <c r="V75" s="27">
        <v>4.817042930763094</v>
      </c>
      <c r="W75" s="27">
        <v>49.219330855018583</v>
      </c>
      <c r="X75" s="27">
        <v>13.475619255335722</v>
      </c>
      <c r="AD75" s="9"/>
      <c r="AE75" s="51"/>
      <c r="AF75" s="51"/>
      <c r="AG75" s="51"/>
      <c r="AH75" s="51"/>
      <c r="AI75" s="51"/>
      <c r="AJ75" s="51"/>
      <c r="AK75" s="51"/>
      <c r="AL75" s="51"/>
      <c r="AM75" s="51"/>
      <c r="AN75" s="51"/>
      <c r="AO75" s="51"/>
      <c r="AP75" s="51"/>
      <c r="AQ75" s="51"/>
    </row>
    <row r="76" spans="1:43">
      <c r="A76" s="11" t="s">
        <v>244</v>
      </c>
      <c r="B76" s="10" t="s">
        <v>306</v>
      </c>
      <c r="C76" s="10" t="s">
        <v>339</v>
      </c>
      <c r="D76" s="7" t="s">
        <v>130</v>
      </c>
      <c r="E76" s="7" t="s">
        <v>132</v>
      </c>
      <c r="F76" s="15">
        <v>14</v>
      </c>
      <c r="I76">
        <f t="shared" si="3"/>
        <v>98</v>
      </c>
      <c r="S76" s="27">
        <v>3.0500756283590258</v>
      </c>
      <c r="T76" s="27">
        <v>29.267000294377393</v>
      </c>
      <c r="U76" s="27">
        <v>51.121455776555237</v>
      </c>
      <c r="V76" s="27">
        <v>3.6762736861458278</v>
      </c>
      <c r="W76" s="27">
        <v>43.711593609176568</v>
      </c>
      <c r="X76" s="27">
        <v>10.227740430786115</v>
      </c>
      <c r="AD76" s="9"/>
      <c r="AE76" s="51"/>
      <c r="AF76" s="51"/>
      <c r="AG76" s="51"/>
      <c r="AH76" s="51"/>
      <c r="AI76" s="51"/>
      <c r="AJ76" s="51"/>
      <c r="AK76" s="51"/>
      <c r="AL76" s="51"/>
      <c r="AM76" s="51"/>
      <c r="AN76" s="51"/>
      <c r="AO76" s="51"/>
      <c r="AP76" s="51"/>
      <c r="AQ76" s="51"/>
    </row>
    <row r="77" spans="1:43">
      <c r="A77" s="11" t="s">
        <v>310</v>
      </c>
      <c r="B77" s="10" t="s">
        <v>328</v>
      </c>
      <c r="C77" s="10" t="s">
        <v>339</v>
      </c>
      <c r="D77" s="7" t="s">
        <v>130</v>
      </c>
      <c r="E77" s="7" t="s">
        <v>132</v>
      </c>
      <c r="F77" s="15">
        <v>16</v>
      </c>
      <c r="I77">
        <f t="shared" si="3"/>
        <v>112</v>
      </c>
      <c r="S77" s="27">
        <v>3.2644395050260426</v>
      </c>
      <c r="T77" s="27">
        <v>35.569013829883396</v>
      </c>
      <c r="U77" s="27">
        <v>56.967356967356963</v>
      </c>
      <c r="V77" s="27">
        <v>2.835783702965363</v>
      </c>
      <c r="W77" s="27">
        <v>41.496598639455783</v>
      </c>
      <c r="X77" s="27">
        <v>12.182544798246745</v>
      </c>
      <c r="AD77" s="9"/>
      <c r="AE77" s="51"/>
      <c r="AF77" s="51"/>
      <c r="AG77" s="51"/>
      <c r="AH77" s="51"/>
      <c r="AI77" s="51"/>
      <c r="AJ77" s="51"/>
      <c r="AK77" s="51"/>
      <c r="AL77" s="51"/>
      <c r="AM77" s="51"/>
      <c r="AN77" s="51"/>
      <c r="AO77" s="51"/>
      <c r="AP77" s="51"/>
      <c r="AQ77" s="51"/>
    </row>
    <row r="78" spans="1:43">
      <c r="A78" s="11" t="s">
        <v>311</v>
      </c>
      <c r="B78" s="10" t="s">
        <v>328</v>
      </c>
      <c r="C78" s="10" t="s">
        <v>339</v>
      </c>
      <c r="D78" s="7" t="s">
        <v>130</v>
      </c>
      <c r="E78" s="7" t="s">
        <v>132</v>
      </c>
      <c r="F78" s="15">
        <v>16</v>
      </c>
      <c r="I78">
        <f t="shared" si="3"/>
        <v>112</v>
      </c>
      <c r="S78" s="27">
        <v>2.8144377512013445</v>
      </c>
      <c r="T78" s="27">
        <v>31.731379043055451</v>
      </c>
      <c r="U78" s="27">
        <v>49.838932351587673</v>
      </c>
      <c r="V78" s="27">
        <v>2.7336324233898557</v>
      </c>
      <c r="W78" s="27">
        <v>37.997903563941293</v>
      </c>
      <c r="X78" s="27">
        <v>9.0975878535569965</v>
      </c>
      <c r="AD78" s="9"/>
      <c r="AE78" s="51"/>
      <c r="AF78" s="51"/>
      <c r="AG78" s="51"/>
      <c r="AH78" s="51"/>
      <c r="AI78" s="51"/>
      <c r="AJ78" s="51"/>
      <c r="AK78" s="51"/>
      <c r="AL78" s="51"/>
      <c r="AM78" s="51"/>
      <c r="AN78" s="51"/>
      <c r="AO78" s="51"/>
      <c r="AP78" s="51"/>
      <c r="AQ78" s="51"/>
    </row>
    <row r="79" spans="1:43">
      <c r="A79" s="11" t="s">
        <v>312</v>
      </c>
      <c r="B79" s="10" t="s">
        <v>328</v>
      </c>
      <c r="C79" s="10" t="s">
        <v>339</v>
      </c>
      <c r="D79" s="7" t="s">
        <v>130</v>
      </c>
      <c r="E79" s="7" t="s">
        <v>132</v>
      </c>
      <c r="F79" s="15">
        <v>16</v>
      </c>
      <c r="I79">
        <f t="shared" si="3"/>
        <v>112</v>
      </c>
      <c r="S79" s="27">
        <v>2.3482846912648303</v>
      </c>
      <c r="T79" s="27">
        <v>28.367302531370132</v>
      </c>
      <c r="U79" s="27">
        <v>47.504737839545164</v>
      </c>
      <c r="V79" s="27">
        <v>2.8220588928644394</v>
      </c>
      <c r="W79" s="27">
        <v>42.914816310052487</v>
      </c>
      <c r="X79" s="27">
        <v>8.6847710330138437</v>
      </c>
      <c r="AD79" s="9"/>
      <c r="AE79" s="51"/>
      <c r="AF79" s="51"/>
      <c r="AG79" s="51"/>
      <c r="AH79" s="51"/>
      <c r="AI79" s="51"/>
      <c r="AJ79" s="51"/>
      <c r="AK79" s="51"/>
      <c r="AL79" s="51"/>
      <c r="AM79" s="51"/>
      <c r="AN79" s="51"/>
      <c r="AO79" s="51"/>
      <c r="AP79" s="51"/>
      <c r="AQ79" s="51"/>
    </row>
    <row r="80" spans="1:43">
      <c r="A80" s="11" t="s">
        <v>313</v>
      </c>
      <c r="B80" s="10" t="s">
        <v>328</v>
      </c>
      <c r="C80" s="10" t="s">
        <v>339</v>
      </c>
      <c r="D80" s="7" t="s">
        <v>130</v>
      </c>
      <c r="E80" s="7" t="s">
        <v>132</v>
      </c>
      <c r="F80" s="15">
        <v>16</v>
      </c>
      <c r="I80">
        <f t="shared" si="3"/>
        <v>112</v>
      </c>
      <c r="S80" s="27">
        <v>2.2851881083925285</v>
      </c>
      <c r="T80" s="27">
        <v>32.877347553906795</v>
      </c>
      <c r="U80" s="27">
        <v>48.208640674394097</v>
      </c>
      <c r="V80" s="27">
        <v>2.5338926635459709</v>
      </c>
      <c r="W80" s="27">
        <v>46.094552929085303</v>
      </c>
      <c r="X80" s="27">
        <v>8.9659884603704825</v>
      </c>
      <c r="AD80" s="9"/>
      <c r="AE80" s="51"/>
      <c r="AF80" s="51"/>
      <c r="AG80" s="51"/>
      <c r="AH80" s="51"/>
      <c r="AI80" s="51"/>
      <c r="AJ80" s="51"/>
      <c r="AK80" s="51"/>
      <c r="AL80" s="51"/>
      <c r="AM80" s="51"/>
      <c r="AN80" s="51"/>
      <c r="AO80" s="51"/>
      <c r="AP80" s="51"/>
      <c r="AQ80" s="51"/>
    </row>
    <row r="81" spans="1:43">
      <c r="A81" s="11" t="s">
        <v>314</v>
      </c>
      <c r="B81" s="10" t="s">
        <v>328</v>
      </c>
      <c r="C81" s="10" t="s">
        <v>339</v>
      </c>
      <c r="D81" s="7" t="s">
        <v>130</v>
      </c>
      <c r="E81" s="7" t="s">
        <v>132</v>
      </c>
      <c r="F81" s="15">
        <v>16</v>
      </c>
      <c r="I81">
        <f t="shared" si="3"/>
        <v>112</v>
      </c>
      <c r="S81" s="27">
        <v>2.2879345118044849</v>
      </c>
      <c r="T81" s="27">
        <v>27.41925925925926</v>
      </c>
      <c r="U81" s="27">
        <v>38.431677018633536</v>
      </c>
      <c r="V81" s="27">
        <v>3.0081637822837868</v>
      </c>
      <c r="W81" s="27">
        <v>44.078947368421048</v>
      </c>
      <c r="X81" s="27">
        <v>16.606476821976202</v>
      </c>
      <c r="AD81" s="9"/>
      <c r="AE81" s="51"/>
      <c r="AF81" s="51"/>
      <c r="AG81" s="51"/>
      <c r="AH81" s="51"/>
      <c r="AI81" s="51"/>
      <c r="AJ81" s="51"/>
      <c r="AK81" s="51"/>
      <c r="AL81" s="51"/>
      <c r="AM81" s="51"/>
      <c r="AN81" s="51"/>
      <c r="AO81" s="51"/>
      <c r="AP81" s="51"/>
      <c r="AQ81" s="51"/>
    </row>
    <row r="82" spans="1:43">
      <c r="A82" s="11" t="s">
        <v>315</v>
      </c>
      <c r="B82" s="10" t="s">
        <v>328</v>
      </c>
      <c r="C82" s="10" t="s">
        <v>339</v>
      </c>
      <c r="D82" s="7" t="s">
        <v>130</v>
      </c>
      <c r="E82" s="7" t="s">
        <v>132</v>
      </c>
      <c r="F82" s="15">
        <v>16</v>
      </c>
      <c r="I82">
        <f t="shared" si="3"/>
        <v>112</v>
      </c>
      <c r="S82" s="27">
        <v>2.000683384077151</v>
      </c>
      <c r="T82" s="27">
        <v>31.870167525773198</v>
      </c>
      <c r="U82" s="27">
        <v>37.994143484626647</v>
      </c>
      <c r="V82" s="27">
        <v>2.8402430185668912</v>
      </c>
      <c r="W82" s="27">
        <v>49.668874172185426</v>
      </c>
      <c r="X82" s="27">
        <v>22.598566308243729</v>
      </c>
      <c r="AD82" s="9"/>
      <c r="AE82" s="51"/>
      <c r="AF82" s="51"/>
      <c r="AG82" s="51"/>
      <c r="AH82" s="51"/>
      <c r="AI82" s="51"/>
      <c r="AJ82" s="51"/>
      <c r="AK82" s="51"/>
      <c r="AL82" s="51"/>
      <c r="AM82" s="51"/>
      <c r="AN82" s="51"/>
      <c r="AO82" s="51"/>
      <c r="AP82" s="51"/>
      <c r="AQ82" s="51"/>
    </row>
    <row r="83" spans="1:43">
      <c r="A83" s="11" t="s">
        <v>316</v>
      </c>
      <c r="B83" s="10" t="s">
        <v>328</v>
      </c>
      <c r="C83" s="10" t="s">
        <v>339</v>
      </c>
      <c r="D83" s="7" t="s">
        <v>130</v>
      </c>
      <c r="E83" s="7" t="s">
        <v>132</v>
      </c>
      <c r="F83" s="15">
        <v>16</v>
      </c>
      <c r="I83">
        <f t="shared" si="3"/>
        <v>112</v>
      </c>
      <c r="S83" s="27">
        <v>2.1497835585199234</v>
      </c>
      <c r="T83" s="27">
        <v>30.84256844850065</v>
      </c>
      <c r="U83" s="27">
        <v>36.045845272206307</v>
      </c>
      <c r="V83" s="27">
        <v>3.0519703026841807</v>
      </c>
      <c r="W83" s="27">
        <v>46.391752577319586</v>
      </c>
      <c r="X83" s="27">
        <v>25.287504015419206</v>
      </c>
      <c r="AD83" s="9"/>
      <c r="AE83" s="51"/>
      <c r="AF83" s="51"/>
      <c r="AG83" s="51"/>
      <c r="AH83" s="51"/>
      <c r="AI83" s="51"/>
      <c r="AJ83" s="51"/>
      <c r="AK83" s="51"/>
      <c r="AL83" s="51"/>
      <c r="AM83" s="51"/>
      <c r="AN83" s="51"/>
      <c r="AO83" s="51"/>
      <c r="AP83" s="51"/>
      <c r="AQ83" s="51"/>
    </row>
    <row r="84" spans="1:43">
      <c r="A84" s="11" t="s">
        <v>317</v>
      </c>
      <c r="B84" s="10" t="s">
        <v>328</v>
      </c>
      <c r="C84" s="10" t="s">
        <v>339</v>
      </c>
      <c r="D84" s="7" t="s">
        <v>130</v>
      </c>
      <c r="E84" s="7" t="s">
        <v>132</v>
      </c>
      <c r="F84" s="15">
        <v>16</v>
      </c>
      <c r="I84">
        <f t="shared" si="3"/>
        <v>112</v>
      </c>
      <c r="S84" s="27">
        <v>2.5989562563933628</v>
      </c>
      <c r="T84" s="27">
        <v>26.360459311033452</v>
      </c>
      <c r="U84" s="27">
        <v>37.995965030262276</v>
      </c>
      <c r="V84" s="27">
        <v>3.4839473571464734</v>
      </c>
      <c r="W84" s="27">
        <v>45.733678086619264</v>
      </c>
      <c r="X84" s="27">
        <v>21.273967768497826</v>
      </c>
      <c r="AD84" s="9"/>
      <c r="AE84" s="51"/>
      <c r="AF84" s="51"/>
      <c r="AG84" s="51"/>
      <c r="AH84" s="51"/>
      <c r="AI84" s="51"/>
      <c r="AJ84" s="51"/>
      <c r="AK84" s="51"/>
      <c r="AL84" s="51"/>
      <c r="AM84" s="51"/>
      <c r="AN84" s="51"/>
      <c r="AO84" s="51"/>
      <c r="AP84" s="51"/>
      <c r="AQ84" s="51"/>
    </row>
    <row r="85" spans="1:43">
      <c r="A85" s="11" t="s">
        <v>318</v>
      </c>
      <c r="B85" s="10" t="s">
        <v>328</v>
      </c>
      <c r="C85" s="10" t="s">
        <v>339</v>
      </c>
      <c r="D85" s="7" t="s">
        <v>130</v>
      </c>
      <c r="E85" s="7" t="s">
        <v>132</v>
      </c>
      <c r="F85" s="15">
        <v>16</v>
      </c>
      <c r="I85">
        <f t="shared" si="3"/>
        <v>112</v>
      </c>
      <c r="S85" s="27">
        <v>3.3241899118487348</v>
      </c>
      <c r="T85" s="27">
        <v>31.983071342200724</v>
      </c>
      <c r="U85" s="27">
        <v>41.364902506963794</v>
      </c>
      <c r="V85" s="27">
        <v>5.3633076457402762</v>
      </c>
      <c r="W85" s="27">
        <v>44.382336500838456</v>
      </c>
      <c r="X85" s="27">
        <v>18.305584460631287</v>
      </c>
      <c r="AD85" s="9"/>
      <c r="AE85" s="51"/>
      <c r="AF85" s="51"/>
      <c r="AG85" s="51"/>
      <c r="AH85" s="51"/>
      <c r="AI85" s="51"/>
      <c r="AJ85" s="51"/>
      <c r="AK85" s="51"/>
      <c r="AL85" s="51"/>
      <c r="AM85" s="51"/>
      <c r="AN85" s="51"/>
      <c r="AO85" s="51"/>
      <c r="AP85" s="51"/>
      <c r="AQ85" s="51"/>
    </row>
    <row r="86" spans="1:43">
      <c r="A86" s="11" t="s">
        <v>319</v>
      </c>
      <c r="B86" s="10" t="s">
        <v>328</v>
      </c>
      <c r="C86" s="10" t="s">
        <v>339</v>
      </c>
      <c r="D86" s="7" t="s">
        <v>130</v>
      </c>
      <c r="E86" s="7" t="s">
        <v>132</v>
      </c>
      <c r="F86" s="15">
        <v>16</v>
      </c>
      <c r="I86">
        <f t="shared" si="3"/>
        <v>112</v>
      </c>
      <c r="S86" s="27">
        <v>2.4545365966003208</v>
      </c>
      <c r="T86" s="27">
        <v>31.834413437376014</v>
      </c>
      <c r="U86" s="27">
        <v>45.283018867924532</v>
      </c>
      <c r="V86" s="27">
        <v>3.079025997353825</v>
      </c>
      <c r="W86" s="27">
        <v>47.249190938511326</v>
      </c>
      <c r="X86" s="27">
        <v>15.032041501373209</v>
      </c>
      <c r="AD86" s="9"/>
      <c r="AE86" s="51"/>
      <c r="AF86" s="51"/>
      <c r="AG86" s="51"/>
      <c r="AH86" s="51"/>
      <c r="AI86" s="51"/>
      <c r="AJ86" s="51"/>
      <c r="AK86" s="51"/>
      <c r="AL86" s="51"/>
      <c r="AM86" s="51"/>
      <c r="AN86" s="51"/>
      <c r="AO86" s="51"/>
      <c r="AP86" s="51"/>
      <c r="AQ86" s="51"/>
    </row>
    <row r="87" spans="1:43">
      <c r="A87" s="11" t="s">
        <v>320</v>
      </c>
      <c r="B87" s="10" t="s">
        <v>328</v>
      </c>
      <c r="C87" s="10" t="s">
        <v>339</v>
      </c>
      <c r="D87" s="7" t="s">
        <v>130</v>
      </c>
      <c r="E87" s="7" t="s">
        <v>132</v>
      </c>
      <c r="F87" s="15">
        <v>16</v>
      </c>
      <c r="I87">
        <f t="shared" si="3"/>
        <v>112</v>
      </c>
      <c r="S87" s="27">
        <v>2.3958624815461658</v>
      </c>
      <c r="T87" s="27">
        <v>30.929553980825343</v>
      </c>
      <c r="U87" s="27">
        <v>43.46652267818574</v>
      </c>
      <c r="V87" s="27">
        <v>2.7257376801750817</v>
      </c>
      <c r="W87" s="27">
        <v>43.249427917620132</v>
      </c>
      <c r="X87" s="27">
        <v>9.8539176626826031</v>
      </c>
      <c r="AD87" s="9"/>
      <c r="AE87" s="51"/>
      <c r="AF87" s="51"/>
      <c r="AG87" s="51"/>
      <c r="AH87" s="51"/>
      <c r="AI87" s="51"/>
      <c r="AJ87" s="51"/>
      <c r="AK87" s="51"/>
      <c r="AL87" s="51"/>
      <c r="AM87" s="51"/>
      <c r="AN87" s="51"/>
      <c r="AO87" s="51"/>
      <c r="AP87" s="51"/>
      <c r="AQ87" s="51"/>
    </row>
    <row r="88" spans="1:43">
      <c r="A88" s="11" t="s">
        <v>321</v>
      </c>
      <c r="B88" s="10" t="s">
        <v>328</v>
      </c>
      <c r="C88" s="10" t="s">
        <v>339</v>
      </c>
      <c r="D88" s="7" t="s">
        <v>130</v>
      </c>
      <c r="E88" s="7" t="s">
        <v>132</v>
      </c>
      <c r="F88" s="15">
        <v>16</v>
      </c>
      <c r="I88">
        <f t="shared" si="3"/>
        <v>112</v>
      </c>
      <c r="S88" s="27">
        <v>2.2049937944999676</v>
      </c>
      <c r="T88" s="27">
        <v>27.460953862725152</v>
      </c>
      <c r="U88" s="27">
        <v>37.486573576799145</v>
      </c>
      <c r="V88" s="27">
        <v>3.0962117280747274</v>
      </c>
      <c r="W88" s="27">
        <v>35.121107266435985</v>
      </c>
      <c r="X88" s="27">
        <v>10.454650357719823</v>
      </c>
      <c r="AD88" s="9"/>
      <c r="AE88" s="51"/>
      <c r="AF88" s="51"/>
      <c r="AG88" s="51"/>
      <c r="AH88" s="51"/>
      <c r="AI88" s="51"/>
      <c r="AJ88" s="51"/>
      <c r="AK88" s="51"/>
      <c r="AL88" s="51"/>
      <c r="AM88" s="51"/>
      <c r="AN88" s="51"/>
      <c r="AO88" s="51"/>
      <c r="AP88" s="51"/>
      <c r="AQ88" s="51"/>
    </row>
    <row r="89" spans="1:43">
      <c r="A89" s="11" t="s">
        <v>322</v>
      </c>
      <c r="B89" s="10" t="s">
        <v>328</v>
      </c>
      <c r="C89" s="10" t="s">
        <v>339</v>
      </c>
      <c r="D89" s="7" t="s">
        <v>130</v>
      </c>
      <c r="E89" s="7" t="s">
        <v>132</v>
      </c>
      <c r="F89" s="15">
        <v>16</v>
      </c>
      <c r="I89">
        <f t="shared" si="3"/>
        <v>112</v>
      </c>
      <c r="S89" s="27">
        <v>2.4439741144295506</v>
      </c>
      <c r="T89" s="27">
        <v>27.536816622957431</v>
      </c>
      <c r="U89" s="27">
        <v>37.131630648330059</v>
      </c>
      <c r="V89" s="27">
        <v>2.9217985170702154</v>
      </c>
      <c r="W89" s="27">
        <v>40.075614366729681</v>
      </c>
      <c r="X89" s="27">
        <v>12.201693610469594</v>
      </c>
      <c r="AD89" s="9"/>
      <c r="AE89" s="51"/>
      <c r="AF89" s="51"/>
      <c r="AG89" s="51"/>
      <c r="AH89" s="51"/>
      <c r="AI89" s="51"/>
      <c r="AJ89" s="51"/>
      <c r="AK89" s="51"/>
      <c r="AL89" s="51"/>
      <c r="AM89" s="51"/>
      <c r="AN89" s="51"/>
      <c r="AO89" s="51"/>
      <c r="AP89" s="51"/>
      <c r="AQ89" s="51"/>
    </row>
    <row r="90" spans="1:43">
      <c r="A90" s="11" t="s">
        <v>323</v>
      </c>
      <c r="B90" s="10" t="s">
        <v>328</v>
      </c>
      <c r="C90" s="10" t="s">
        <v>339</v>
      </c>
      <c r="D90" s="7" t="s">
        <v>130</v>
      </c>
      <c r="E90" s="7" t="s">
        <v>132</v>
      </c>
      <c r="F90" s="15">
        <v>16</v>
      </c>
      <c r="I90">
        <f t="shared" si="3"/>
        <v>112</v>
      </c>
      <c r="S90" s="27">
        <v>2.7192343701237909</v>
      </c>
      <c r="T90" s="27">
        <v>32.871878393051027</v>
      </c>
      <c r="U90" s="27">
        <v>42.067039106145252</v>
      </c>
      <c r="V90" s="27">
        <v>3.5665387507954569</v>
      </c>
      <c r="W90" s="27">
        <v>44.514435695538054</v>
      </c>
      <c r="X90" s="27">
        <v>12.400786920833051</v>
      </c>
      <c r="AD90" s="9"/>
      <c r="AE90" s="51"/>
      <c r="AF90" s="51"/>
      <c r="AG90" s="51"/>
      <c r="AH90" s="51"/>
      <c r="AI90" s="51"/>
      <c r="AJ90" s="51"/>
      <c r="AK90" s="51"/>
      <c r="AL90" s="51"/>
      <c r="AM90" s="51"/>
      <c r="AN90" s="51"/>
      <c r="AO90" s="51"/>
      <c r="AP90" s="51"/>
      <c r="AQ90" s="51"/>
    </row>
    <row r="91" spans="1:43">
      <c r="A91" s="11" t="s">
        <v>324</v>
      </c>
      <c r="B91" s="10" t="s">
        <v>328</v>
      </c>
      <c r="C91" s="10" t="s">
        <v>339</v>
      </c>
      <c r="D91" s="7" t="s">
        <v>130</v>
      </c>
      <c r="E91" s="7" t="s">
        <v>132</v>
      </c>
      <c r="F91" s="15">
        <v>16</v>
      </c>
      <c r="I91">
        <f t="shared" si="3"/>
        <v>112</v>
      </c>
      <c r="S91" s="27">
        <v>2.4598240410537535</v>
      </c>
      <c r="T91" s="27">
        <v>33.586124569903802</v>
      </c>
      <c r="U91" s="27">
        <v>46.201624462494024</v>
      </c>
      <c r="V91" s="27">
        <v>3.0092069776401966</v>
      </c>
      <c r="W91" s="27">
        <v>43.738787226408327</v>
      </c>
      <c r="X91" s="27">
        <v>12.138475021910605</v>
      </c>
      <c r="AD91" s="9"/>
      <c r="AE91" s="51"/>
      <c r="AF91" s="51"/>
      <c r="AG91" s="51"/>
      <c r="AH91" s="51"/>
      <c r="AI91" s="51"/>
      <c r="AJ91" s="51"/>
      <c r="AK91" s="51"/>
      <c r="AL91" s="51"/>
      <c r="AM91" s="51"/>
      <c r="AN91" s="51"/>
      <c r="AO91" s="51"/>
      <c r="AP91" s="51"/>
      <c r="AQ91" s="51"/>
    </row>
    <row r="92" spans="1:43">
      <c r="A92" s="11" t="s">
        <v>325</v>
      </c>
      <c r="B92" s="10" t="s">
        <v>328</v>
      </c>
      <c r="C92" s="10" t="s">
        <v>339</v>
      </c>
      <c r="D92" s="7" t="s">
        <v>130</v>
      </c>
      <c r="E92" s="7" t="s">
        <v>132</v>
      </c>
      <c r="F92" s="15">
        <v>16</v>
      </c>
      <c r="I92">
        <f t="shared" si="3"/>
        <v>112</v>
      </c>
      <c r="S92" s="27">
        <v>2.2562283096371951</v>
      </c>
      <c r="T92" s="27">
        <v>30.497955607476634</v>
      </c>
      <c r="U92" s="27">
        <v>47.773536895674305</v>
      </c>
      <c r="V92" s="27">
        <v>3.1794969813061202</v>
      </c>
      <c r="W92" s="27">
        <v>43.70208105147865</v>
      </c>
      <c r="X92" s="27">
        <v>12.053719832457949</v>
      </c>
      <c r="AD92" s="9"/>
      <c r="AE92" s="51"/>
      <c r="AF92" s="51"/>
      <c r="AG92" s="51"/>
      <c r="AH92" s="51"/>
      <c r="AI92" s="51"/>
      <c r="AJ92" s="51"/>
      <c r="AK92" s="51"/>
      <c r="AL92" s="51"/>
      <c r="AM92" s="51"/>
      <c r="AN92" s="51"/>
      <c r="AO92" s="51"/>
      <c r="AP92" s="51"/>
      <c r="AQ92" s="51"/>
    </row>
    <row r="93" spans="1:43">
      <c r="A93" s="11" t="s">
        <v>326</v>
      </c>
      <c r="B93" s="10" t="s">
        <v>328</v>
      </c>
      <c r="C93" s="10" t="s">
        <v>339</v>
      </c>
      <c r="D93" s="7" t="s">
        <v>130</v>
      </c>
      <c r="E93" s="7" t="s">
        <v>132</v>
      </c>
      <c r="F93" s="15">
        <v>16</v>
      </c>
      <c r="I93">
        <f t="shared" si="3"/>
        <v>112</v>
      </c>
      <c r="S93" s="27">
        <v>2.2783940490503238</v>
      </c>
      <c r="T93" s="27">
        <v>34.853958096810814</v>
      </c>
      <c r="U93" s="27">
        <v>48.455162019593068</v>
      </c>
      <c r="V93" s="27">
        <v>3.1564556096727334</v>
      </c>
      <c r="W93" s="27">
        <v>41.433164905833713</v>
      </c>
      <c r="X93" s="27">
        <v>10.066127847171199</v>
      </c>
      <c r="AD93" s="9"/>
      <c r="AE93" s="51"/>
      <c r="AF93" s="51"/>
      <c r="AG93" s="51"/>
      <c r="AH93" s="51"/>
      <c r="AI93" s="51"/>
      <c r="AJ93" s="51"/>
      <c r="AK93" s="51"/>
      <c r="AL93" s="51"/>
      <c r="AM93" s="51"/>
      <c r="AN93" s="51"/>
      <c r="AO93" s="51"/>
      <c r="AP93" s="51"/>
      <c r="AQ93" s="51"/>
    </row>
    <row r="94" spans="1:43">
      <c r="A94" s="31" t="s">
        <v>327</v>
      </c>
      <c r="B94" s="10" t="s">
        <v>328</v>
      </c>
      <c r="C94" s="10" t="s">
        <v>339</v>
      </c>
      <c r="D94" s="7" t="s">
        <v>130</v>
      </c>
      <c r="E94" s="7" t="s">
        <v>132</v>
      </c>
      <c r="F94" s="15">
        <v>16</v>
      </c>
      <c r="I94">
        <f t="shared" si="3"/>
        <v>112</v>
      </c>
      <c r="S94" s="27">
        <v>1.6534948385773012</v>
      </c>
      <c r="T94" s="27">
        <v>24.936666103698698</v>
      </c>
      <c r="U94" s="27">
        <v>40.79159935379645</v>
      </c>
      <c r="V94" s="27">
        <v>2.1582578542600412</v>
      </c>
      <c r="W94" s="27">
        <v>36.813819577735124</v>
      </c>
      <c r="X94" s="27">
        <v>6.982955990842024</v>
      </c>
      <c r="AD94" s="9"/>
      <c r="AE94" s="51"/>
      <c r="AF94" s="51"/>
      <c r="AG94" s="51"/>
      <c r="AH94" s="51"/>
      <c r="AI94" s="51"/>
      <c r="AJ94" s="51"/>
      <c r="AK94" s="51"/>
      <c r="AL94" s="51"/>
      <c r="AM94" s="51"/>
      <c r="AN94" s="51"/>
      <c r="AO94" s="51"/>
      <c r="AP94" s="51"/>
      <c r="AQ94" s="51"/>
    </row>
    <row r="95" spans="1:43">
      <c r="A95" s="10" t="s">
        <v>245</v>
      </c>
      <c r="B95" s="10" t="s">
        <v>307</v>
      </c>
      <c r="C95" s="10" t="s">
        <v>339</v>
      </c>
      <c r="D95" s="7" t="s">
        <v>130</v>
      </c>
      <c r="E95" s="7" t="s">
        <v>132</v>
      </c>
      <c r="F95" s="15">
        <v>14</v>
      </c>
      <c r="I95">
        <f t="shared" si="3"/>
        <v>98</v>
      </c>
      <c r="S95" s="27">
        <v>3.3890869679283995</v>
      </c>
      <c r="T95" s="27">
        <v>31.085821853341315</v>
      </c>
      <c r="U95" s="27">
        <v>42.621204049014388</v>
      </c>
      <c r="V95" s="27">
        <v>4.816852915860486</v>
      </c>
      <c r="W95" s="27">
        <v>45.801910507792861</v>
      </c>
      <c r="X95" s="27">
        <v>13.801191834664639</v>
      </c>
      <c r="AD95" s="9"/>
      <c r="AE95" s="51"/>
      <c r="AF95" s="51"/>
      <c r="AG95" s="51"/>
      <c r="AH95" s="51"/>
      <c r="AI95" s="51"/>
      <c r="AJ95" s="51"/>
      <c r="AK95" s="51"/>
      <c r="AL95" s="51"/>
      <c r="AM95" s="51"/>
      <c r="AN95" s="51"/>
      <c r="AO95" s="51"/>
      <c r="AP95" s="51"/>
      <c r="AQ95" s="51"/>
    </row>
    <row r="96" spans="1:43">
      <c r="A96" s="10" t="s">
        <v>246</v>
      </c>
      <c r="B96" s="10" t="s">
        <v>307</v>
      </c>
      <c r="C96" s="10" t="s">
        <v>339</v>
      </c>
      <c r="D96" s="7" t="s">
        <v>130</v>
      </c>
      <c r="E96" s="7" t="s">
        <v>132</v>
      </c>
      <c r="F96" s="15">
        <v>14</v>
      </c>
      <c r="I96">
        <f t="shared" si="3"/>
        <v>98</v>
      </c>
      <c r="S96" s="27">
        <v>3.2518048789800407</v>
      </c>
      <c r="T96" s="27">
        <v>30.630685634043591</v>
      </c>
      <c r="U96" s="27">
        <v>39.648392320148048</v>
      </c>
      <c r="V96" s="27">
        <v>4.7230543929944027</v>
      </c>
      <c r="W96" s="27">
        <v>43.402450518378885</v>
      </c>
      <c r="X96" s="27">
        <v>13.523008696653802</v>
      </c>
      <c r="AD96" s="9"/>
      <c r="AE96" s="53"/>
      <c r="AF96" s="53"/>
      <c r="AG96" s="53"/>
      <c r="AH96" s="53"/>
      <c r="AI96" s="53"/>
      <c r="AJ96" s="53"/>
      <c r="AK96" s="53"/>
      <c r="AL96" s="53"/>
      <c r="AM96" s="53"/>
      <c r="AN96" s="53"/>
      <c r="AO96" s="53"/>
      <c r="AP96" s="53"/>
      <c r="AQ96" s="53"/>
    </row>
    <row r="97" spans="1:43">
      <c r="A97" s="10" t="s">
        <v>247</v>
      </c>
      <c r="B97" s="10" t="s">
        <v>307</v>
      </c>
      <c r="C97" s="10" t="s">
        <v>339</v>
      </c>
      <c r="D97" s="7" t="s">
        <v>130</v>
      </c>
      <c r="E97" s="7" t="s">
        <v>132</v>
      </c>
      <c r="F97" s="15">
        <v>14</v>
      </c>
      <c r="I97">
        <f t="shared" si="3"/>
        <v>98</v>
      </c>
      <c r="S97" s="27">
        <v>3.1405334731045924</v>
      </c>
      <c r="T97" s="27">
        <v>35.787245302990208</v>
      </c>
      <c r="U97" s="27">
        <v>46.121673003802279</v>
      </c>
      <c r="V97" s="27">
        <v>4.1578205983649097</v>
      </c>
      <c r="W97" s="27">
        <v>50.861706599411519</v>
      </c>
      <c r="X97" s="27">
        <v>9.7525541287843289</v>
      </c>
      <c r="AD97" s="9"/>
      <c r="AE97" s="53"/>
      <c r="AF97" s="53"/>
      <c r="AG97" s="53"/>
      <c r="AH97" s="53"/>
      <c r="AI97" s="53"/>
      <c r="AJ97" s="53"/>
      <c r="AK97" s="53"/>
      <c r="AL97" s="53"/>
      <c r="AM97" s="53"/>
      <c r="AN97" s="53"/>
      <c r="AO97" s="53"/>
      <c r="AP97" s="53"/>
      <c r="AQ97" s="53"/>
    </row>
    <row r="98" spans="1:43">
      <c r="A98" s="10" t="s">
        <v>248</v>
      </c>
      <c r="B98" s="10" t="s">
        <v>307</v>
      </c>
      <c r="C98" s="10" t="s">
        <v>339</v>
      </c>
      <c r="D98" s="7" t="s">
        <v>130</v>
      </c>
      <c r="E98" s="7" t="s">
        <v>132</v>
      </c>
      <c r="F98" s="15">
        <v>14</v>
      </c>
      <c r="I98">
        <f t="shared" si="3"/>
        <v>98</v>
      </c>
      <c r="S98" s="27">
        <v>3.3010474446131886</v>
      </c>
      <c r="T98" s="27">
        <v>30.197298085333852</v>
      </c>
      <c r="U98" s="27">
        <v>43.624907338769461</v>
      </c>
      <c r="V98" s="27">
        <v>4.0034042082102301</v>
      </c>
      <c r="W98" s="27">
        <v>45.958609918000775</v>
      </c>
      <c r="X98" s="27">
        <v>10.913838120104439</v>
      </c>
      <c r="AD98" s="9"/>
      <c r="AE98" s="53"/>
      <c r="AF98" s="53"/>
      <c r="AG98" s="53"/>
      <c r="AH98" s="53"/>
      <c r="AI98" s="53"/>
      <c r="AJ98" s="53"/>
      <c r="AK98" s="53"/>
      <c r="AL98" s="53"/>
      <c r="AM98" s="53"/>
      <c r="AN98" s="53"/>
      <c r="AO98" s="53"/>
      <c r="AP98" s="53"/>
      <c r="AQ98" s="53"/>
    </row>
    <row r="99" spans="1:43">
      <c r="A99" s="10" t="s">
        <v>249</v>
      </c>
      <c r="B99" s="10" t="s">
        <v>307</v>
      </c>
      <c r="C99" s="10" t="s">
        <v>339</v>
      </c>
      <c r="D99" s="7" t="s">
        <v>130</v>
      </c>
      <c r="E99" s="7" t="s">
        <v>132</v>
      </c>
      <c r="F99" s="15">
        <v>14</v>
      </c>
      <c r="I99">
        <f t="shared" si="3"/>
        <v>98</v>
      </c>
      <c r="S99" s="27">
        <v>3.1885483216537946</v>
      </c>
      <c r="T99" s="27">
        <v>34.363100026816845</v>
      </c>
      <c r="U99" s="27">
        <v>41.592920353982301</v>
      </c>
      <c r="V99" s="27">
        <v>3.893969387465944</v>
      </c>
      <c r="W99" s="27">
        <v>47.876004592422504</v>
      </c>
      <c r="X99" s="27">
        <v>8.9592221450540723</v>
      </c>
      <c r="AD99" s="9"/>
      <c r="AE99" s="53"/>
      <c r="AF99" s="53"/>
      <c r="AG99" s="53"/>
      <c r="AH99" s="53"/>
      <c r="AI99" s="53"/>
      <c r="AJ99" s="53"/>
      <c r="AK99" s="53"/>
      <c r="AL99" s="53"/>
      <c r="AM99" s="53"/>
      <c r="AN99" s="53"/>
      <c r="AO99" s="53"/>
      <c r="AP99" s="53"/>
      <c r="AQ99" s="53"/>
    </row>
    <row r="100" spans="1:43">
      <c r="A100" s="10" t="s">
        <v>250</v>
      </c>
      <c r="B100" s="10" t="s">
        <v>307</v>
      </c>
      <c r="C100" s="10" t="s">
        <v>339</v>
      </c>
      <c r="D100" s="7" t="s">
        <v>130</v>
      </c>
      <c r="E100" s="7" t="s">
        <v>132</v>
      </c>
      <c r="F100" s="15">
        <v>14</v>
      </c>
      <c r="I100">
        <f t="shared" si="3"/>
        <v>98</v>
      </c>
      <c r="S100" s="27">
        <v>3.6049935153143071</v>
      </c>
      <c r="T100" s="27">
        <v>34.01432076510941</v>
      </c>
      <c r="U100" s="27">
        <v>39.578900212789783</v>
      </c>
      <c r="V100" s="27">
        <v>3.9140447534543994</v>
      </c>
      <c r="W100" s="27">
        <v>50.86916742909424</v>
      </c>
      <c r="X100" s="27">
        <v>9.3711138745780787</v>
      </c>
      <c r="AD100" s="9"/>
      <c r="AE100" s="53"/>
      <c r="AF100" s="53"/>
      <c r="AG100" s="53"/>
      <c r="AH100" s="53"/>
      <c r="AI100" s="53"/>
      <c r="AJ100" s="53"/>
      <c r="AK100" s="53"/>
      <c r="AL100" s="53"/>
      <c r="AM100" s="53"/>
      <c r="AN100" s="53"/>
      <c r="AO100" s="53"/>
      <c r="AP100" s="53"/>
      <c r="AQ100" s="53"/>
    </row>
    <row r="101" spans="1:43">
      <c r="A101" s="10" t="s">
        <v>251</v>
      </c>
      <c r="B101" s="10" t="s">
        <v>307</v>
      </c>
      <c r="C101" s="10" t="s">
        <v>339</v>
      </c>
      <c r="D101" s="7" t="s">
        <v>130</v>
      </c>
      <c r="E101" s="7" t="s">
        <v>132</v>
      </c>
      <c r="F101" s="15">
        <v>14</v>
      </c>
      <c r="I101">
        <f t="shared" si="3"/>
        <v>98</v>
      </c>
      <c r="S101" s="27">
        <v>3.2717506307479454</v>
      </c>
      <c r="T101" s="27">
        <v>40.451639513301714</v>
      </c>
      <c r="U101" s="27">
        <v>48.292615213770127</v>
      </c>
      <c r="V101" s="27">
        <v>3.3627622468095675</v>
      </c>
      <c r="W101" s="27">
        <v>45.789145352464125</v>
      </c>
      <c r="X101" s="27">
        <v>8.5693189715079914</v>
      </c>
      <c r="AD101" s="9"/>
      <c r="AE101" s="53"/>
      <c r="AF101" s="53"/>
      <c r="AG101" s="53"/>
      <c r="AH101" s="53"/>
      <c r="AI101" s="53"/>
      <c r="AJ101" s="53"/>
      <c r="AK101" s="53"/>
      <c r="AL101" s="53"/>
      <c r="AM101" s="53"/>
      <c r="AN101" s="53"/>
      <c r="AO101" s="53"/>
      <c r="AP101" s="53"/>
      <c r="AQ101" s="53"/>
    </row>
    <row r="102" spans="1:43">
      <c r="A102" s="10" t="s">
        <v>252</v>
      </c>
      <c r="B102" s="10" t="s">
        <v>307</v>
      </c>
      <c r="C102" s="10" t="s">
        <v>339</v>
      </c>
      <c r="D102" s="7" t="s">
        <v>130</v>
      </c>
      <c r="E102" s="7" t="s">
        <v>132</v>
      </c>
      <c r="F102" s="15">
        <v>14</v>
      </c>
      <c r="I102">
        <f t="shared" si="3"/>
        <v>98</v>
      </c>
      <c r="S102" s="27">
        <v>3.1820635276367</v>
      </c>
      <c r="T102" s="27">
        <v>38.25184501845019</v>
      </c>
      <c r="U102" s="27">
        <v>47.953315290933688</v>
      </c>
      <c r="V102" s="27">
        <v>3.6487492661693324</v>
      </c>
      <c r="W102" s="27">
        <v>51.459549624687227</v>
      </c>
      <c r="X102" s="27">
        <v>8.6736276232812983</v>
      </c>
      <c r="AD102" s="9"/>
      <c r="AE102" s="53"/>
      <c r="AF102" s="53"/>
      <c r="AG102" s="53"/>
      <c r="AH102" s="53"/>
      <c r="AI102" s="53"/>
      <c r="AJ102" s="53"/>
      <c r="AK102" s="53"/>
      <c r="AL102" s="53"/>
      <c r="AM102" s="53"/>
      <c r="AN102" s="53"/>
      <c r="AO102" s="53"/>
      <c r="AP102" s="53"/>
      <c r="AQ102" s="53"/>
    </row>
    <row r="103" spans="1:43">
      <c r="A103" s="10" t="s">
        <v>253</v>
      </c>
      <c r="B103" s="10" t="s">
        <v>307</v>
      </c>
      <c r="C103" s="10" t="s">
        <v>339</v>
      </c>
      <c r="D103" s="7" t="s">
        <v>130</v>
      </c>
      <c r="E103" s="7" t="s">
        <v>132</v>
      </c>
      <c r="F103" s="15">
        <v>14</v>
      </c>
      <c r="I103">
        <f t="shared" si="3"/>
        <v>98</v>
      </c>
      <c r="S103" s="27">
        <v>3.8670005627887125</v>
      </c>
      <c r="T103" s="27">
        <v>33.114150447133092</v>
      </c>
      <c r="U103" s="27">
        <v>43.193566915565768</v>
      </c>
      <c r="V103" s="27">
        <v>3.512349078750522</v>
      </c>
      <c r="W103" s="27">
        <v>42.971672902191344</v>
      </c>
      <c r="X103" s="27">
        <v>15.57043336650683</v>
      </c>
      <c r="AD103" s="9"/>
      <c r="AE103" s="51"/>
      <c r="AF103" s="51"/>
      <c r="AG103" s="51"/>
      <c r="AH103" s="51"/>
      <c r="AI103" s="51"/>
      <c r="AJ103" s="51"/>
      <c r="AK103" s="51"/>
      <c r="AL103" s="51"/>
      <c r="AM103" s="51"/>
      <c r="AN103" s="51"/>
      <c r="AO103" s="51"/>
      <c r="AP103" s="51"/>
      <c r="AQ103" s="51"/>
    </row>
    <row r="104" spans="1:43">
      <c r="A104" s="10" t="s">
        <v>254</v>
      </c>
      <c r="B104" s="10" t="s">
        <v>307</v>
      </c>
      <c r="C104" s="10" t="s">
        <v>339</v>
      </c>
      <c r="D104" s="7" t="s">
        <v>130</v>
      </c>
      <c r="E104" s="7" t="s">
        <v>132</v>
      </c>
      <c r="F104" s="15">
        <v>14</v>
      </c>
      <c r="I104">
        <f t="shared" si="3"/>
        <v>98</v>
      </c>
      <c r="S104" s="27">
        <v>4.0693630635918572</v>
      </c>
      <c r="T104" s="27">
        <v>38.424975694069353</v>
      </c>
      <c r="U104" s="27">
        <v>47.123015873015881</v>
      </c>
      <c r="V104" s="27">
        <v>4.2956772053762027</v>
      </c>
      <c r="W104" s="27">
        <v>51.032806804374239</v>
      </c>
      <c r="X104" s="27">
        <v>13.999623032701916</v>
      </c>
      <c r="AD104" s="9"/>
      <c r="AE104" s="51"/>
      <c r="AF104" s="51"/>
      <c r="AG104" s="51"/>
      <c r="AH104" s="51"/>
      <c r="AI104" s="51"/>
      <c r="AJ104" s="51"/>
      <c r="AK104" s="51"/>
      <c r="AL104" s="51"/>
      <c r="AM104" s="51"/>
      <c r="AN104" s="51"/>
      <c r="AO104" s="51"/>
      <c r="AP104" s="51"/>
      <c r="AQ104" s="51"/>
    </row>
    <row r="105" spans="1:43">
      <c r="A105" s="10" t="s">
        <v>255</v>
      </c>
      <c r="B105" s="10" t="s">
        <v>307</v>
      </c>
      <c r="C105" s="10" t="s">
        <v>339</v>
      </c>
      <c r="D105" s="7" t="s">
        <v>130</v>
      </c>
      <c r="E105" s="7" t="s">
        <v>132</v>
      </c>
      <c r="F105" s="15">
        <v>14</v>
      </c>
      <c r="I105">
        <f t="shared" si="3"/>
        <v>98</v>
      </c>
      <c r="S105" s="27">
        <v>3.9142948726510225</v>
      </c>
      <c r="T105" s="27">
        <v>36.107986501687286</v>
      </c>
      <c r="U105" s="27">
        <v>48.540084388185655</v>
      </c>
      <c r="V105" s="27">
        <v>4.0313354404607242</v>
      </c>
      <c r="W105" s="27">
        <v>40</v>
      </c>
      <c r="X105" s="27">
        <v>13.076083345199107</v>
      </c>
      <c r="AD105" s="9"/>
      <c r="AE105" s="51"/>
      <c r="AF105" s="51"/>
      <c r="AG105" s="51"/>
      <c r="AH105" s="51"/>
      <c r="AI105" s="51"/>
      <c r="AJ105" s="51"/>
      <c r="AK105" s="51"/>
      <c r="AL105" s="51"/>
      <c r="AM105" s="51"/>
      <c r="AN105" s="51"/>
      <c r="AO105" s="51"/>
      <c r="AP105" s="51"/>
      <c r="AQ105" s="51"/>
    </row>
    <row r="106" spans="1:43">
      <c r="A106" s="10" t="s">
        <v>256</v>
      </c>
      <c r="B106" s="10" t="s">
        <v>307</v>
      </c>
      <c r="C106" s="10" t="s">
        <v>339</v>
      </c>
      <c r="D106" s="7" t="s">
        <v>130</v>
      </c>
      <c r="E106" s="7" t="s">
        <v>132</v>
      </c>
      <c r="F106" s="15">
        <v>14</v>
      </c>
      <c r="I106">
        <f t="shared" si="3"/>
        <v>98</v>
      </c>
      <c r="S106" s="27">
        <v>2.945359500532045</v>
      </c>
      <c r="T106" s="27">
        <v>37.500607356299504</v>
      </c>
      <c r="U106" s="27">
        <v>45.87360594795539</v>
      </c>
      <c r="V106" s="27">
        <v>3.2926515442345905</v>
      </c>
      <c r="W106" s="27">
        <v>47.005535983895321</v>
      </c>
      <c r="X106" s="27">
        <v>14.879172894867962</v>
      </c>
      <c r="AD106" s="9"/>
      <c r="AE106" s="51"/>
      <c r="AF106" s="51"/>
      <c r="AG106" s="51"/>
      <c r="AH106" s="51"/>
      <c r="AI106" s="51"/>
      <c r="AJ106" s="51"/>
      <c r="AK106" s="51"/>
      <c r="AL106" s="51"/>
      <c r="AM106" s="51"/>
      <c r="AN106" s="51"/>
      <c r="AO106" s="51"/>
      <c r="AP106" s="51"/>
      <c r="AQ106" s="51"/>
    </row>
    <row r="107" spans="1:43">
      <c r="A107" s="10" t="s">
        <v>257</v>
      </c>
      <c r="B107" s="10" t="s">
        <v>307</v>
      </c>
      <c r="C107" s="10" t="s">
        <v>339</v>
      </c>
      <c r="D107" s="7" t="s">
        <v>130</v>
      </c>
      <c r="E107" s="7" t="s">
        <v>132</v>
      </c>
      <c r="F107" s="15">
        <v>14</v>
      </c>
      <c r="I107">
        <f t="shared" si="3"/>
        <v>98</v>
      </c>
      <c r="S107" s="27">
        <v>3.2686845735616323</v>
      </c>
      <c r="T107" s="27">
        <v>33.107692307692311</v>
      </c>
      <c r="U107" s="27">
        <v>39.69187107236975</v>
      </c>
      <c r="V107" s="27">
        <v>4.3802489770259019</v>
      </c>
      <c r="W107" s="27">
        <v>45.785876993166283</v>
      </c>
      <c r="X107" s="27">
        <v>9.4368278466464162</v>
      </c>
      <c r="AD107" s="9"/>
      <c r="AE107" s="51"/>
      <c r="AF107" s="51"/>
      <c r="AG107" s="51"/>
      <c r="AH107" s="51"/>
      <c r="AI107" s="51"/>
      <c r="AJ107" s="51"/>
      <c r="AK107" s="51"/>
      <c r="AL107" s="51"/>
      <c r="AM107" s="51"/>
      <c r="AN107" s="51"/>
      <c r="AO107" s="51"/>
      <c r="AP107" s="51"/>
      <c r="AQ107" s="51"/>
    </row>
    <row r="108" spans="1:43">
      <c r="A108" s="10" t="s">
        <v>258</v>
      </c>
      <c r="B108" s="10" t="s">
        <v>307</v>
      </c>
      <c r="C108" s="10" t="s">
        <v>339</v>
      </c>
      <c r="D108" s="7" t="s">
        <v>130</v>
      </c>
      <c r="E108" s="7" t="s">
        <v>132</v>
      </c>
      <c r="F108" s="15">
        <v>14</v>
      </c>
      <c r="I108">
        <f t="shared" si="3"/>
        <v>98</v>
      </c>
      <c r="S108" s="27">
        <v>2.9071014164710927</v>
      </c>
      <c r="T108" s="27">
        <v>36.035348718926826</v>
      </c>
      <c r="U108" s="27">
        <v>45.741878841088671</v>
      </c>
      <c r="V108" s="27">
        <v>4.0992237963415299</v>
      </c>
      <c r="W108" s="27">
        <v>49.599245638849602</v>
      </c>
      <c r="X108" s="27">
        <v>9.114691717700218</v>
      </c>
      <c r="AD108" s="9"/>
      <c r="AE108" s="51"/>
      <c r="AF108" s="51"/>
      <c r="AG108" s="51"/>
      <c r="AH108" s="51"/>
      <c r="AI108" s="51"/>
      <c r="AJ108" s="51"/>
      <c r="AK108" s="51"/>
      <c r="AL108" s="51"/>
      <c r="AM108" s="51"/>
      <c r="AN108" s="51"/>
      <c r="AO108" s="51"/>
      <c r="AP108" s="51"/>
      <c r="AQ108" s="51"/>
    </row>
    <row r="109" spans="1:43">
      <c r="A109" s="11" t="s">
        <v>259</v>
      </c>
      <c r="B109" s="10" t="s">
        <v>308</v>
      </c>
      <c r="C109" s="10" t="s">
        <v>339</v>
      </c>
      <c r="D109" s="7" t="s">
        <v>130</v>
      </c>
      <c r="E109" s="7" t="s">
        <v>132</v>
      </c>
      <c r="F109" s="15">
        <v>16</v>
      </c>
      <c r="I109">
        <f t="shared" si="3"/>
        <v>112</v>
      </c>
      <c r="S109" s="27">
        <v>3.124063150927602</v>
      </c>
      <c r="T109" s="27">
        <v>31.353730697070283</v>
      </c>
      <c r="U109" s="27">
        <v>52.852852852852848</v>
      </c>
      <c r="V109" s="27">
        <v>2.6383375253795571</v>
      </c>
      <c r="W109" s="27">
        <v>40.330033003300336</v>
      </c>
      <c r="X109" s="27">
        <v>9.7313914226679419</v>
      </c>
      <c r="AD109" s="9"/>
      <c r="AE109" s="51"/>
      <c r="AF109" s="51"/>
      <c r="AG109" s="51"/>
      <c r="AH109" s="51"/>
      <c r="AI109" s="51"/>
      <c r="AJ109" s="51"/>
      <c r="AK109" s="51"/>
      <c r="AL109" s="51"/>
      <c r="AM109" s="51"/>
      <c r="AN109" s="51"/>
      <c r="AO109" s="51"/>
      <c r="AP109" s="51"/>
      <c r="AQ109" s="51"/>
    </row>
    <row r="110" spans="1:43">
      <c r="A110" s="11" t="s">
        <v>260</v>
      </c>
      <c r="B110" s="10" t="s">
        <v>308</v>
      </c>
      <c r="C110" s="10" t="s">
        <v>339</v>
      </c>
      <c r="D110" s="7" t="s">
        <v>130</v>
      </c>
      <c r="E110" s="7" t="s">
        <v>132</v>
      </c>
      <c r="F110" s="15">
        <v>16</v>
      </c>
      <c r="I110">
        <f t="shared" si="3"/>
        <v>112</v>
      </c>
      <c r="S110" s="27">
        <v>3.7475861209742729</v>
      </c>
      <c r="T110" s="27">
        <v>29.898668551902912</v>
      </c>
      <c r="U110" s="27">
        <v>50.474967907573806</v>
      </c>
      <c r="V110" s="27">
        <v>3.0959662030980497</v>
      </c>
      <c r="W110" s="27">
        <v>38.500360490266765</v>
      </c>
      <c r="X110" s="27">
        <v>9.9351804049790626</v>
      </c>
      <c r="AD110" s="9"/>
      <c r="AE110" s="51"/>
      <c r="AF110" s="51"/>
      <c r="AG110" s="51"/>
      <c r="AH110" s="51"/>
      <c r="AI110" s="51"/>
      <c r="AJ110" s="51"/>
      <c r="AK110" s="51"/>
      <c r="AL110" s="51"/>
      <c r="AM110" s="51"/>
      <c r="AN110" s="51"/>
      <c r="AO110" s="51"/>
      <c r="AP110" s="51"/>
      <c r="AQ110" s="51"/>
    </row>
    <row r="111" spans="1:43">
      <c r="A111" s="11" t="s">
        <v>261</v>
      </c>
      <c r="B111" s="10" t="s">
        <v>308</v>
      </c>
      <c r="C111" s="10" t="s">
        <v>339</v>
      </c>
      <c r="D111" s="7" t="s">
        <v>130</v>
      </c>
      <c r="E111" s="7" t="s">
        <v>132</v>
      </c>
      <c r="F111" s="15">
        <v>16</v>
      </c>
      <c r="I111">
        <f t="shared" si="3"/>
        <v>112</v>
      </c>
      <c r="S111" s="27">
        <v>2.6452244975985089</v>
      </c>
      <c r="T111" s="27">
        <v>31.379253295097335</v>
      </c>
      <c r="U111" s="27">
        <v>59.881459529542511</v>
      </c>
      <c r="V111" s="27">
        <v>2.1149385478424527</v>
      </c>
      <c r="W111" s="27">
        <v>38.127413127413121</v>
      </c>
      <c r="X111" s="27">
        <v>7.5442844399133433</v>
      </c>
      <c r="AD111" s="9"/>
      <c r="AE111" s="51"/>
      <c r="AF111" s="51"/>
      <c r="AG111" s="51"/>
      <c r="AH111" s="51"/>
      <c r="AI111" s="51"/>
      <c r="AJ111" s="51"/>
      <c r="AK111" s="51"/>
      <c r="AL111" s="51"/>
      <c r="AM111" s="51"/>
      <c r="AN111" s="51"/>
      <c r="AO111" s="51"/>
      <c r="AP111" s="51"/>
      <c r="AQ111" s="51"/>
    </row>
    <row r="112" spans="1:43">
      <c r="A112" s="11" t="s">
        <v>262</v>
      </c>
      <c r="B112" s="10" t="s">
        <v>308</v>
      </c>
      <c r="C112" s="10" t="s">
        <v>339</v>
      </c>
      <c r="D112" s="7" t="s">
        <v>130</v>
      </c>
      <c r="E112" s="7" t="s">
        <v>132</v>
      </c>
      <c r="F112" s="15">
        <v>16</v>
      </c>
      <c r="I112">
        <f t="shared" si="3"/>
        <v>112</v>
      </c>
      <c r="S112" s="27">
        <v>2.9438776297714053</v>
      </c>
      <c r="T112" s="27">
        <v>30.574254705316662</v>
      </c>
      <c r="U112" s="27">
        <v>59.389259389259387</v>
      </c>
      <c r="V112" s="27">
        <v>1.3158804681076677</v>
      </c>
      <c r="W112" s="27">
        <v>38.830118232731799</v>
      </c>
      <c r="X112" s="27">
        <v>5.8584867805073788</v>
      </c>
      <c r="AD112" s="9"/>
      <c r="AE112" s="51"/>
      <c r="AF112" s="51"/>
      <c r="AG112" s="51"/>
      <c r="AH112" s="51"/>
      <c r="AI112" s="51"/>
      <c r="AJ112" s="51"/>
      <c r="AK112" s="51"/>
      <c r="AL112" s="51"/>
      <c r="AM112" s="51"/>
      <c r="AN112" s="51"/>
      <c r="AO112" s="51"/>
      <c r="AP112" s="51"/>
      <c r="AQ112" s="51"/>
    </row>
    <row r="113" spans="1:43">
      <c r="A113" s="11" t="s">
        <v>263</v>
      </c>
      <c r="B113" s="10" t="s">
        <v>308</v>
      </c>
      <c r="C113" s="10" t="s">
        <v>339</v>
      </c>
      <c r="D113" s="7" t="s">
        <v>130</v>
      </c>
      <c r="E113" s="7" t="s">
        <v>132</v>
      </c>
      <c r="F113" s="15">
        <v>16</v>
      </c>
      <c r="I113">
        <f t="shared" si="3"/>
        <v>112</v>
      </c>
      <c r="S113" s="27">
        <v>2.3379645356342142</v>
      </c>
      <c r="T113" s="27">
        <v>29.922250171506981</v>
      </c>
      <c r="U113" s="27">
        <v>48.985115020297698</v>
      </c>
      <c r="V113" s="27">
        <v>1.1815604464036973</v>
      </c>
      <c r="W113" s="27">
        <v>32.360515021459229</v>
      </c>
      <c r="X113" s="27">
        <v>4.9714492884981416</v>
      </c>
      <c r="AD113" s="9"/>
      <c r="AE113" s="51"/>
      <c r="AF113" s="51"/>
      <c r="AG113" s="51"/>
      <c r="AH113" s="51"/>
      <c r="AI113" s="51"/>
      <c r="AJ113" s="51"/>
      <c r="AK113" s="51"/>
      <c r="AL113" s="51"/>
      <c r="AM113" s="51"/>
      <c r="AN113" s="51"/>
      <c r="AO113" s="51"/>
      <c r="AP113" s="51"/>
      <c r="AQ113" s="51"/>
    </row>
    <row r="114" spans="1:43">
      <c r="A114" s="11" t="s">
        <v>264</v>
      </c>
      <c r="B114" s="10" t="s">
        <v>308</v>
      </c>
      <c r="C114" s="10" t="s">
        <v>339</v>
      </c>
      <c r="D114" s="7" t="s">
        <v>130</v>
      </c>
      <c r="E114" s="7" t="s">
        <v>132</v>
      </c>
      <c r="F114" s="15">
        <v>16</v>
      </c>
      <c r="I114">
        <f t="shared" si="3"/>
        <v>112</v>
      </c>
      <c r="S114" s="27">
        <v>2.3320010459078855</v>
      </c>
      <c r="T114" s="27">
        <v>34.947431661159513</v>
      </c>
      <c r="U114" s="27">
        <v>56.916514320536258</v>
      </c>
      <c r="V114" s="27">
        <v>1.439481299362503</v>
      </c>
      <c r="W114" s="27">
        <v>39.495798319327726</v>
      </c>
      <c r="X114" s="27">
        <v>6.0108557260604449</v>
      </c>
      <c r="AD114" s="9"/>
      <c r="AE114" s="51"/>
      <c r="AF114" s="51"/>
      <c r="AG114" s="51"/>
      <c r="AH114" s="51"/>
      <c r="AI114" s="51"/>
      <c r="AJ114" s="51"/>
      <c r="AK114" s="51"/>
      <c r="AL114" s="51"/>
      <c r="AM114" s="51"/>
      <c r="AN114" s="51"/>
      <c r="AO114" s="51"/>
      <c r="AP114" s="51"/>
      <c r="AQ114" s="51"/>
    </row>
    <row r="115" spans="1:43">
      <c r="A115" s="11" t="s">
        <v>265</v>
      </c>
      <c r="B115" s="10" t="s">
        <v>308</v>
      </c>
      <c r="C115" s="10" t="s">
        <v>339</v>
      </c>
      <c r="D115" s="7" t="s">
        <v>130</v>
      </c>
      <c r="E115" s="7" t="s">
        <v>132</v>
      </c>
      <c r="F115" s="15">
        <v>16</v>
      </c>
      <c r="I115">
        <f t="shared" si="3"/>
        <v>112</v>
      </c>
      <c r="S115" s="27">
        <v>2.8669543988513428</v>
      </c>
      <c r="T115" s="27">
        <v>34.335585585585591</v>
      </c>
      <c r="U115" s="27">
        <v>52.633531157270028</v>
      </c>
      <c r="V115" s="27">
        <v>2.427397239019887</v>
      </c>
      <c r="W115" s="27">
        <v>43.420488641234464</v>
      </c>
      <c r="X115" s="27">
        <v>10.006644518272424</v>
      </c>
      <c r="AD115" s="9"/>
      <c r="AE115" s="51"/>
      <c r="AF115" s="51"/>
      <c r="AG115" s="51"/>
      <c r="AH115" s="51"/>
      <c r="AI115" s="51"/>
      <c r="AJ115" s="51"/>
      <c r="AK115" s="51"/>
      <c r="AL115" s="51"/>
      <c r="AM115" s="51"/>
      <c r="AN115" s="51"/>
      <c r="AO115" s="51"/>
      <c r="AP115" s="51"/>
      <c r="AQ115" s="51"/>
    </row>
    <row r="116" spans="1:43">
      <c r="A116" s="11" t="s">
        <v>266</v>
      </c>
      <c r="B116" s="10" t="s">
        <v>308</v>
      </c>
      <c r="C116" s="10" t="s">
        <v>339</v>
      </c>
      <c r="D116" s="7" t="s">
        <v>130</v>
      </c>
      <c r="E116" s="7" t="s">
        <v>132</v>
      </c>
      <c r="F116" s="15">
        <v>16</v>
      </c>
      <c r="I116">
        <f t="shared" si="3"/>
        <v>112</v>
      </c>
      <c r="S116" s="27">
        <v>3.0433599094549386</v>
      </c>
      <c r="T116" s="27">
        <v>33.842703661207885</v>
      </c>
      <c r="U116" s="27">
        <v>48.272957034540866</v>
      </c>
      <c r="V116" s="27">
        <v>2.1654132836416875</v>
      </c>
      <c r="W116" s="27">
        <v>37.591446257737758</v>
      </c>
      <c r="X116" s="27">
        <v>10.24902932119427</v>
      </c>
      <c r="AD116" s="9"/>
      <c r="AE116" s="51"/>
      <c r="AF116" s="51"/>
      <c r="AG116" s="51"/>
      <c r="AH116" s="51"/>
      <c r="AI116" s="51"/>
      <c r="AJ116" s="51"/>
      <c r="AK116" s="51"/>
      <c r="AL116" s="51"/>
      <c r="AM116" s="51"/>
      <c r="AN116" s="51"/>
      <c r="AO116" s="51"/>
      <c r="AP116" s="51"/>
      <c r="AQ116" s="51"/>
    </row>
    <row r="117" spans="1:43">
      <c r="A117" s="11" t="s">
        <v>267</v>
      </c>
      <c r="B117" s="10" t="s">
        <v>308</v>
      </c>
      <c r="C117" s="10" t="s">
        <v>339</v>
      </c>
      <c r="D117" s="7" t="s">
        <v>130</v>
      </c>
      <c r="E117" s="7" t="s">
        <v>132</v>
      </c>
      <c r="F117" s="15">
        <v>16</v>
      </c>
      <c r="I117">
        <f t="shared" si="3"/>
        <v>112</v>
      </c>
      <c r="S117" s="27">
        <v>3.0388113711938449</v>
      </c>
      <c r="T117" s="27">
        <v>27.92972649231384</v>
      </c>
      <c r="U117" s="27">
        <v>46.370566788200193</v>
      </c>
      <c r="V117" s="27">
        <v>2.9039407626307572</v>
      </c>
      <c r="W117" s="27">
        <v>37.612477504499097</v>
      </c>
      <c r="X117" s="27">
        <v>9.8724445221037911</v>
      </c>
      <c r="AD117" s="9"/>
      <c r="AE117" s="51"/>
      <c r="AF117" s="51"/>
      <c r="AG117" s="51"/>
      <c r="AH117" s="51"/>
      <c r="AI117" s="51"/>
      <c r="AJ117" s="51"/>
      <c r="AK117" s="51"/>
      <c r="AL117" s="51"/>
      <c r="AM117" s="51"/>
      <c r="AN117" s="51"/>
      <c r="AO117" s="51"/>
      <c r="AP117" s="51"/>
      <c r="AQ117" s="51"/>
    </row>
    <row r="118" spans="1:43">
      <c r="A118" s="11" t="s">
        <v>268</v>
      </c>
      <c r="B118" s="10" t="s">
        <v>308</v>
      </c>
      <c r="C118" s="10" t="s">
        <v>339</v>
      </c>
      <c r="D118" s="7" t="s">
        <v>130</v>
      </c>
      <c r="E118" s="7" t="s">
        <v>132</v>
      </c>
      <c r="F118" s="15">
        <v>16</v>
      </c>
      <c r="I118">
        <f t="shared" si="3"/>
        <v>112</v>
      </c>
      <c r="S118" s="27">
        <v>3.6120995759709196</v>
      </c>
      <c r="T118" s="27">
        <v>35.727545337712407</v>
      </c>
      <c r="U118" s="27">
        <v>48.703573931324456</v>
      </c>
      <c r="V118" s="27">
        <v>2.7140978666254876</v>
      </c>
      <c r="W118" s="27">
        <v>40.32</v>
      </c>
      <c r="X118" s="27">
        <v>11.778095733610822</v>
      </c>
      <c r="AD118" s="9"/>
      <c r="AE118" s="51"/>
      <c r="AF118" s="51"/>
      <c r="AG118" s="51"/>
      <c r="AH118" s="51"/>
      <c r="AI118" s="51"/>
      <c r="AJ118" s="51"/>
      <c r="AK118" s="51"/>
      <c r="AL118" s="51"/>
      <c r="AM118" s="51"/>
      <c r="AN118" s="51"/>
      <c r="AO118" s="51"/>
      <c r="AP118" s="51"/>
      <c r="AQ118" s="51"/>
    </row>
    <row r="119" spans="1:43">
      <c r="A119" s="11" t="s">
        <v>269</v>
      </c>
      <c r="B119" s="10" t="s">
        <v>308</v>
      </c>
      <c r="C119" s="10" t="s">
        <v>339</v>
      </c>
      <c r="D119" s="7" t="s">
        <v>130</v>
      </c>
      <c r="E119" s="7" t="s">
        <v>132</v>
      </c>
      <c r="F119" s="15">
        <v>16</v>
      </c>
      <c r="I119">
        <f t="shared" si="3"/>
        <v>112</v>
      </c>
      <c r="S119" s="27">
        <v>3.5487822602412642</v>
      </c>
      <c r="T119" s="27">
        <v>31.087995501827383</v>
      </c>
      <c r="U119" s="27">
        <v>47.383419689119172</v>
      </c>
      <c r="V119" s="27">
        <v>3.5571843403421615</v>
      </c>
      <c r="W119" s="27">
        <v>40.644276901987666</v>
      </c>
      <c r="X119" s="27">
        <v>12.677377008189037</v>
      </c>
      <c r="AD119" s="9"/>
      <c r="AE119" s="51"/>
      <c r="AF119" s="51"/>
      <c r="AG119" s="51"/>
      <c r="AH119" s="51"/>
      <c r="AI119" s="51"/>
      <c r="AJ119" s="51"/>
      <c r="AK119" s="51"/>
      <c r="AL119" s="51"/>
      <c r="AM119" s="51"/>
      <c r="AN119" s="51"/>
      <c r="AO119" s="51"/>
      <c r="AP119" s="51"/>
      <c r="AQ119" s="51"/>
    </row>
    <row r="120" spans="1:43">
      <c r="A120" s="11" t="s">
        <v>270</v>
      </c>
      <c r="B120" s="10" t="s">
        <v>308</v>
      </c>
      <c r="C120" s="10" t="s">
        <v>339</v>
      </c>
      <c r="D120" s="7" t="s">
        <v>130</v>
      </c>
      <c r="E120" s="7" t="s">
        <v>132</v>
      </c>
      <c r="F120" s="15">
        <v>16</v>
      </c>
      <c r="I120">
        <f t="shared" si="3"/>
        <v>112</v>
      </c>
      <c r="S120" s="27">
        <v>4.7010064614478493</v>
      </c>
      <c r="T120" s="27">
        <v>33.69486970293228</v>
      </c>
      <c r="U120" s="27">
        <v>49.127239320165366</v>
      </c>
      <c r="V120" s="27">
        <v>4.1683570412821513</v>
      </c>
      <c r="W120" s="27">
        <v>44.530870199319388</v>
      </c>
      <c r="X120" s="27">
        <v>15.764364239784276</v>
      </c>
      <c r="AD120" s="9"/>
      <c r="AE120" s="51"/>
      <c r="AF120" s="51"/>
      <c r="AG120" s="51"/>
      <c r="AH120" s="51"/>
      <c r="AI120" s="51"/>
      <c r="AJ120" s="51"/>
      <c r="AK120" s="51"/>
      <c r="AL120" s="51"/>
      <c r="AM120" s="51"/>
      <c r="AN120" s="51"/>
      <c r="AO120" s="51"/>
      <c r="AP120" s="51"/>
      <c r="AQ120" s="51"/>
    </row>
    <row r="121" spans="1:43">
      <c r="A121" s="11" t="s">
        <v>271</v>
      </c>
      <c r="B121" s="10" t="s">
        <v>308</v>
      </c>
      <c r="C121" s="10" t="s">
        <v>339</v>
      </c>
      <c r="D121" s="7" t="s">
        <v>130</v>
      </c>
      <c r="E121" s="7" t="s">
        <v>132</v>
      </c>
      <c r="F121" s="15">
        <v>16</v>
      </c>
      <c r="I121">
        <f t="shared" si="3"/>
        <v>112</v>
      </c>
      <c r="S121" s="27">
        <v>2.7430140123461322</v>
      </c>
      <c r="T121" s="27">
        <v>27.240364208940921</v>
      </c>
      <c r="U121" s="27">
        <v>42.029868942395616</v>
      </c>
      <c r="V121" s="27">
        <v>3.3327756399531538</v>
      </c>
      <c r="W121" s="27">
        <v>44.751108920650566</v>
      </c>
      <c r="X121" s="27">
        <v>11.172980849292257</v>
      </c>
      <c r="AD121" s="9"/>
      <c r="AE121" s="51"/>
      <c r="AF121" s="51"/>
      <c r="AG121" s="51"/>
      <c r="AH121" s="51"/>
      <c r="AI121" s="51"/>
      <c r="AJ121" s="51"/>
      <c r="AK121" s="51"/>
      <c r="AL121" s="51"/>
      <c r="AM121" s="51"/>
      <c r="AN121" s="51"/>
      <c r="AO121" s="51"/>
      <c r="AP121" s="51"/>
      <c r="AQ121" s="51"/>
    </row>
    <row r="122" spans="1:43">
      <c r="A122" s="11" t="s">
        <v>272</v>
      </c>
      <c r="B122" s="10" t="s">
        <v>308</v>
      </c>
      <c r="C122" s="10" t="s">
        <v>339</v>
      </c>
      <c r="D122" s="7" t="s">
        <v>130</v>
      </c>
      <c r="E122" s="7" t="s">
        <v>132</v>
      </c>
      <c r="F122" s="15">
        <v>16</v>
      </c>
      <c r="I122">
        <f t="shared" si="3"/>
        <v>112</v>
      </c>
      <c r="S122" s="27">
        <v>2.6148236527246573</v>
      </c>
      <c r="T122" s="27">
        <v>29.877329558858218</v>
      </c>
      <c r="U122" s="27">
        <v>42.809114680612623</v>
      </c>
      <c r="V122" s="27">
        <v>3.3908725089422589</v>
      </c>
      <c r="W122" s="27">
        <v>42.475603492552651</v>
      </c>
      <c r="X122" s="27">
        <v>11.507303301828893</v>
      </c>
      <c r="AD122" s="9"/>
      <c r="AE122" s="51"/>
      <c r="AF122" s="51"/>
      <c r="AG122" s="51"/>
      <c r="AH122" s="51"/>
      <c r="AI122" s="51"/>
      <c r="AJ122" s="51"/>
      <c r="AK122" s="51"/>
      <c r="AL122" s="51"/>
      <c r="AM122" s="51"/>
      <c r="AN122" s="51"/>
      <c r="AO122" s="51"/>
      <c r="AP122" s="51"/>
      <c r="AQ122" s="51"/>
    </row>
    <row r="123" spans="1:43">
      <c r="A123" s="11" t="s">
        <v>273</v>
      </c>
      <c r="B123" s="10" t="s">
        <v>309</v>
      </c>
      <c r="C123" s="10" t="s">
        <v>339</v>
      </c>
      <c r="D123" s="7" t="s">
        <v>130</v>
      </c>
      <c r="E123" s="7" t="s">
        <v>132</v>
      </c>
      <c r="F123" s="15">
        <v>12</v>
      </c>
      <c r="I123">
        <f t="shared" si="3"/>
        <v>84</v>
      </c>
      <c r="S123" s="27">
        <v>3.2768568373804414</v>
      </c>
      <c r="T123" s="27">
        <v>32.8783282777216</v>
      </c>
      <c r="U123" s="27">
        <v>58.040201005025125</v>
      </c>
      <c r="V123" s="27">
        <v>3.3453332162613045</v>
      </c>
      <c r="W123" s="27">
        <v>47.386172006745362</v>
      </c>
      <c r="X123" s="27">
        <v>12.021013597033374</v>
      </c>
      <c r="AD123" s="9"/>
      <c r="AE123" s="51"/>
      <c r="AF123" s="51"/>
      <c r="AG123" s="51"/>
      <c r="AH123" s="51"/>
      <c r="AI123" s="51"/>
      <c r="AJ123" s="51"/>
      <c r="AK123" s="51"/>
      <c r="AL123" s="51"/>
      <c r="AM123" s="51"/>
      <c r="AN123" s="51"/>
      <c r="AO123" s="51"/>
      <c r="AP123" s="51"/>
      <c r="AQ123" s="51"/>
    </row>
    <row r="124" spans="1:43">
      <c r="A124" s="11" t="s">
        <v>274</v>
      </c>
      <c r="B124" s="10" t="s">
        <v>309</v>
      </c>
      <c r="C124" s="10" t="s">
        <v>339</v>
      </c>
      <c r="D124" s="7" t="s">
        <v>130</v>
      </c>
      <c r="E124" s="7" t="s">
        <v>132</v>
      </c>
      <c r="F124" s="15">
        <v>12</v>
      </c>
      <c r="I124">
        <f t="shared" si="3"/>
        <v>84</v>
      </c>
      <c r="S124" s="27">
        <v>2.4634351788038904</v>
      </c>
      <c r="T124" s="27">
        <v>32.427964100141708</v>
      </c>
      <c r="U124" s="27">
        <v>55.641748942172086</v>
      </c>
      <c r="V124" s="27">
        <v>2.2291041139389747</v>
      </c>
      <c r="W124" s="27">
        <v>44.197952218430039</v>
      </c>
      <c r="X124" s="27">
        <v>9.0887657668277733</v>
      </c>
      <c r="AD124" s="9"/>
      <c r="AE124" s="51"/>
      <c r="AF124" s="51"/>
      <c r="AG124" s="51"/>
      <c r="AH124" s="51"/>
      <c r="AI124" s="51"/>
      <c r="AJ124" s="51"/>
      <c r="AK124" s="51"/>
      <c r="AL124" s="51"/>
      <c r="AM124" s="51"/>
      <c r="AN124" s="51"/>
      <c r="AO124" s="51"/>
      <c r="AP124" s="51"/>
      <c r="AQ124" s="51"/>
    </row>
    <row r="125" spans="1:43">
      <c r="A125" s="11" t="s">
        <v>275</v>
      </c>
      <c r="B125" s="10" t="s">
        <v>309</v>
      </c>
      <c r="C125" s="10" t="s">
        <v>339</v>
      </c>
      <c r="D125" s="7" t="s">
        <v>130</v>
      </c>
      <c r="E125" s="7" t="s">
        <v>132</v>
      </c>
      <c r="F125" s="15">
        <v>12</v>
      </c>
      <c r="I125">
        <f t="shared" si="3"/>
        <v>84</v>
      </c>
      <c r="S125" s="27">
        <v>2.5243798287950114</v>
      </c>
      <c r="T125" s="27">
        <v>35.654952076677318</v>
      </c>
      <c r="U125" s="27">
        <v>62.452591656131482</v>
      </c>
      <c r="V125" s="27">
        <v>2.5341014681286005</v>
      </c>
      <c r="W125" s="27">
        <v>51.495448634590382</v>
      </c>
      <c r="X125" s="27">
        <v>13.079988613720467</v>
      </c>
      <c r="AD125" s="9"/>
      <c r="AE125" s="51"/>
      <c r="AF125" s="51"/>
      <c r="AG125" s="51"/>
      <c r="AH125" s="51"/>
      <c r="AI125" s="51"/>
      <c r="AJ125" s="51"/>
      <c r="AK125" s="51"/>
      <c r="AL125" s="51"/>
      <c r="AM125" s="51"/>
      <c r="AN125" s="51"/>
      <c r="AO125" s="51"/>
      <c r="AP125" s="51"/>
      <c r="AQ125" s="51"/>
    </row>
    <row r="126" spans="1:43">
      <c r="A126" s="11" t="s">
        <v>276</v>
      </c>
      <c r="B126" s="10" t="s">
        <v>309</v>
      </c>
      <c r="C126" s="10" t="s">
        <v>339</v>
      </c>
      <c r="D126" s="7" t="s">
        <v>130</v>
      </c>
      <c r="E126" s="7" t="s">
        <v>132</v>
      </c>
      <c r="F126" s="15">
        <v>12</v>
      </c>
      <c r="I126">
        <f t="shared" si="3"/>
        <v>84</v>
      </c>
      <c r="S126" s="27">
        <v>2.3838116140074814</v>
      </c>
      <c r="T126" s="27">
        <v>34.608966514628989</v>
      </c>
      <c r="U126" s="27">
        <v>53.135536075522595</v>
      </c>
      <c r="V126" s="27">
        <v>2.3318601973172326</v>
      </c>
      <c r="W126" s="27">
        <v>55.725971370143135</v>
      </c>
      <c r="X126" s="27">
        <v>8.6662749706227959</v>
      </c>
      <c r="AD126" s="9"/>
      <c r="AE126" s="51"/>
      <c r="AF126" s="51"/>
      <c r="AG126" s="51"/>
      <c r="AH126" s="51"/>
      <c r="AI126" s="51"/>
      <c r="AJ126" s="51"/>
      <c r="AK126" s="51"/>
      <c r="AL126" s="51"/>
      <c r="AM126" s="51"/>
      <c r="AN126" s="51"/>
      <c r="AO126" s="51"/>
      <c r="AP126" s="51"/>
      <c r="AQ126" s="51"/>
    </row>
    <row r="127" spans="1:43">
      <c r="A127" s="11" t="s">
        <v>277</v>
      </c>
      <c r="B127" s="10" t="s">
        <v>309</v>
      </c>
      <c r="C127" s="10" t="s">
        <v>339</v>
      </c>
      <c r="D127" s="7" t="s">
        <v>130</v>
      </c>
      <c r="E127" s="7" t="s">
        <v>132</v>
      </c>
      <c r="F127" s="15">
        <v>12</v>
      </c>
      <c r="I127">
        <f t="shared" si="3"/>
        <v>84</v>
      </c>
      <c r="S127" s="27">
        <v>2.9833265436768897</v>
      </c>
      <c r="T127" s="27">
        <v>29.663739558792031</v>
      </c>
      <c r="U127" s="27">
        <v>49.500713266761771</v>
      </c>
      <c r="V127" s="27">
        <v>3.6340682627710894</v>
      </c>
      <c r="W127" s="27">
        <v>55.860349127182054</v>
      </c>
      <c r="X127" s="27">
        <v>12.386746052290967</v>
      </c>
      <c r="AD127" s="9"/>
      <c r="AE127" s="51"/>
      <c r="AF127" s="51"/>
      <c r="AG127" s="51"/>
      <c r="AH127" s="51"/>
      <c r="AI127" s="51"/>
      <c r="AJ127" s="51"/>
      <c r="AK127" s="51"/>
      <c r="AL127" s="51"/>
      <c r="AM127" s="51"/>
      <c r="AN127" s="51"/>
      <c r="AO127" s="51"/>
      <c r="AP127" s="51"/>
      <c r="AQ127" s="51"/>
    </row>
    <row r="128" spans="1:43">
      <c r="A128" s="11" t="s">
        <v>278</v>
      </c>
      <c r="B128" s="10" t="s">
        <v>309</v>
      </c>
      <c r="C128" s="10" t="s">
        <v>339</v>
      </c>
      <c r="D128" s="7" t="s">
        <v>130</v>
      </c>
      <c r="E128" s="7" t="s">
        <v>132</v>
      </c>
      <c r="F128" s="15">
        <v>12</v>
      </c>
      <c r="I128">
        <f t="shared" si="3"/>
        <v>84</v>
      </c>
      <c r="S128" s="27">
        <v>2.6306042018549793</v>
      </c>
      <c r="T128" s="27">
        <v>32.010890704006222</v>
      </c>
      <c r="U128" s="27">
        <v>56.09065155807366</v>
      </c>
      <c r="V128" s="27">
        <v>3.4208864286510385</v>
      </c>
      <c r="W128" s="27">
        <v>54.499494438827099</v>
      </c>
      <c r="X128" s="27">
        <v>12.344004340748779</v>
      </c>
      <c r="AD128" s="9"/>
      <c r="AE128" s="51"/>
      <c r="AF128" s="51"/>
      <c r="AG128" s="51"/>
      <c r="AH128" s="51"/>
      <c r="AI128" s="51"/>
      <c r="AJ128" s="51"/>
      <c r="AK128" s="51"/>
      <c r="AL128" s="51"/>
      <c r="AM128" s="51"/>
      <c r="AN128" s="51"/>
      <c r="AO128" s="51"/>
      <c r="AP128" s="51"/>
      <c r="AQ128" s="51"/>
    </row>
    <row r="129" spans="1:43">
      <c r="A129" s="11" t="s">
        <v>279</v>
      </c>
      <c r="B129" s="10" t="s">
        <v>309</v>
      </c>
      <c r="C129" s="10" t="s">
        <v>339</v>
      </c>
      <c r="D129" s="7" t="s">
        <v>130</v>
      </c>
      <c r="E129" s="7" t="s">
        <v>132</v>
      </c>
      <c r="F129" s="15">
        <v>12</v>
      </c>
      <c r="I129">
        <f t="shared" si="3"/>
        <v>84</v>
      </c>
      <c r="S129" s="27">
        <v>3.282544007457068</v>
      </c>
      <c r="T129" s="27">
        <v>24.967900081708887</v>
      </c>
      <c r="U129" s="27">
        <v>47.581620314389355</v>
      </c>
      <c r="V129" s="27">
        <v>4.0507167272141587</v>
      </c>
      <c r="W129" s="27">
        <v>40.771349862258951</v>
      </c>
      <c r="X129" s="27">
        <v>11.082432650427489</v>
      </c>
      <c r="AD129" s="9"/>
      <c r="AE129" s="51"/>
      <c r="AF129" s="51"/>
      <c r="AG129" s="51"/>
      <c r="AH129" s="51"/>
      <c r="AI129" s="51"/>
      <c r="AJ129" s="51"/>
      <c r="AK129" s="51"/>
      <c r="AL129" s="51"/>
      <c r="AM129" s="51"/>
      <c r="AN129" s="51"/>
      <c r="AO129" s="51"/>
      <c r="AP129" s="51"/>
      <c r="AQ129" s="51"/>
    </row>
    <row r="130" spans="1:43">
      <c r="A130" s="11" t="s">
        <v>280</v>
      </c>
      <c r="B130" s="10" t="s">
        <v>309</v>
      </c>
      <c r="C130" s="10" t="s">
        <v>339</v>
      </c>
      <c r="D130" s="7" t="s">
        <v>130</v>
      </c>
      <c r="E130" s="7" t="s">
        <v>132</v>
      </c>
      <c r="F130" s="15">
        <v>12</v>
      </c>
      <c r="I130">
        <f t="shared" si="3"/>
        <v>84</v>
      </c>
      <c r="S130" s="27">
        <v>3.9536382909436498</v>
      </c>
      <c r="T130" s="27">
        <v>32.609200743494419</v>
      </c>
      <c r="U130" s="27">
        <v>54.058355437665782</v>
      </c>
      <c r="V130" s="27">
        <v>5.1783129359126194</v>
      </c>
      <c r="W130" s="27">
        <v>53.166226912928764</v>
      </c>
      <c r="X130" s="27">
        <v>15.830365814179348</v>
      </c>
      <c r="AD130" s="9"/>
      <c r="AE130" s="51"/>
      <c r="AF130" s="51"/>
      <c r="AG130" s="51"/>
      <c r="AH130" s="51"/>
      <c r="AI130" s="51"/>
      <c r="AJ130" s="51"/>
      <c r="AK130" s="51"/>
      <c r="AL130" s="51"/>
      <c r="AM130" s="51"/>
      <c r="AN130" s="51"/>
      <c r="AO130" s="51"/>
      <c r="AP130" s="51"/>
      <c r="AQ130" s="51"/>
    </row>
    <row r="131" spans="1:43">
      <c r="A131" s="11" t="s">
        <v>281</v>
      </c>
      <c r="B131" s="10" t="s">
        <v>309</v>
      </c>
      <c r="C131" s="10" t="s">
        <v>339</v>
      </c>
      <c r="D131" s="7" t="s">
        <v>130</v>
      </c>
      <c r="E131" s="7" t="s">
        <v>132</v>
      </c>
      <c r="F131" s="15">
        <v>12</v>
      </c>
      <c r="I131">
        <f t="shared" si="3"/>
        <v>84</v>
      </c>
      <c r="S131" s="27">
        <v>2.3052713872388195</v>
      </c>
      <c r="T131" s="27">
        <v>33.846894559460765</v>
      </c>
      <c r="U131" s="27">
        <v>51.783166904422259</v>
      </c>
      <c r="V131" s="27">
        <v>3.1331783676587719</v>
      </c>
      <c r="W131" s="27">
        <v>50.108932461873643</v>
      </c>
      <c r="X131" s="27">
        <v>11.507052709725315</v>
      </c>
      <c r="AD131" s="9"/>
      <c r="AE131" s="51"/>
      <c r="AF131" s="51"/>
      <c r="AG131" s="51"/>
      <c r="AH131" s="51"/>
      <c r="AI131" s="51"/>
      <c r="AJ131" s="51"/>
      <c r="AK131" s="51"/>
      <c r="AL131" s="51"/>
      <c r="AM131" s="51"/>
      <c r="AN131" s="51"/>
      <c r="AO131" s="51"/>
      <c r="AP131" s="51"/>
      <c r="AQ131" s="51"/>
    </row>
    <row r="132" spans="1:43">
      <c r="A132" s="11" t="s">
        <v>282</v>
      </c>
      <c r="B132" s="10" t="s">
        <v>309</v>
      </c>
      <c r="C132" s="10" t="s">
        <v>339</v>
      </c>
      <c r="D132" s="7" t="s">
        <v>130</v>
      </c>
      <c r="E132" s="7" t="s">
        <v>132</v>
      </c>
      <c r="F132" s="15">
        <v>12</v>
      </c>
      <c r="I132">
        <f t="shared" si="3"/>
        <v>84</v>
      </c>
      <c r="S132" s="27">
        <v>2.8324457250364792</v>
      </c>
      <c r="T132" s="27">
        <v>31.369748899202666</v>
      </c>
      <c r="U132" s="27">
        <v>53.192771084337345</v>
      </c>
      <c r="V132" s="27">
        <v>3.9373953279580096</v>
      </c>
      <c r="W132" s="27">
        <v>50.158227848101269</v>
      </c>
      <c r="X132" s="27">
        <v>19.375293565054015</v>
      </c>
      <c r="AD132" s="9"/>
      <c r="AE132" s="51"/>
      <c r="AF132" s="51"/>
      <c r="AG132" s="51"/>
      <c r="AH132" s="51"/>
      <c r="AI132" s="51"/>
      <c r="AJ132" s="51"/>
      <c r="AK132" s="51"/>
      <c r="AL132" s="51"/>
      <c r="AM132" s="51"/>
      <c r="AN132" s="51"/>
      <c r="AO132" s="51"/>
      <c r="AP132" s="51"/>
      <c r="AQ132" s="51"/>
    </row>
    <row r="133" spans="1:43">
      <c r="A133" s="11" t="s">
        <v>283</v>
      </c>
      <c r="B133" s="10" t="s">
        <v>309</v>
      </c>
      <c r="C133" s="10" t="s">
        <v>339</v>
      </c>
      <c r="D133" s="7" t="s">
        <v>130</v>
      </c>
      <c r="E133" s="7" t="s">
        <v>132</v>
      </c>
      <c r="F133" s="15">
        <v>12</v>
      </c>
      <c r="I133">
        <f t="shared" si="3"/>
        <v>84</v>
      </c>
      <c r="S133" s="27">
        <v>3.2019466065725615</v>
      </c>
      <c r="T133" s="27">
        <v>30.891273915072333</v>
      </c>
      <c r="U133" s="27">
        <v>51.383067896060354</v>
      </c>
      <c r="V133" s="27">
        <v>3.9392330751936053</v>
      </c>
      <c r="W133" s="27">
        <v>51.077199281867145</v>
      </c>
      <c r="X133" s="27">
        <v>12.989148306478132</v>
      </c>
      <c r="AD133" s="9"/>
      <c r="AE133" s="51"/>
      <c r="AF133" s="51"/>
      <c r="AG133" s="51"/>
      <c r="AH133" s="51"/>
      <c r="AI133" s="51"/>
      <c r="AJ133" s="51"/>
      <c r="AK133" s="51"/>
      <c r="AL133" s="51"/>
      <c r="AM133" s="51"/>
      <c r="AN133" s="51"/>
      <c r="AO133" s="51"/>
      <c r="AP133" s="51"/>
      <c r="AQ133" s="51"/>
    </row>
    <row r="134" spans="1:43">
      <c r="A134" s="11" t="s">
        <v>284</v>
      </c>
      <c r="B134" s="10" t="s">
        <v>309</v>
      </c>
      <c r="C134" s="10" t="s">
        <v>339</v>
      </c>
      <c r="D134" s="7" t="s">
        <v>130</v>
      </c>
      <c r="E134" s="7" t="s">
        <v>132</v>
      </c>
      <c r="F134" s="15">
        <v>12</v>
      </c>
      <c r="I134">
        <f t="shared" si="3"/>
        <v>84</v>
      </c>
      <c r="S134" s="27">
        <v>3.3182989690721651</v>
      </c>
      <c r="T134" s="27">
        <v>30.76241134751773</v>
      </c>
      <c r="U134" s="27">
        <v>47.1875</v>
      </c>
      <c r="V134" s="27">
        <v>3.8795288278950824</v>
      </c>
      <c r="W134" s="27">
        <v>52.857142857142861</v>
      </c>
      <c r="X134" s="27">
        <v>13.068398930072602</v>
      </c>
      <c r="AD134" s="9"/>
      <c r="AE134" s="51"/>
      <c r="AF134" s="51"/>
      <c r="AG134" s="51"/>
      <c r="AH134" s="51"/>
      <c r="AI134" s="51"/>
      <c r="AJ134" s="51"/>
      <c r="AK134" s="51"/>
      <c r="AL134" s="51"/>
      <c r="AM134" s="51"/>
      <c r="AN134" s="51"/>
      <c r="AO134" s="51"/>
      <c r="AP134" s="51"/>
      <c r="AQ134" s="51"/>
    </row>
    <row r="135" spans="1:43">
      <c r="A135" s="11" t="s">
        <v>285</v>
      </c>
      <c r="B135" s="10" t="s">
        <v>309</v>
      </c>
      <c r="C135" s="10" t="s">
        <v>339</v>
      </c>
      <c r="D135" s="7" t="s">
        <v>130</v>
      </c>
      <c r="E135" s="7" t="s">
        <v>132</v>
      </c>
      <c r="F135" s="15">
        <v>12</v>
      </c>
      <c r="I135">
        <f t="shared" ref="I135:I154" si="4">F135*7</f>
        <v>84</v>
      </c>
      <c r="S135" s="27">
        <v>3.5282292067218495</v>
      </c>
      <c r="T135" s="27">
        <v>33.43221978588933</v>
      </c>
      <c r="U135" s="27">
        <v>50.804359107420858</v>
      </c>
      <c r="V135" s="27">
        <v>4.2563894523326571</v>
      </c>
      <c r="W135" s="27">
        <v>41.829085457271361</v>
      </c>
      <c r="X135" s="27">
        <v>15.225017540342787</v>
      </c>
      <c r="AD135" s="9"/>
      <c r="AE135" s="51"/>
      <c r="AF135" s="51"/>
      <c r="AG135" s="51"/>
      <c r="AH135" s="51"/>
      <c r="AI135" s="51"/>
      <c r="AJ135" s="51"/>
      <c r="AK135" s="51"/>
      <c r="AL135" s="51"/>
      <c r="AM135" s="51"/>
      <c r="AN135" s="51"/>
      <c r="AO135" s="51"/>
      <c r="AP135" s="51"/>
      <c r="AQ135" s="51"/>
    </row>
    <row r="136" spans="1:43">
      <c r="A136" s="11" t="s">
        <v>286</v>
      </c>
      <c r="B136" s="10" t="s">
        <v>309</v>
      </c>
      <c r="C136" s="10" t="s">
        <v>339</v>
      </c>
      <c r="D136" s="7" t="s">
        <v>130</v>
      </c>
      <c r="E136" s="7" t="s">
        <v>132</v>
      </c>
      <c r="F136" s="15">
        <v>12</v>
      </c>
      <c r="I136">
        <f t="shared" si="4"/>
        <v>84</v>
      </c>
      <c r="S136" s="27">
        <v>3.657121183387066</v>
      </c>
      <c r="T136" s="27">
        <v>34.879982854693523</v>
      </c>
      <c r="U136" s="27">
        <v>51.170568561872912</v>
      </c>
      <c r="V136" s="27">
        <v>4.3654321725552299</v>
      </c>
      <c r="W136" s="27">
        <v>48.132780082987559</v>
      </c>
      <c r="X136" s="27">
        <v>13.816067653276956</v>
      </c>
      <c r="AD136" s="9"/>
      <c r="AE136" s="51"/>
      <c r="AF136" s="51"/>
      <c r="AG136" s="51"/>
      <c r="AH136" s="51"/>
      <c r="AI136" s="51"/>
      <c r="AJ136" s="51"/>
      <c r="AK136" s="51"/>
      <c r="AL136" s="51"/>
      <c r="AM136" s="51"/>
      <c r="AN136" s="51"/>
      <c r="AO136" s="51"/>
      <c r="AP136" s="51"/>
      <c r="AQ136" s="51"/>
    </row>
    <row r="137" spans="1:43">
      <c r="A137" s="11" t="s">
        <v>287</v>
      </c>
      <c r="B137" s="10" t="s">
        <v>309</v>
      </c>
      <c r="C137" s="10" t="s">
        <v>339</v>
      </c>
      <c r="D137" s="7" t="s">
        <v>130</v>
      </c>
      <c r="E137" s="7" t="s">
        <v>132</v>
      </c>
      <c r="F137" s="15">
        <v>12</v>
      </c>
      <c r="I137">
        <f t="shared" si="4"/>
        <v>84</v>
      </c>
      <c r="S137" s="27">
        <v>3.4953742424437375</v>
      </c>
      <c r="T137" s="27">
        <v>29.147240186494205</v>
      </c>
      <c r="U137" s="27">
        <v>53.492884864165589</v>
      </c>
      <c r="V137" s="27">
        <v>3.9750487443742393</v>
      </c>
      <c r="W137" s="27">
        <v>46.282051282051277</v>
      </c>
      <c r="X137" s="27">
        <v>10.415158097996621</v>
      </c>
      <c r="AD137" s="9"/>
      <c r="AE137" s="51"/>
      <c r="AF137" s="51"/>
      <c r="AG137" s="51"/>
      <c r="AH137" s="51"/>
      <c r="AI137" s="51"/>
      <c r="AJ137" s="51"/>
      <c r="AK137" s="51"/>
      <c r="AL137" s="51"/>
      <c r="AM137" s="51"/>
      <c r="AN137" s="51"/>
      <c r="AO137" s="51"/>
      <c r="AP137" s="51"/>
      <c r="AQ137" s="51"/>
    </row>
    <row r="138" spans="1:43">
      <c r="A138" s="11" t="s">
        <v>288</v>
      </c>
      <c r="B138" s="10" t="s">
        <v>309</v>
      </c>
      <c r="C138" s="10" t="s">
        <v>339</v>
      </c>
      <c r="D138" s="7" t="s">
        <v>130</v>
      </c>
      <c r="E138" s="7" t="s">
        <v>132</v>
      </c>
      <c r="F138" s="15">
        <v>12</v>
      </c>
      <c r="I138">
        <f t="shared" si="4"/>
        <v>84</v>
      </c>
      <c r="S138" s="27">
        <v>2.5348064568912156</v>
      </c>
      <c r="T138" s="27">
        <v>29.794477367292906</v>
      </c>
      <c r="U138" s="27">
        <v>49.326145552560654</v>
      </c>
      <c r="V138" s="27">
        <v>3.2751692629493032</v>
      </c>
      <c r="W138" s="27">
        <v>49.278152069297406</v>
      </c>
      <c r="X138" s="27">
        <v>11.202997803333766</v>
      </c>
      <c r="AD138" s="9"/>
      <c r="AE138" s="51"/>
      <c r="AF138" s="51"/>
      <c r="AG138" s="51"/>
      <c r="AH138" s="51"/>
      <c r="AI138" s="51"/>
      <c r="AJ138" s="51"/>
      <c r="AK138" s="51"/>
      <c r="AL138" s="51"/>
      <c r="AM138" s="51"/>
      <c r="AN138" s="51"/>
      <c r="AO138" s="51"/>
      <c r="AP138" s="51"/>
      <c r="AQ138" s="51"/>
    </row>
    <row r="139" spans="1:43">
      <c r="A139" s="11" t="s">
        <v>289</v>
      </c>
      <c r="B139" s="10" t="s">
        <v>309</v>
      </c>
      <c r="C139" s="10" t="s">
        <v>339</v>
      </c>
      <c r="D139" s="7" t="s">
        <v>130</v>
      </c>
      <c r="E139" s="7" t="s">
        <v>132</v>
      </c>
      <c r="F139" s="15">
        <v>12</v>
      </c>
      <c r="I139">
        <f t="shared" si="4"/>
        <v>84</v>
      </c>
      <c r="S139" s="27">
        <v>3.1583516997261736</v>
      </c>
      <c r="T139" s="27">
        <v>29.201817001946782</v>
      </c>
      <c r="U139" s="27">
        <v>46.875</v>
      </c>
      <c r="V139" s="27">
        <v>3.5442064879212682</v>
      </c>
      <c r="W139" s="27">
        <v>46.20967741935484</v>
      </c>
      <c r="X139" s="27">
        <v>10.613794006020155</v>
      </c>
      <c r="AD139" s="9"/>
      <c r="AE139" s="51"/>
      <c r="AF139" s="51"/>
      <c r="AG139" s="51"/>
      <c r="AH139" s="51"/>
      <c r="AI139" s="51"/>
      <c r="AJ139" s="51"/>
      <c r="AK139" s="51"/>
      <c r="AL139" s="51"/>
      <c r="AM139" s="51"/>
      <c r="AN139" s="51"/>
      <c r="AO139" s="51"/>
      <c r="AP139" s="51"/>
      <c r="AQ139" s="51"/>
    </row>
    <row r="140" spans="1:43">
      <c r="A140" s="11" t="s">
        <v>290</v>
      </c>
      <c r="B140" s="10" t="s">
        <v>309</v>
      </c>
      <c r="C140" s="10" t="s">
        <v>339</v>
      </c>
      <c r="D140" s="7" t="s">
        <v>130</v>
      </c>
      <c r="E140" s="7" t="s">
        <v>132</v>
      </c>
      <c r="F140" s="15">
        <v>12</v>
      </c>
      <c r="I140">
        <f t="shared" si="4"/>
        <v>84</v>
      </c>
      <c r="S140" s="27">
        <v>2.9507419452819983</v>
      </c>
      <c r="T140" s="27">
        <v>28.025685676969957</v>
      </c>
      <c r="U140" s="27">
        <v>40.108892921960077</v>
      </c>
      <c r="V140" s="27">
        <v>3.6736088993156168</v>
      </c>
      <c r="W140" s="27">
        <v>48.218527315914493</v>
      </c>
      <c r="X140" s="27">
        <v>11.752815477909328</v>
      </c>
      <c r="AD140" s="9"/>
      <c r="AE140" s="51"/>
      <c r="AF140" s="51"/>
      <c r="AG140" s="51"/>
      <c r="AH140" s="51"/>
      <c r="AI140" s="51"/>
      <c r="AJ140" s="51"/>
      <c r="AK140" s="51"/>
      <c r="AL140" s="51"/>
      <c r="AM140" s="51"/>
      <c r="AN140" s="51"/>
      <c r="AO140" s="51"/>
      <c r="AP140" s="51"/>
      <c r="AQ140" s="51"/>
    </row>
    <row r="141" spans="1:43">
      <c r="A141" s="11" t="s">
        <v>291</v>
      </c>
      <c r="B141" s="10" t="s">
        <v>343</v>
      </c>
      <c r="C141" s="10" t="s">
        <v>339</v>
      </c>
      <c r="D141" s="7" t="s">
        <v>194</v>
      </c>
      <c r="E141" s="7" t="s">
        <v>132</v>
      </c>
      <c r="F141" s="15">
        <v>12</v>
      </c>
      <c r="I141">
        <f t="shared" si="4"/>
        <v>84</v>
      </c>
      <c r="S141" s="27">
        <v>2.8239774057668399</v>
      </c>
      <c r="T141" s="27">
        <v>26.589394378441035</v>
      </c>
      <c r="U141" s="27">
        <v>46.028825513646126</v>
      </c>
      <c r="V141" s="27">
        <v>3.2460790560624635</v>
      </c>
      <c r="W141" s="27">
        <v>44.853737811484287</v>
      </c>
      <c r="X141" s="27">
        <v>9.1621621621621632</v>
      </c>
      <c r="AD141" s="9"/>
      <c r="AE141" s="51"/>
      <c r="AF141" s="51"/>
      <c r="AG141" s="51"/>
      <c r="AH141" s="51"/>
      <c r="AI141" s="51"/>
      <c r="AJ141" s="51"/>
      <c r="AK141" s="51"/>
      <c r="AL141" s="51"/>
      <c r="AM141" s="51"/>
      <c r="AN141" s="51"/>
      <c r="AO141" s="51"/>
      <c r="AP141" s="51"/>
      <c r="AQ141" s="51"/>
    </row>
    <row r="142" spans="1:43">
      <c r="A142" s="11" t="s">
        <v>292</v>
      </c>
      <c r="B142" s="10" t="s">
        <v>343</v>
      </c>
      <c r="C142" s="10" t="s">
        <v>339</v>
      </c>
      <c r="D142" s="7" t="s">
        <v>194</v>
      </c>
      <c r="E142" s="7" t="s">
        <v>132</v>
      </c>
      <c r="F142" s="15">
        <v>12</v>
      </c>
      <c r="I142">
        <f t="shared" si="4"/>
        <v>84</v>
      </c>
      <c r="S142" s="27">
        <v>1.9146000960348772</v>
      </c>
      <c r="T142" s="27">
        <v>19.199380165289256</v>
      </c>
      <c r="U142" s="27">
        <v>38.950409244102069</v>
      </c>
      <c r="V142" s="27">
        <v>3.0382613438304027</v>
      </c>
      <c r="W142" s="27">
        <v>35.379288637079007</v>
      </c>
      <c r="X142" s="27">
        <v>9.7209424772936686</v>
      </c>
      <c r="AD142" s="9"/>
      <c r="AE142" s="51"/>
      <c r="AF142" s="51"/>
      <c r="AG142" s="51"/>
      <c r="AH142" s="51"/>
      <c r="AI142" s="51"/>
      <c r="AJ142" s="51"/>
      <c r="AK142" s="51"/>
      <c r="AL142" s="51"/>
      <c r="AM142" s="51"/>
      <c r="AN142" s="51"/>
      <c r="AO142" s="51"/>
      <c r="AP142" s="51"/>
      <c r="AQ142" s="51"/>
    </row>
    <row r="143" spans="1:43">
      <c r="A143" s="11" t="s">
        <v>293</v>
      </c>
      <c r="B143" s="10" t="s">
        <v>343</v>
      </c>
      <c r="C143" s="10" t="s">
        <v>339</v>
      </c>
      <c r="D143" s="7" t="s">
        <v>194</v>
      </c>
      <c r="E143" s="7" t="s">
        <v>132</v>
      </c>
      <c r="F143" s="15">
        <v>12</v>
      </c>
      <c r="I143">
        <f t="shared" si="4"/>
        <v>84</v>
      </c>
      <c r="S143" s="27">
        <v>2.5507989993362945</v>
      </c>
      <c r="T143" s="27">
        <v>25.775452656574654</v>
      </c>
      <c r="U143" s="27">
        <v>46.715328467153284</v>
      </c>
      <c r="V143" s="27">
        <v>3.8768453018308198</v>
      </c>
      <c r="W143" s="27">
        <v>47.513812154696133</v>
      </c>
      <c r="X143" s="27">
        <v>10.758029978586727</v>
      </c>
      <c r="AD143" s="9"/>
      <c r="AE143" s="51"/>
      <c r="AF143" s="51"/>
      <c r="AG143" s="51"/>
      <c r="AH143" s="51"/>
      <c r="AI143" s="51"/>
      <c r="AJ143" s="51"/>
      <c r="AK143" s="51"/>
      <c r="AL143" s="51"/>
      <c r="AM143" s="51"/>
      <c r="AN143" s="51"/>
      <c r="AO143" s="51"/>
      <c r="AP143" s="51"/>
      <c r="AQ143" s="51"/>
    </row>
    <row r="144" spans="1:43">
      <c r="A144" s="11" t="s">
        <v>294</v>
      </c>
      <c r="B144" s="10" t="s">
        <v>343</v>
      </c>
      <c r="C144" s="10" t="s">
        <v>339</v>
      </c>
      <c r="D144" s="7" t="s">
        <v>194</v>
      </c>
      <c r="E144" s="7" t="s">
        <v>132</v>
      </c>
      <c r="F144" s="15">
        <v>12</v>
      </c>
      <c r="I144">
        <f t="shared" si="4"/>
        <v>84</v>
      </c>
      <c r="S144" s="27">
        <v>2.7648298320669178</v>
      </c>
      <c r="T144" s="27">
        <v>25.304663108067281</v>
      </c>
      <c r="U144" s="27">
        <v>49.465500485908649</v>
      </c>
      <c r="V144" s="27">
        <v>3.9401295114026347</v>
      </c>
      <c r="W144" s="27">
        <v>50.407955124936251</v>
      </c>
      <c r="X144" s="27">
        <v>11.121903836813987</v>
      </c>
      <c r="AD144" s="9"/>
      <c r="AE144" s="51"/>
      <c r="AF144" s="51"/>
      <c r="AG144" s="51"/>
      <c r="AH144" s="51"/>
      <c r="AI144" s="51"/>
      <c r="AJ144" s="51"/>
      <c r="AK144" s="51"/>
      <c r="AL144" s="51"/>
      <c r="AM144" s="51"/>
      <c r="AN144" s="51"/>
      <c r="AO144" s="51"/>
      <c r="AP144" s="51"/>
      <c r="AQ144" s="51"/>
    </row>
    <row r="145" spans="1:43">
      <c r="A145" s="11" t="s">
        <v>295</v>
      </c>
      <c r="B145" s="10" t="s">
        <v>343</v>
      </c>
      <c r="C145" s="10" t="s">
        <v>339</v>
      </c>
      <c r="D145" s="7" t="s">
        <v>194</v>
      </c>
      <c r="E145" s="7" t="s">
        <v>132</v>
      </c>
      <c r="F145" s="15">
        <v>12</v>
      </c>
      <c r="I145">
        <f t="shared" si="4"/>
        <v>84</v>
      </c>
      <c r="S145" s="27">
        <v>3.0583826306032496</v>
      </c>
      <c r="T145" s="27">
        <v>22.400601477157135</v>
      </c>
      <c r="U145" s="27">
        <v>53.321807853791057</v>
      </c>
      <c r="V145" s="27">
        <v>4.3902936686667777</v>
      </c>
      <c r="W145" s="27">
        <v>39.61551664950224</v>
      </c>
      <c r="X145" s="27">
        <v>11.509240246406574</v>
      </c>
      <c r="AD145" s="9"/>
      <c r="AE145" s="51"/>
      <c r="AF145" s="51"/>
      <c r="AG145" s="51"/>
      <c r="AH145" s="51"/>
      <c r="AI145" s="51"/>
      <c r="AJ145" s="51"/>
      <c r="AK145" s="51"/>
      <c r="AL145" s="51"/>
      <c r="AM145" s="51"/>
      <c r="AN145" s="51"/>
      <c r="AO145" s="51"/>
      <c r="AP145" s="51"/>
      <c r="AQ145" s="51"/>
    </row>
    <row r="146" spans="1:43">
      <c r="A146" s="11" t="s">
        <v>296</v>
      </c>
      <c r="B146" s="10" t="s">
        <v>343</v>
      </c>
      <c r="C146" s="10" t="s">
        <v>339</v>
      </c>
      <c r="D146" s="7" t="s">
        <v>194</v>
      </c>
      <c r="E146" s="7" t="s">
        <v>132</v>
      </c>
      <c r="F146" s="15">
        <v>12</v>
      </c>
      <c r="I146">
        <f t="shared" si="4"/>
        <v>84</v>
      </c>
      <c r="S146" s="27">
        <v>2.7954351802005752</v>
      </c>
      <c r="T146" s="27">
        <v>29.359972908906201</v>
      </c>
      <c r="U146" s="27">
        <v>59.72017673048601</v>
      </c>
      <c r="V146" s="27">
        <v>3.9981956243891434</v>
      </c>
      <c r="W146" s="27">
        <v>41.102488627241108</v>
      </c>
      <c r="X146" s="27">
        <v>11.335991004804251</v>
      </c>
      <c r="AD146" s="9"/>
      <c r="AE146" s="51"/>
      <c r="AF146" s="51"/>
      <c r="AG146" s="51"/>
      <c r="AH146" s="51"/>
      <c r="AI146" s="51"/>
      <c r="AJ146" s="51"/>
      <c r="AK146" s="51"/>
      <c r="AL146" s="51"/>
      <c r="AM146" s="51"/>
      <c r="AN146" s="51"/>
      <c r="AO146" s="51"/>
      <c r="AP146" s="51"/>
      <c r="AQ146" s="51"/>
    </row>
    <row r="147" spans="1:43">
      <c r="A147" s="11" t="s">
        <v>297</v>
      </c>
      <c r="B147" s="10" t="s">
        <v>343</v>
      </c>
      <c r="C147" s="10" t="s">
        <v>339</v>
      </c>
      <c r="D147" s="7" t="s">
        <v>194</v>
      </c>
      <c r="E147" s="7" t="s">
        <v>132</v>
      </c>
      <c r="F147" s="15">
        <v>12</v>
      </c>
      <c r="I147">
        <f t="shared" si="4"/>
        <v>84</v>
      </c>
      <c r="S147" s="27">
        <v>3.1420479952302878</v>
      </c>
      <c r="T147" s="27">
        <v>28.270400858983535</v>
      </c>
      <c r="U147" s="27">
        <v>52.997601918465229</v>
      </c>
      <c r="V147" s="27">
        <v>4.1161764705882353</v>
      </c>
      <c r="W147" s="27">
        <v>41.996653653095372</v>
      </c>
      <c r="X147" s="27">
        <v>12.638311480652384</v>
      </c>
      <c r="AD147" s="9"/>
      <c r="AE147" s="51"/>
      <c r="AF147" s="51"/>
      <c r="AG147" s="51"/>
      <c r="AH147" s="51"/>
      <c r="AI147" s="51"/>
      <c r="AJ147" s="51"/>
      <c r="AK147" s="51"/>
      <c r="AL147" s="51"/>
      <c r="AM147" s="51"/>
      <c r="AN147" s="51"/>
      <c r="AO147" s="51"/>
      <c r="AP147" s="51"/>
      <c r="AQ147" s="51"/>
    </row>
    <row r="148" spans="1:43">
      <c r="A148" s="11" t="s">
        <v>298</v>
      </c>
      <c r="B148" s="10" t="s">
        <v>343</v>
      </c>
      <c r="C148" s="10" t="s">
        <v>339</v>
      </c>
      <c r="D148" s="7" t="s">
        <v>194</v>
      </c>
      <c r="E148" s="7" t="s">
        <v>132</v>
      </c>
      <c r="F148" s="15">
        <v>12</v>
      </c>
      <c r="I148">
        <f t="shared" si="4"/>
        <v>84</v>
      </c>
      <c r="S148" s="27">
        <v>3.2574771303095003</v>
      </c>
      <c r="T148" s="27">
        <v>26.911480479319682</v>
      </c>
      <c r="U148" s="27">
        <v>53.247616936377739</v>
      </c>
      <c r="V148" s="27">
        <v>4.2284020518199767</v>
      </c>
      <c r="W148" s="27">
        <v>42.643540669856456</v>
      </c>
      <c r="X148" s="27">
        <v>14.438234451132132</v>
      </c>
      <c r="AD148" s="9"/>
      <c r="AE148" s="51"/>
      <c r="AF148" s="51"/>
      <c r="AG148" s="51"/>
      <c r="AH148" s="51"/>
      <c r="AI148" s="51"/>
      <c r="AJ148" s="51"/>
      <c r="AK148" s="51"/>
      <c r="AL148" s="51"/>
      <c r="AM148" s="51"/>
      <c r="AN148" s="51"/>
      <c r="AO148" s="51"/>
      <c r="AP148" s="51"/>
      <c r="AQ148" s="51"/>
    </row>
    <row r="149" spans="1:43">
      <c r="A149" s="11" t="s">
        <v>299</v>
      </c>
      <c r="B149" s="10" t="s">
        <v>343</v>
      </c>
      <c r="C149" s="10" t="s">
        <v>339</v>
      </c>
      <c r="D149" s="7" t="s">
        <v>194</v>
      </c>
      <c r="E149" s="7" t="s">
        <v>132</v>
      </c>
      <c r="F149" s="15">
        <v>12</v>
      </c>
      <c r="I149">
        <f t="shared" si="4"/>
        <v>84</v>
      </c>
      <c r="S149" s="27">
        <v>3.5069442225219065</v>
      </c>
      <c r="T149" s="27">
        <v>32.012339819648794</v>
      </c>
      <c r="U149" s="27">
        <v>58.315401168152469</v>
      </c>
      <c r="V149" s="27">
        <v>4.6309903011335205</v>
      </c>
      <c r="W149" s="27">
        <v>52.398800599700145</v>
      </c>
      <c r="X149" s="27">
        <v>10.799555802332037</v>
      </c>
      <c r="AD149" s="9"/>
      <c r="AE149" s="51"/>
      <c r="AF149" s="51"/>
      <c r="AG149" s="51"/>
      <c r="AH149" s="51"/>
      <c r="AI149" s="51"/>
      <c r="AJ149" s="51"/>
      <c r="AK149" s="51"/>
      <c r="AL149" s="51"/>
      <c r="AM149" s="51"/>
      <c r="AN149" s="51"/>
      <c r="AO149" s="51"/>
      <c r="AP149" s="51"/>
      <c r="AQ149" s="51"/>
    </row>
    <row r="150" spans="1:43">
      <c r="A150" s="11" t="s">
        <v>300</v>
      </c>
      <c r="B150" s="10" t="s">
        <v>343</v>
      </c>
      <c r="C150" s="10" t="s">
        <v>339</v>
      </c>
      <c r="D150" s="7" t="s">
        <v>194</v>
      </c>
      <c r="E150" s="7" t="s">
        <v>132</v>
      </c>
      <c r="F150" s="15">
        <v>12</v>
      </c>
      <c r="I150">
        <f t="shared" si="4"/>
        <v>84</v>
      </c>
      <c r="S150" s="27">
        <v>3.4597573343434225</v>
      </c>
      <c r="T150" s="27">
        <v>30.943340034249129</v>
      </c>
      <c r="U150" s="27">
        <v>50.261910700922918</v>
      </c>
      <c r="V150" s="27">
        <v>4.2718468284040414</v>
      </c>
      <c r="W150" s="27">
        <v>50.694641338247806</v>
      </c>
      <c r="X150" s="27">
        <v>13.653163272700919</v>
      </c>
      <c r="AD150" s="9"/>
      <c r="AE150" s="51"/>
      <c r="AF150" s="51"/>
      <c r="AG150" s="51"/>
      <c r="AH150" s="51"/>
      <c r="AI150" s="51"/>
      <c r="AJ150" s="51"/>
      <c r="AK150" s="51"/>
      <c r="AL150" s="51"/>
      <c r="AM150" s="51"/>
      <c r="AN150" s="51"/>
      <c r="AO150" s="51"/>
      <c r="AP150" s="51"/>
      <c r="AQ150" s="51"/>
    </row>
    <row r="151" spans="1:43">
      <c r="A151" s="11" t="s">
        <v>301</v>
      </c>
      <c r="B151" s="10" t="s">
        <v>343</v>
      </c>
      <c r="C151" s="10" t="s">
        <v>339</v>
      </c>
      <c r="D151" s="7" t="s">
        <v>194</v>
      </c>
      <c r="E151" s="7" t="s">
        <v>132</v>
      </c>
      <c r="F151" s="15">
        <v>12</v>
      </c>
      <c r="I151">
        <f t="shared" si="4"/>
        <v>84</v>
      </c>
      <c r="S151" s="27">
        <v>2.7556396055653116</v>
      </c>
      <c r="T151" s="27">
        <v>19.198278862277345</v>
      </c>
      <c r="U151" s="27">
        <v>45.67792891619132</v>
      </c>
      <c r="V151" s="27">
        <v>3.9184905431435895</v>
      </c>
      <c r="W151" s="27">
        <v>38.368639873292416</v>
      </c>
      <c r="X151" s="27">
        <v>10.064999015166435</v>
      </c>
      <c r="AD151" s="9"/>
      <c r="AE151" s="51"/>
      <c r="AF151" s="51"/>
      <c r="AG151" s="51"/>
      <c r="AH151" s="51"/>
      <c r="AI151" s="51"/>
      <c r="AJ151" s="51"/>
      <c r="AK151" s="51"/>
      <c r="AL151" s="51"/>
      <c r="AM151" s="51"/>
      <c r="AN151" s="51"/>
      <c r="AO151" s="51"/>
      <c r="AP151" s="51"/>
      <c r="AQ151" s="51"/>
    </row>
    <row r="152" spans="1:43">
      <c r="A152" s="11" t="s">
        <v>302</v>
      </c>
      <c r="B152" s="10" t="s">
        <v>343</v>
      </c>
      <c r="C152" s="10" t="s">
        <v>339</v>
      </c>
      <c r="D152" s="7" t="s">
        <v>194</v>
      </c>
      <c r="E152" s="7" t="s">
        <v>132</v>
      </c>
      <c r="F152" s="15">
        <v>12</v>
      </c>
      <c r="I152">
        <f t="shared" si="4"/>
        <v>84</v>
      </c>
      <c r="S152" s="27">
        <v>2.8117699747025435</v>
      </c>
      <c r="T152" s="27">
        <v>22.680335784859963</v>
      </c>
      <c r="U152" s="27">
        <v>48.708815672306315</v>
      </c>
      <c r="V152" s="27">
        <v>3.5818856499344625</v>
      </c>
      <c r="W152" s="27">
        <v>41.639246186060426</v>
      </c>
      <c r="X152" s="27">
        <v>10.992752990482844</v>
      </c>
      <c r="AD152" s="9"/>
      <c r="AE152" s="51"/>
      <c r="AF152" s="51"/>
      <c r="AG152" s="51"/>
      <c r="AH152" s="51"/>
      <c r="AI152" s="51"/>
      <c r="AJ152" s="51"/>
      <c r="AK152" s="51"/>
      <c r="AL152" s="51"/>
      <c r="AM152" s="51"/>
      <c r="AN152" s="51"/>
      <c r="AO152" s="51"/>
      <c r="AP152" s="51"/>
      <c r="AQ152" s="51"/>
    </row>
    <row r="153" spans="1:43">
      <c r="A153" s="11" t="s">
        <v>303</v>
      </c>
      <c r="B153" s="10" t="s">
        <v>343</v>
      </c>
      <c r="C153" s="10" t="s">
        <v>339</v>
      </c>
      <c r="D153" s="7" t="s">
        <v>194</v>
      </c>
      <c r="E153" s="7" t="s">
        <v>132</v>
      </c>
      <c r="F153" s="15">
        <v>12</v>
      </c>
      <c r="I153">
        <f t="shared" si="4"/>
        <v>84</v>
      </c>
      <c r="S153" s="27">
        <v>3.0947092239109528</v>
      </c>
      <c r="T153" s="27">
        <v>28.279456347719449</v>
      </c>
      <c r="U153" s="27">
        <v>54.816687737041711</v>
      </c>
      <c r="V153" s="27">
        <v>4.1435902440611247</v>
      </c>
      <c r="W153" s="27">
        <v>39.986581683998651</v>
      </c>
      <c r="X153" s="27">
        <v>13.447968205045017</v>
      </c>
      <c r="AD153" s="9"/>
      <c r="AE153" s="51"/>
      <c r="AF153" s="51"/>
      <c r="AG153" s="51"/>
      <c r="AH153" s="51"/>
      <c r="AI153" s="51"/>
      <c r="AJ153" s="51"/>
      <c r="AK153" s="51"/>
      <c r="AL153" s="51"/>
      <c r="AM153" s="51"/>
      <c r="AN153" s="51"/>
      <c r="AO153" s="51"/>
      <c r="AP153" s="51"/>
      <c r="AQ153" s="51"/>
    </row>
    <row r="154" spans="1:43">
      <c r="A154" s="11" t="s">
        <v>304</v>
      </c>
      <c r="B154" s="10" t="s">
        <v>343</v>
      </c>
      <c r="C154" s="10" t="s">
        <v>339</v>
      </c>
      <c r="D154" s="7" t="s">
        <v>194</v>
      </c>
      <c r="E154" s="7" t="s">
        <v>132</v>
      </c>
      <c r="F154" s="15">
        <v>12</v>
      </c>
      <c r="I154">
        <f t="shared" si="4"/>
        <v>84</v>
      </c>
      <c r="S154" s="27">
        <v>2.4236814954178549</v>
      </c>
      <c r="T154" s="27">
        <v>26.943537439923688</v>
      </c>
      <c r="U154" s="27">
        <v>48.287179487179486</v>
      </c>
      <c r="V154" s="27">
        <v>3.5722555200856343</v>
      </c>
      <c r="W154" s="27">
        <v>41.116660720656441</v>
      </c>
      <c r="X154" s="27">
        <v>14.045878497605244</v>
      </c>
      <c r="AD154" s="9"/>
      <c r="AE154" s="51"/>
      <c r="AF154" s="51"/>
      <c r="AG154" s="51"/>
      <c r="AH154" s="51"/>
      <c r="AI154" s="51"/>
      <c r="AJ154" s="51"/>
      <c r="AK154" s="51"/>
      <c r="AL154" s="51"/>
      <c r="AM154" s="51"/>
      <c r="AN154" s="51"/>
      <c r="AO154" s="51"/>
      <c r="AP154" s="51"/>
      <c r="AQ154" s="51"/>
    </row>
    <row r="155" spans="1:43">
      <c r="A155" s="18">
        <v>193453</v>
      </c>
      <c r="B155" s="12" t="s">
        <v>196</v>
      </c>
      <c r="C155" s="10" t="s">
        <v>339</v>
      </c>
      <c r="D155" s="7" t="s">
        <v>130</v>
      </c>
      <c r="E155" s="7" t="s">
        <v>132</v>
      </c>
      <c r="G155" s="7">
        <v>42262</v>
      </c>
      <c r="H155" s="7">
        <v>42391</v>
      </c>
      <c r="I155">
        <f t="shared" si="2"/>
        <v>129</v>
      </c>
      <c r="J155" s="24">
        <v>99</v>
      </c>
      <c r="K155" s="24">
        <v>49.1</v>
      </c>
      <c r="L155" s="24">
        <v>27.7</v>
      </c>
      <c r="M155" s="24">
        <v>4.17</v>
      </c>
      <c r="N155" s="24">
        <v>24.3</v>
      </c>
      <c r="O155" s="24">
        <v>52.9</v>
      </c>
      <c r="P155" s="24">
        <v>4.7</v>
      </c>
      <c r="Q155" s="24">
        <v>41.7</v>
      </c>
      <c r="R155" s="24">
        <v>15</v>
      </c>
      <c r="S155" s="24">
        <v>4</v>
      </c>
      <c r="T155" s="24">
        <v>40.799999999999997</v>
      </c>
      <c r="U155" s="24">
        <v>49.8</v>
      </c>
      <c r="V155" s="24">
        <v>5.21</v>
      </c>
      <c r="W155" s="24">
        <v>57.8</v>
      </c>
      <c r="X155" s="24">
        <v>16.3</v>
      </c>
      <c r="AD155" s="9"/>
      <c r="AE155" s="51"/>
      <c r="AF155" s="51"/>
      <c r="AG155" s="51"/>
      <c r="AH155" s="51"/>
      <c r="AI155" s="51"/>
      <c r="AJ155" s="51"/>
      <c r="AK155" s="51"/>
      <c r="AL155" s="51"/>
      <c r="AM155" s="51"/>
      <c r="AN155" s="51"/>
      <c r="AO155" s="51"/>
      <c r="AP155" s="51"/>
      <c r="AQ155" s="51"/>
    </row>
    <row r="156" spans="1:43">
      <c r="A156" s="18">
        <v>193451</v>
      </c>
      <c r="B156" s="12" t="s">
        <v>197</v>
      </c>
      <c r="C156" s="10" t="s">
        <v>339</v>
      </c>
      <c r="D156" s="7" t="s">
        <v>130</v>
      </c>
      <c r="E156" s="7" t="s">
        <v>132</v>
      </c>
      <c r="G156" s="7">
        <v>42262</v>
      </c>
      <c r="H156" s="7">
        <v>42433</v>
      </c>
      <c r="I156">
        <f t="shared" si="2"/>
        <v>171</v>
      </c>
      <c r="J156" s="24">
        <v>99.2</v>
      </c>
      <c r="K156" s="24">
        <v>44.1</v>
      </c>
      <c r="L156" s="24">
        <v>23.1</v>
      </c>
      <c r="M156" s="24">
        <v>3.34</v>
      </c>
      <c r="N156" s="24">
        <v>18.7</v>
      </c>
      <c r="O156" s="24">
        <v>50.7</v>
      </c>
      <c r="P156" s="24">
        <v>4.75</v>
      </c>
      <c r="Q156" s="24">
        <v>51.7</v>
      </c>
      <c r="R156" s="24">
        <v>16.100000000000001</v>
      </c>
      <c r="S156" s="24">
        <v>2.6</v>
      </c>
      <c r="T156" s="24">
        <v>33.200000000000003</v>
      </c>
      <c r="U156" s="24">
        <v>39.200000000000003</v>
      </c>
      <c r="V156" s="24">
        <v>3.6</v>
      </c>
      <c r="W156" s="24">
        <v>45.4</v>
      </c>
      <c r="X156" s="24">
        <v>11.6</v>
      </c>
      <c r="AD156" s="9"/>
      <c r="AE156" s="51"/>
      <c r="AF156" s="51"/>
      <c r="AG156" s="51"/>
      <c r="AH156" s="51"/>
      <c r="AI156" s="51"/>
      <c r="AJ156" s="51"/>
      <c r="AK156" s="51"/>
      <c r="AL156" s="51"/>
      <c r="AM156" s="51"/>
      <c r="AN156" s="51"/>
      <c r="AO156" s="51"/>
      <c r="AP156" s="51"/>
      <c r="AQ156" s="51"/>
    </row>
    <row r="157" spans="1:43">
      <c r="A157" s="18">
        <v>193454</v>
      </c>
      <c r="B157" s="12" t="s">
        <v>198</v>
      </c>
      <c r="C157" s="10" t="s">
        <v>339</v>
      </c>
      <c r="D157" s="7" t="s">
        <v>130</v>
      </c>
      <c r="E157" s="7" t="s">
        <v>132</v>
      </c>
      <c r="G157" s="7">
        <v>42262</v>
      </c>
      <c r="H157" s="7">
        <v>42475</v>
      </c>
      <c r="I157">
        <f t="shared" si="2"/>
        <v>213</v>
      </c>
      <c r="J157" s="24">
        <v>99.5</v>
      </c>
      <c r="K157" s="24">
        <v>56.6</v>
      </c>
      <c r="L157" s="24">
        <v>21.5</v>
      </c>
      <c r="M157" s="24">
        <v>4.1399999999999997</v>
      </c>
      <c r="N157" s="24">
        <v>23.4</v>
      </c>
      <c r="O157" s="24">
        <v>47.2</v>
      </c>
      <c r="P157" s="24">
        <v>5.14</v>
      </c>
      <c r="Q157" s="24">
        <v>28.8</v>
      </c>
      <c r="R157" s="24">
        <v>11.2</v>
      </c>
      <c r="S157" s="24">
        <v>3.97</v>
      </c>
      <c r="T157" s="24">
        <v>34.4</v>
      </c>
      <c r="U157" s="24">
        <v>43.3</v>
      </c>
      <c r="V157" s="24">
        <v>4.46</v>
      </c>
      <c r="W157" s="24">
        <v>36.6</v>
      </c>
      <c r="X157" s="24">
        <v>11.1</v>
      </c>
      <c r="Y157" s="12"/>
      <c r="AD157" s="9"/>
      <c r="AE157" s="51"/>
      <c r="AF157" s="51"/>
      <c r="AG157" s="51"/>
      <c r="AH157" s="51"/>
      <c r="AI157" s="51"/>
      <c r="AJ157" s="51"/>
      <c r="AK157" s="51"/>
      <c r="AL157" s="51"/>
      <c r="AM157" s="51"/>
      <c r="AN157" s="51"/>
      <c r="AO157" s="51"/>
      <c r="AP157" s="51"/>
      <c r="AQ157" s="51"/>
    </row>
    <row r="158" spans="1:43" s="12" customFormat="1">
      <c r="A158" s="20">
        <v>264615</v>
      </c>
      <c r="B158" s="12" t="s">
        <v>199</v>
      </c>
      <c r="C158" s="10" t="s">
        <v>339</v>
      </c>
      <c r="D158" s="7" t="s">
        <v>130</v>
      </c>
      <c r="E158" s="7" t="s">
        <v>132</v>
      </c>
      <c r="F158" s="16"/>
      <c r="G158" s="16">
        <v>42405</v>
      </c>
      <c r="H158" s="16">
        <v>42551</v>
      </c>
      <c r="I158">
        <f t="shared" si="2"/>
        <v>146</v>
      </c>
      <c r="J158" s="24">
        <v>97.7</v>
      </c>
      <c r="K158" s="24">
        <v>41.1</v>
      </c>
      <c r="L158" s="24">
        <v>19.7</v>
      </c>
      <c r="M158" s="24">
        <v>2.3199999999999998</v>
      </c>
      <c r="N158" s="24">
        <v>17</v>
      </c>
      <c r="O158" s="24">
        <v>30.8</v>
      </c>
      <c r="P158" s="24">
        <v>3.15</v>
      </c>
      <c r="Q158" s="24">
        <v>24</v>
      </c>
      <c r="R158" s="24">
        <v>10.9</v>
      </c>
      <c r="S158" s="24">
        <v>3.16</v>
      </c>
      <c r="T158" s="24">
        <v>36</v>
      </c>
      <c r="U158" s="24">
        <v>35.6</v>
      </c>
      <c r="V158" s="24">
        <v>3.98</v>
      </c>
      <c r="W158" s="24">
        <v>47.8</v>
      </c>
      <c r="X158" s="24">
        <v>11.9</v>
      </c>
      <c r="Z158" s="27"/>
      <c r="AA158" s="27"/>
      <c r="AB158" s="27"/>
      <c r="AC158" s="27"/>
      <c r="AD158" s="9"/>
      <c r="AE158" s="51">
        <v>30.5</v>
      </c>
      <c r="AF158" s="51">
        <v>8.1199999999999992</v>
      </c>
      <c r="AG158" s="51">
        <v>9.82</v>
      </c>
      <c r="AH158" s="51">
        <v>41.1</v>
      </c>
      <c r="AI158" s="51">
        <v>8.58</v>
      </c>
      <c r="AJ158" s="51">
        <v>7.34</v>
      </c>
      <c r="AK158" s="51">
        <v>13.7</v>
      </c>
      <c r="AL158" s="51">
        <v>12.3</v>
      </c>
      <c r="AM158" s="51">
        <v>10.6</v>
      </c>
      <c r="AN158" s="51">
        <v>14</v>
      </c>
      <c r="AO158" s="51">
        <v>14.2</v>
      </c>
      <c r="AP158" s="51">
        <v>9.5299999999999994</v>
      </c>
      <c r="AQ158" s="51">
        <v>20.6</v>
      </c>
    </row>
    <row r="159" spans="1:43" s="12" customFormat="1">
      <c r="A159" s="20" t="s">
        <v>201</v>
      </c>
      <c r="B159" s="12" t="s">
        <v>202</v>
      </c>
      <c r="C159" s="10" t="s">
        <v>339</v>
      </c>
      <c r="D159" s="16" t="s">
        <v>130</v>
      </c>
      <c r="E159" s="16" t="s">
        <v>132</v>
      </c>
      <c r="F159" s="16"/>
      <c r="G159" s="16">
        <v>42499</v>
      </c>
      <c r="H159" s="16">
        <v>42584</v>
      </c>
      <c r="I159">
        <f t="shared" si="2"/>
        <v>85</v>
      </c>
      <c r="J159" s="24">
        <v>91</v>
      </c>
      <c r="K159" s="24">
        <v>26</v>
      </c>
      <c r="L159" s="24">
        <v>26</v>
      </c>
      <c r="M159" s="24">
        <v>1.43</v>
      </c>
      <c r="N159" s="24">
        <v>16.100000000000001</v>
      </c>
      <c r="O159" s="24">
        <v>33.700000000000003</v>
      </c>
      <c r="P159" s="24">
        <v>2.74</v>
      </c>
      <c r="Q159" s="24">
        <v>30.5</v>
      </c>
      <c r="R159" s="24">
        <v>9.32</v>
      </c>
      <c r="S159" s="24">
        <v>3.97</v>
      </c>
      <c r="T159" s="24">
        <v>37.5</v>
      </c>
      <c r="U159" s="24">
        <v>53.3</v>
      </c>
      <c r="V159" s="24">
        <v>5.96</v>
      </c>
      <c r="W159" s="24">
        <v>52.3</v>
      </c>
      <c r="X159" s="24">
        <v>14.1</v>
      </c>
      <c r="Z159" s="24"/>
      <c r="AA159" s="24"/>
      <c r="AB159" s="24"/>
      <c r="AC159" s="24"/>
      <c r="AD159" s="13"/>
      <c r="AE159" s="51">
        <v>17.100000000000001</v>
      </c>
      <c r="AF159" s="51">
        <v>8.43</v>
      </c>
      <c r="AG159" s="51">
        <v>11.5</v>
      </c>
      <c r="AH159" s="51">
        <v>26</v>
      </c>
      <c r="AI159" s="51">
        <v>9.07</v>
      </c>
      <c r="AJ159" s="51">
        <v>9.51</v>
      </c>
      <c r="AK159" s="51">
        <v>8.84</v>
      </c>
      <c r="AL159" s="51">
        <v>14.9</v>
      </c>
      <c r="AM159" s="51">
        <v>11.2</v>
      </c>
      <c r="AN159" s="51">
        <v>20.8</v>
      </c>
      <c r="AO159" s="51">
        <v>16.600000000000001</v>
      </c>
      <c r="AP159" s="51">
        <v>11.1</v>
      </c>
      <c r="AQ159" s="51">
        <v>28.6</v>
      </c>
    </row>
    <row r="160" spans="1:43" s="12" customFormat="1">
      <c r="A160" s="20">
        <v>338125</v>
      </c>
      <c r="B160" s="12" t="s">
        <v>204</v>
      </c>
      <c r="C160" s="10" t="s">
        <v>339</v>
      </c>
      <c r="D160" s="16" t="s">
        <v>130</v>
      </c>
      <c r="E160" s="16" t="s">
        <v>132</v>
      </c>
      <c r="F160" s="16"/>
      <c r="G160" s="16">
        <v>42530</v>
      </c>
      <c r="H160" s="16">
        <v>42604</v>
      </c>
      <c r="I160">
        <f t="shared" ref="I160:I176" si="5">H160-G160</f>
        <v>74</v>
      </c>
      <c r="J160" s="24">
        <v>96.3</v>
      </c>
      <c r="K160" s="24">
        <v>39.799999999999997</v>
      </c>
      <c r="L160" s="24">
        <v>21.8</v>
      </c>
      <c r="M160" s="24">
        <v>2.8</v>
      </c>
      <c r="N160" s="24">
        <v>18.3</v>
      </c>
      <c r="O160" s="24">
        <v>36.1</v>
      </c>
      <c r="P160" s="24">
        <v>3.97</v>
      </c>
      <c r="Q160" s="24">
        <v>44.5</v>
      </c>
      <c r="R160" s="24">
        <v>14.2</v>
      </c>
      <c r="S160" s="24">
        <v>3.81</v>
      </c>
      <c r="T160" s="24">
        <v>30.2</v>
      </c>
      <c r="U160" s="24">
        <v>41.4</v>
      </c>
      <c r="V160" s="24">
        <v>5.18</v>
      </c>
      <c r="W160" s="24">
        <v>50.1</v>
      </c>
      <c r="X160" s="24">
        <v>16.600000000000001</v>
      </c>
      <c r="Z160" s="24"/>
      <c r="AA160" s="24"/>
      <c r="AB160" s="24"/>
      <c r="AC160" s="24"/>
      <c r="AD160" s="13"/>
      <c r="AE160" s="51">
        <v>28.9</v>
      </c>
      <c r="AF160" s="51">
        <v>10.8</v>
      </c>
      <c r="AG160" s="51">
        <v>12.1</v>
      </c>
      <c r="AH160" s="51">
        <v>39.799999999999997</v>
      </c>
      <c r="AI160" s="51">
        <v>11.2</v>
      </c>
      <c r="AJ160" s="51">
        <v>9.58</v>
      </c>
      <c r="AK160" s="51">
        <v>16</v>
      </c>
      <c r="AL160" s="51">
        <v>16.3</v>
      </c>
      <c r="AM160" s="51">
        <v>13.8</v>
      </c>
      <c r="AN160" s="51">
        <v>19.8</v>
      </c>
      <c r="AO160" s="51">
        <v>15.3</v>
      </c>
      <c r="AP160" s="51">
        <v>11.3</v>
      </c>
      <c r="AQ160" s="51">
        <v>23</v>
      </c>
    </row>
    <row r="161" spans="1:43" s="12" customFormat="1">
      <c r="A161" s="20">
        <v>338126</v>
      </c>
      <c r="B161" s="12" t="s">
        <v>205</v>
      </c>
      <c r="C161" s="10" t="s">
        <v>339</v>
      </c>
      <c r="D161" s="16" t="s">
        <v>130</v>
      </c>
      <c r="E161" s="16" t="s">
        <v>132</v>
      </c>
      <c r="F161" s="16"/>
      <c r="G161" s="16">
        <v>42530</v>
      </c>
      <c r="H161" s="16">
        <v>42619</v>
      </c>
      <c r="I161">
        <f t="shared" si="5"/>
        <v>89</v>
      </c>
      <c r="J161" s="24">
        <v>91.8</v>
      </c>
      <c r="K161" s="24">
        <v>31.9</v>
      </c>
      <c r="L161" s="24">
        <v>21.1</v>
      </c>
      <c r="M161" s="24">
        <v>1.79</v>
      </c>
      <c r="N161" s="24">
        <v>17.100000000000001</v>
      </c>
      <c r="O161" s="24">
        <v>26.8</v>
      </c>
      <c r="P161" s="24">
        <v>2.97</v>
      </c>
      <c r="Q161" s="24">
        <v>22.7</v>
      </c>
      <c r="R161" s="24">
        <v>10.3</v>
      </c>
      <c r="S161" s="24">
        <v>2.78</v>
      </c>
      <c r="T161" s="24">
        <v>31.1</v>
      </c>
      <c r="U161" s="24">
        <v>40.5</v>
      </c>
      <c r="V161" s="24">
        <v>4.1100000000000003</v>
      </c>
      <c r="W161" s="24">
        <v>44</v>
      </c>
      <c r="X161" s="24">
        <v>10.8</v>
      </c>
      <c r="Z161" s="24"/>
      <c r="AA161" s="24"/>
      <c r="AB161" s="24"/>
      <c r="AC161" s="24"/>
      <c r="AD161" s="13"/>
      <c r="AE161" s="51">
        <v>12</v>
      </c>
      <c r="AF161" s="51">
        <v>8.48</v>
      </c>
      <c r="AG161" s="51">
        <v>11.4</v>
      </c>
      <c r="AH161" s="51">
        <v>31.9</v>
      </c>
      <c r="AI161" s="51">
        <v>9.36</v>
      </c>
      <c r="AJ161" s="51">
        <v>6.91</v>
      </c>
      <c r="AK161" s="51">
        <v>14.1</v>
      </c>
      <c r="AL161" s="51">
        <v>15.1</v>
      </c>
      <c r="AM161" s="51">
        <v>13</v>
      </c>
      <c r="AN161" s="51">
        <v>17.7</v>
      </c>
      <c r="AO161" s="51">
        <v>14</v>
      </c>
      <c r="AP161" s="51">
        <v>10.7</v>
      </c>
      <c r="AQ161" s="51">
        <v>20.9</v>
      </c>
    </row>
    <row r="162" spans="1:43" s="12" customFormat="1">
      <c r="A162" s="20">
        <v>338127</v>
      </c>
      <c r="B162" s="12" t="s">
        <v>206</v>
      </c>
      <c r="C162" s="10" t="s">
        <v>339</v>
      </c>
      <c r="D162" s="16" t="s">
        <v>130</v>
      </c>
      <c r="E162" s="16" t="s">
        <v>132</v>
      </c>
      <c r="F162" s="16"/>
      <c r="G162" s="16">
        <v>42530</v>
      </c>
      <c r="H162" s="16">
        <v>42633</v>
      </c>
      <c r="I162">
        <f t="shared" si="5"/>
        <v>103</v>
      </c>
      <c r="J162" s="24">
        <v>97.6</v>
      </c>
      <c r="K162" s="24">
        <v>46.4</v>
      </c>
      <c r="L162" s="24">
        <v>23.3</v>
      </c>
      <c r="M162" s="24">
        <v>2.57</v>
      </c>
      <c r="N162" s="24">
        <v>12.8</v>
      </c>
      <c r="O162" s="24">
        <v>26.3</v>
      </c>
      <c r="P162" s="24">
        <v>3.84</v>
      </c>
      <c r="Q162" s="24">
        <v>32.700000000000003</v>
      </c>
      <c r="R162" s="24">
        <v>10.6</v>
      </c>
      <c r="S162" s="24">
        <v>3.86</v>
      </c>
      <c r="T162" s="24">
        <v>25.3</v>
      </c>
      <c r="U162" s="24">
        <v>36.799999999999997</v>
      </c>
      <c r="V162" s="24">
        <v>4.79</v>
      </c>
      <c r="W162" s="24">
        <v>43.7</v>
      </c>
      <c r="X162" s="24">
        <v>13.9</v>
      </c>
      <c r="Z162" s="24"/>
      <c r="AA162" s="24"/>
      <c r="AB162" s="24"/>
      <c r="AC162" s="24"/>
      <c r="AD162" s="13"/>
      <c r="AE162" s="51">
        <v>38.200000000000003</v>
      </c>
      <c r="AF162" s="51">
        <v>9.98</v>
      </c>
      <c r="AG162" s="51">
        <v>14.4</v>
      </c>
      <c r="AH162" s="51">
        <v>46.4</v>
      </c>
      <c r="AI162" s="51">
        <v>11.7</v>
      </c>
      <c r="AJ162" s="51">
        <v>11.1</v>
      </c>
      <c r="AK162" s="51">
        <v>12.9</v>
      </c>
      <c r="AL162" s="51">
        <v>13.1</v>
      </c>
      <c r="AM162" s="51">
        <v>14.8</v>
      </c>
      <c r="AN162" s="51">
        <v>11.6</v>
      </c>
      <c r="AO162" s="51">
        <v>14.9</v>
      </c>
      <c r="AP162" s="51">
        <v>12.7</v>
      </c>
      <c r="AQ162" s="51">
        <v>17.5</v>
      </c>
    </row>
    <row r="163" spans="1:43" s="12" customFormat="1">
      <c r="A163" s="20">
        <v>338128</v>
      </c>
      <c r="B163" s="12" t="s">
        <v>207</v>
      </c>
      <c r="C163" s="10" t="s">
        <v>339</v>
      </c>
      <c r="D163" s="16" t="s">
        <v>130</v>
      </c>
      <c r="E163" s="16" t="s">
        <v>132</v>
      </c>
      <c r="F163" s="16"/>
      <c r="G163" s="16">
        <v>42530</v>
      </c>
      <c r="H163" s="16">
        <v>42654</v>
      </c>
      <c r="I163">
        <f t="shared" si="5"/>
        <v>124</v>
      </c>
      <c r="J163" s="24">
        <v>99.8</v>
      </c>
      <c r="K163" s="24">
        <v>53.1</v>
      </c>
      <c r="L163" s="24">
        <v>22.5</v>
      </c>
      <c r="M163" s="24">
        <v>4.05</v>
      </c>
      <c r="N163" s="24">
        <v>27.1</v>
      </c>
      <c r="O163" s="24">
        <v>47.1</v>
      </c>
      <c r="P163" s="24">
        <v>6.09</v>
      </c>
      <c r="Q163" s="24">
        <v>41.3</v>
      </c>
      <c r="R163" s="24">
        <v>13.9</v>
      </c>
      <c r="S163" s="24">
        <v>4.53</v>
      </c>
      <c r="T163" s="24">
        <v>39.6</v>
      </c>
      <c r="U163" s="24">
        <v>44.6</v>
      </c>
      <c r="V163" s="24">
        <v>6.1</v>
      </c>
      <c r="W163" s="24">
        <v>46.9</v>
      </c>
      <c r="X163" s="24">
        <v>14.6</v>
      </c>
      <c r="Z163" s="24"/>
      <c r="AA163" s="24"/>
      <c r="AB163" s="24"/>
      <c r="AC163" s="24"/>
      <c r="AD163" s="13"/>
      <c r="AE163" s="51">
        <v>37.4</v>
      </c>
      <c r="AF163" s="51">
        <v>12.7</v>
      </c>
      <c r="AG163" s="51">
        <v>18.100000000000001</v>
      </c>
      <c r="AH163" s="51">
        <v>53.1</v>
      </c>
      <c r="AI163" s="51">
        <v>14.1</v>
      </c>
      <c r="AJ163" s="51">
        <v>11.2</v>
      </c>
      <c r="AK163" s="51">
        <v>20.100000000000001</v>
      </c>
      <c r="AL163" s="51">
        <v>19.5</v>
      </c>
      <c r="AM163" s="51">
        <v>16.3</v>
      </c>
      <c r="AN163" s="51">
        <v>22.8</v>
      </c>
      <c r="AO163" s="51">
        <v>16.7</v>
      </c>
      <c r="AP163" s="51">
        <v>11.7</v>
      </c>
      <c r="AQ163" s="51">
        <v>24.4</v>
      </c>
    </row>
    <row r="164" spans="1:43" s="12" customFormat="1">
      <c r="A164" s="20">
        <v>338129</v>
      </c>
      <c r="B164" s="12" t="s">
        <v>208</v>
      </c>
      <c r="C164" s="10" t="s">
        <v>339</v>
      </c>
      <c r="D164" s="16" t="s">
        <v>130</v>
      </c>
      <c r="E164" s="16" t="s">
        <v>132</v>
      </c>
      <c r="F164" s="16"/>
      <c r="G164" s="16">
        <v>42530</v>
      </c>
      <c r="H164" s="16">
        <v>42675</v>
      </c>
      <c r="I164">
        <f t="shared" si="5"/>
        <v>145</v>
      </c>
      <c r="J164" s="24">
        <v>98.9</v>
      </c>
      <c r="K164" s="24">
        <v>50.6</v>
      </c>
      <c r="L164" s="24">
        <v>18.399999999999999</v>
      </c>
      <c r="M164" s="24">
        <v>2.14</v>
      </c>
      <c r="N164" s="24">
        <v>13.5</v>
      </c>
      <c r="O164" s="24">
        <v>28.8</v>
      </c>
      <c r="P164" s="24">
        <v>3.07</v>
      </c>
      <c r="Q164" s="24">
        <v>29.8</v>
      </c>
      <c r="R164" s="24">
        <v>9.99</v>
      </c>
      <c r="S164" s="24">
        <v>2.57</v>
      </c>
      <c r="T164" s="24">
        <v>29.3</v>
      </c>
      <c r="U164" s="24">
        <v>31.5</v>
      </c>
      <c r="V164" s="24">
        <v>3.44</v>
      </c>
      <c r="W164" s="24">
        <v>39</v>
      </c>
      <c r="X164" s="24">
        <v>11</v>
      </c>
      <c r="Z164" s="24"/>
      <c r="AA164" s="24"/>
      <c r="AB164" s="24"/>
      <c r="AC164" s="24"/>
      <c r="AD164" s="13"/>
      <c r="AE164" s="51">
        <v>37.5</v>
      </c>
      <c r="AF164" s="51">
        <v>6.67</v>
      </c>
      <c r="AG164" s="51">
        <v>16</v>
      </c>
      <c r="AH164" s="51">
        <v>50.6</v>
      </c>
      <c r="AI164" s="51">
        <v>9.5399999999999991</v>
      </c>
      <c r="AJ164" s="51">
        <v>9.89</v>
      </c>
      <c r="AK164" s="51">
        <v>7.09</v>
      </c>
      <c r="AL164" s="51">
        <v>13.7</v>
      </c>
      <c r="AM164" s="51">
        <v>12.1</v>
      </c>
      <c r="AN164" s="51">
        <v>14.6</v>
      </c>
      <c r="AO164" s="51">
        <v>11.7</v>
      </c>
      <c r="AP164" s="51">
        <v>8.85</v>
      </c>
      <c r="AQ164" s="51">
        <v>15.8</v>
      </c>
    </row>
    <row r="165" spans="1:43" s="12" customFormat="1">
      <c r="A165" s="20">
        <v>358346</v>
      </c>
      <c r="B165" s="12" t="s">
        <v>209</v>
      </c>
      <c r="C165" s="10" t="s">
        <v>339</v>
      </c>
      <c r="D165" s="16" t="s">
        <v>130</v>
      </c>
      <c r="E165" s="16" t="s">
        <v>132</v>
      </c>
      <c r="F165" s="16"/>
      <c r="G165" s="16">
        <v>42597</v>
      </c>
      <c r="H165" s="16">
        <v>42696</v>
      </c>
      <c r="I165">
        <f t="shared" si="5"/>
        <v>99</v>
      </c>
      <c r="J165" s="24">
        <v>97.3</v>
      </c>
      <c r="K165" s="24">
        <v>38.4</v>
      </c>
      <c r="L165" s="24">
        <v>23.4</v>
      </c>
      <c r="M165" s="24">
        <v>1.98</v>
      </c>
      <c r="N165" s="24">
        <v>21.9</v>
      </c>
      <c r="O165" s="24">
        <v>30.6</v>
      </c>
      <c r="P165" s="24">
        <v>2.9</v>
      </c>
      <c r="Q165" s="24">
        <v>50.9</v>
      </c>
      <c r="R165" s="24">
        <v>12.7</v>
      </c>
      <c r="S165" s="24">
        <v>2.97</v>
      </c>
      <c r="T165" s="24">
        <v>35.799999999999997</v>
      </c>
      <c r="U165" s="24">
        <v>37</v>
      </c>
      <c r="V165" s="24">
        <v>4.34</v>
      </c>
      <c r="W165" s="24">
        <v>74.400000000000006</v>
      </c>
      <c r="X165" s="24">
        <v>15.5</v>
      </c>
      <c r="Z165" s="24"/>
      <c r="AA165" s="24"/>
      <c r="AB165" s="24"/>
      <c r="AC165" s="24"/>
      <c r="AD165" s="13"/>
      <c r="AE165" s="51">
        <v>26.8</v>
      </c>
      <c r="AF165" s="51">
        <v>10.6</v>
      </c>
      <c r="AG165" s="51">
        <v>23.9</v>
      </c>
      <c r="AH165" s="51">
        <v>38.4</v>
      </c>
      <c r="AI165" s="51">
        <v>14</v>
      </c>
      <c r="AJ165" s="51">
        <v>13.4</v>
      </c>
      <c r="AK165" s="51">
        <v>17</v>
      </c>
      <c r="AL165" s="51">
        <v>16.8</v>
      </c>
      <c r="AM165" s="51">
        <v>13.1</v>
      </c>
      <c r="AN165" s="51">
        <v>21</v>
      </c>
      <c r="AO165" s="51">
        <v>14.5</v>
      </c>
      <c r="AP165" s="51">
        <v>10.9</v>
      </c>
      <c r="AQ165" s="51">
        <v>23</v>
      </c>
    </row>
    <row r="166" spans="1:43" s="12" customFormat="1">
      <c r="A166" s="25">
        <v>201796</v>
      </c>
      <c r="B166" s="10" t="s">
        <v>212</v>
      </c>
      <c r="C166" s="10" t="s">
        <v>339</v>
      </c>
      <c r="D166" s="16" t="s">
        <v>130</v>
      </c>
      <c r="E166" s="16" t="s">
        <v>132</v>
      </c>
      <c r="F166" s="16"/>
      <c r="G166" s="26">
        <v>42283</v>
      </c>
      <c r="H166" s="26">
        <v>42444</v>
      </c>
      <c r="I166">
        <f t="shared" si="5"/>
        <v>161</v>
      </c>
      <c r="J166" s="27">
        <v>81.400000000000006</v>
      </c>
      <c r="K166" s="27">
        <v>43.5</v>
      </c>
      <c r="L166" s="27">
        <v>19.8</v>
      </c>
      <c r="M166" s="27">
        <v>2.3199999999999998</v>
      </c>
      <c r="N166" s="27">
        <v>15.5</v>
      </c>
      <c r="O166" s="27">
        <v>27.5</v>
      </c>
      <c r="P166" s="27">
        <v>2.4500000000000002</v>
      </c>
      <c r="Q166" s="27">
        <v>53.8</v>
      </c>
      <c r="R166" s="27">
        <v>8.94</v>
      </c>
      <c r="S166" s="27">
        <v>2.62</v>
      </c>
      <c r="T166" s="27">
        <v>28.1</v>
      </c>
      <c r="U166" s="27">
        <v>37.799999999999997</v>
      </c>
      <c r="V166" s="27">
        <v>3.03</v>
      </c>
      <c r="W166" s="27">
        <v>55.8</v>
      </c>
      <c r="X166" s="27">
        <v>8.73</v>
      </c>
      <c r="Z166" s="24"/>
      <c r="AA166" s="24"/>
      <c r="AB166" s="24"/>
      <c r="AC166" s="24"/>
      <c r="AD166" s="13"/>
      <c r="AE166" s="51"/>
      <c r="AF166" s="51"/>
      <c r="AG166" s="51"/>
      <c r="AH166" s="51"/>
      <c r="AI166" s="51"/>
      <c r="AJ166" s="51"/>
      <c r="AK166" s="51"/>
      <c r="AL166" s="51"/>
      <c r="AM166" s="51"/>
      <c r="AN166" s="51"/>
      <c r="AO166" s="51"/>
      <c r="AP166" s="51"/>
      <c r="AQ166" s="51"/>
    </row>
    <row r="167" spans="1:43" s="12" customFormat="1">
      <c r="A167" s="25">
        <v>201797</v>
      </c>
      <c r="B167" s="10" t="s">
        <v>212</v>
      </c>
      <c r="C167" s="10" t="s">
        <v>339</v>
      </c>
      <c r="D167" s="16" t="s">
        <v>130</v>
      </c>
      <c r="E167" s="16" t="s">
        <v>132</v>
      </c>
      <c r="F167" s="16"/>
      <c r="G167" s="26">
        <v>42283</v>
      </c>
      <c r="H167" s="26">
        <v>42444</v>
      </c>
      <c r="I167">
        <f t="shared" si="5"/>
        <v>161</v>
      </c>
      <c r="J167" s="27">
        <v>82.8</v>
      </c>
      <c r="K167" s="27">
        <v>39.200000000000003</v>
      </c>
      <c r="L167" s="27">
        <v>22.5</v>
      </c>
      <c r="M167" s="27">
        <v>2.63</v>
      </c>
      <c r="N167" s="27">
        <v>18.2</v>
      </c>
      <c r="O167" s="27">
        <v>33.799999999999997</v>
      </c>
      <c r="P167" s="27">
        <v>3.29</v>
      </c>
      <c r="Q167" s="27">
        <v>60.3</v>
      </c>
      <c r="R167" s="27">
        <v>16.600000000000001</v>
      </c>
      <c r="S167" s="27">
        <v>2.57</v>
      </c>
      <c r="T167" s="27">
        <v>27.7</v>
      </c>
      <c r="U167" s="27">
        <v>35.5</v>
      </c>
      <c r="V167" s="27">
        <v>3.35</v>
      </c>
      <c r="W167" s="27">
        <v>57.8</v>
      </c>
      <c r="X167" s="27">
        <v>14</v>
      </c>
      <c r="Z167" s="24"/>
      <c r="AA167" s="24"/>
      <c r="AB167" s="24"/>
      <c r="AC167" s="24"/>
      <c r="AD167" s="13"/>
      <c r="AE167" s="51"/>
      <c r="AF167" s="51"/>
      <c r="AG167" s="51"/>
      <c r="AH167" s="51"/>
      <c r="AI167" s="51"/>
      <c r="AJ167" s="51"/>
      <c r="AK167" s="51"/>
      <c r="AL167" s="51"/>
      <c r="AM167" s="51"/>
      <c r="AN167" s="51"/>
      <c r="AO167" s="51"/>
      <c r="AP167" s="51"/>
      <c r="AQ167" s="51"/>
    </row>
    <row r="168" spans="1:43" s="12" customFormat="1">
      <c r="A168" s="25">
        <v>201798</v>
      </c>
      <c r="B168" s="10" t="s">
        <v>212</v>
      </c>
      <c r="C168" s="10" t="s">
        <v>339</v>
      </c>
      <c r="D168" s="16" t="s">
        <v>130</v>
      </c>
      <c r="E168" s="16" t="s">
        <v>132</v>
      </c>
      <c r="F168" s="16"/>
      <c r="G168" s="26">
        <v>42283</v>
      </c>
      <c r="H168" s="26">
        <v>42444</v>
      </c>
      <c r="I168">
        <f t="shared" si="5"/>
        <v>161</v>
      </c>
      <c r="J168" s="27">
        <v>74.400000000000006</v>
      </c>
      <c r="K168" s="27">
        <v>35</v>
      </c>
      <c r="L168" s="27">
        <v>22.7</v>
      </c>
      <c r="M168" s="27">
        <v>2.3199999999999998</v>
      </c>
      <c r="N168" s="27">
        <v>15.5</v>
      </c>
      <c r="O168" s="27">
        <v>28.1</v>
      </c>
      <c r="P168" s="27">
        <v>2.5499999999999998</v>
      </c>
      <c r="Q168" s="27">
        <v>55.2</v>
      </c>
      <c r="R168" s="27">
        <v>11.3</v>
      </c>
      <c r="S168" s="27">
        <v>2.48</v>
      </c>
      <c r="T168" s="27">
        <v>28.1</v>
      </c>
      <c r="U168" s="27">
        <v>40.200000000000003</v>
      </c>
      <c r="V168" s="27">
        <v>2.95</v>
      </c>
      <c r="W168" s="27">
        <v>62.4</v>
      </c>
      <c r="X168" s="27">
        <v>10.3</v>
      </c>
      <c r="Z168" s="24"/>
      <c r="AA168" s="24"/>
      <c r="AB168" s="24"/>
      <c r="AC168" s="24"/>
      <c r="AD168" s="13"/>
      <c r="AE168" s="51"/>
      <c r="AF168" s="51"/>
      <c r="AG168" s="51"/>
      <c r="AH168" s="51"/>
      <c r="AI168" s="51"/>
      <c r="AJ168" s="51"/>
      <c r="AK168" s="51"/>
      <c r="AL168" s="51"/>
      <c r="AM168" s="51"/>
      <c r="AN168" s="51"/>
      <c r="AO168" s="51"/>
      <c r="AP168" s="51"/>
      <c r="AQ168" s="51"/>
    </row>
    <row r="169" spans="1:43" s="12" customFormat="1">
      <c r="A169" s="25">
        <v>201789</v>
      </c>
      <c r="B169" s="10" t="s">
        <v>212</v>
      </c>
      <c r="C169" s="10" t="s">
        <v>339</v>
      </c>
      <c r="D169" s="16" t="s">
        <v>130</v>
      </c>
      <c r="E169" s="16" t="s">
        <v>132</v>
      </c>
      <c r="F169" s="16"/>
      <c r="G169" s="26">
        <v>42283</v>
      </c>
      <c r="H169" s="26">
        <v>42444</v>
      </c>
      <c r="I169">
        <f t="shared" si="5"/>
        <v>161</v>
      </c>
      <c r="J169" s="27">
        <v>82.1</v>
      </c>
      <c r="K169" s="27">
        <v>28.2</v>
      </c>
      <c r="L169" s="27">
        <v>21.6</v>
      </c>
      <c r="M169" s="27">
        <v>2.89</v>
      </c>
      <c r="N169" s="27">
        <v>11.7</v>
      </c>
      <c r="O169" s="27">
        <v>27.3</v>
      </c>
      <c r="P169" s="27">
        <v>3.82</v>
      </c>
      <c r="Q169" s="27">
        <v>42.2</v>
      </c>
      <c r="R169" s="27">
        <v>14.5</v>
      </c>
      <c r="S169" s="27">
        <v>3.76</v>
      </c>
      <c r="T169" s="27">
        <v>22.2</v>
      </c>
      <c r="U169" s="27">
        <v>37.1</v>
      </c>
      <c r="V169" s="27">
        <v>4.4000000000000004</v>
      </c>
      <c r="W169" s="27">
        <v>32.5</v>
      </c>
      <c r="X169" s="27">
        <v>15.3</v>
      </c>
      <c r="Z169" s="24"/>
      <c r="AA169" s="24"/>
      <c r="AB169" s="24"/>
      <c r="AC169" s="24"/>
      <c r="AD169" s="13"/>
      <c r="AE169" s="51"/>
      <c r="AF169" s="51"/>
      <c r="AG169" s="51"/>
      <c r="AH169" s="51"/>
      <c r="AI169" s="51"/>
      <c r="AJ169" s="51"/>
      <c r="AK169" s="51"/>
      <c r="AL169" s="51"/>
      <c r="AM169" s="51"/>
      <c r="AN169" s="51"/>
      <c r="AO169" s="51"/>
      <c r="AP169" s="51"/>
      <c r="AQ169" s="51"/>
    </row>
    <row r="170" spans="1:43" s="12" customFormat="1">
      <c r="A170" s="25">
        <v>201790</v>
      </c>
      <c r="B170" s="10" t="s">
        <v>212</v>
      </c>
      <c r="C170" s="10" t="s">
        <v>339</v>
      </c>
      <c r="D170" s="16" t="s">
        <v>130</v>
      </c>
      <c r="E170" s="16" t="s">
        <v>132</v>
      </c>
      <c r="F170" s="16"/>
      <c r="G170" s="26">
        <v>42283</v>
      </c>
      <c r="H170" s="26">
        <v>42444</v>
      </c>
      <c r="I170">
        <f t="shared" si="5"/>
        <v>161</v>
      </c>
      <c r="J170" s="27">
        <v>80.8</v>
      </c>
      <c r="K170" s="27">
        <v>32.700000000000003</v>
      </c>
      <c r="L170" s="27">
        <v>23.8</v>
      </c>
      <c r="M170" s="27">
        <v>2.81</v>
      </c>
      <c r="N170" s="27">
        <v>13.7</v>
      </c>
      <c r="O170" s="27">
        <v>27.5</v>
      </c>
      <c r="P170" s="27">
        <v>3</v>
      </c>
      <c r="Q170" s="27">
        <v>36.4</v>
      </c>
      <c r="R170" s="27">
        <v>14.2</v>
      </c>
      <c r="S170" s="27">
        <v>3.01</v>
      </c>
      <c r="T170" s="27">
        <v>19.899999999999999</v>
      </c>
      <c r="U170" s="27">
        <v>33</v>
      </c>
      <c r="V170" s="27">
        <v>4.12</v>
      </c>
      <c r="W170" s="27">
        <v>37.200000000000003</v>
      </c>
      <c r="X170" s="27">
        <v>16.2</v>
      </c>
      <c r="Z170" s="24"/>
      <c r="AA170" s="24"/>
      <c r="AB170" s="24"/>
      <c r="AC170" s="24"/>
      <c r="AD170" s="13"/>
      <c r="AE170" s="51"/>
      <c r="AF170" s="51"/>
      <c r="AG170" s="51"/>
      <c r="AH170" s="51"/>
      <c r="AI170" s="51"/>
      <c r="AJ170" s="51"/>
      <c r="AK170" s="51"/>
      <c r="AL170" s="51"/>
      <c r="AM170" s="51"/>
      <c r="AN170" s="51"/>
      <c r="AO170" s="51"/>
      <c r="AP170" s="51"/>
      <c r="AQ170" s="51"/>
    </row>
    <row r="171" spans="1:43" s="12" customFormat="1">
      <c r="A171" s="25">
        <v>201791</v>
      </c>
      <c r="B171" s="10" t="s">
        <v>212</v>
      </c>
      <c r="C171" s="10" t="s">
        <v>339</v>
      </c>
      <c r="D171" s="16" t="s">
        <v>130</v>
      </c>
      <c r="E171" s="16" t="s">
        <v>132</v>
      </c>
      <c r="F171" s="16"/>
      <c r="G171" s="26">
        <v>42283</v>
      </c>
      <c r="H171" s="26">
        <v>42444</v>
      </c>
      <c r="I171">
        <f t="shared" si="5"/>
        <v>161</v>
      </c>
      <c r="J171" s="27">
        <v>83.3</v>
      </c>
      <c r="K171" s="27">
        <v>38.299999999999997</v>
      </c>
      <c r="L171" s="27">
        <v>23.3</v>
      </c>
      <c r="M171" s="27">
        <v>1.53</v>
      </c>
      <c r="N171" s="27">
        <v>13.5</v>
      </c>
      <c r="O171" s="27">
        <v>24</v>
      </c>
      <c r="P171" s="27">
        <v>2.1800000000000002</v>
      </c>
      <c r="Q171" s="27">
        <v>38.1</v>
      </c>
      <c r="R171" s="27">
        <v>7.02</v>
      </c>
      <c r="S171" s="27">
        <v>1.74</v>
      </c>
      <c r="T171" s="27">
        <v>21.8</v>
      </c>
      <c r="U171" s="27">
        <v>35.4</v>
      </c>
      <c r="V171" s="27">
        <v>2.5499999999999998</v>
      </c>
      <c r="W171" s="27">
        <v>34.4</v>
      </c>
      <c r="X171" s="27">
        <v>7.76</v>
      </c>
      <c r="Z171" s="24"/>
      <c r="AA171" s="24"/>
      <c r="AB171" s="24"/>
      <c r="AC171" s="24"/>
      <c r="AD171" s="13"/>
      <c r="AE171" s="51"/>
      <c r="AF171" s="51"/>
      <c r="AG171" s="51"/>
      <c r="AH171" s="51"/>
      <c r="AI171" s="51"/>
      <c r="AJ171" s="51"/>
      <c r="AK171" s="51"/>
      <c r="AL171" s="51"/>
      <c r="AM171" s="51"/>
      <c r="AN171" s="51"/>
      <c r="AO171" s="51"/>
      <c r="AP171" s="51"/>
      <c r="AQ171" s="51"/>
    </row>
    <row r="172" spans="1:43" s="12" customFormat="1">
      <c r="A172" s="25">
        <v>201792</v>
      </c>
      <c r="B172" s="10" t="s">
        <v>212</v>
      </c>
      <c r="C172" s="10" t="s">
        <v>339</v>
      </c>
      <c r="D172" s="16" t="s">
        <v>130</v>
      </c>
      <c r="E172" s="16" t="s">
        <v>132</v>
      </c>
      <c r="F172" s="16"/>
      <c r="G172" s="26">
        <v>42283</v>
      </c>
      <c r="H172" s="26">
        <v>42444</v>
      </c>
      <c r="I172">
        <f t="shared" si="5"/>
        <v>161</v>
      </c>
      <c r="J172" s="27">
        <v>87.8</v>
      </c>
      <c r="K172" s="27">
        <v>35.299999999999997</v>
      </c>
      <c r="L172" s="27">
        <v>23.5</v>
      </c>
      <c r="M172" s="27">
        <v>1.33</v>
      </c>
      <c r="N172" s="27">
        <v>14</v>
      </c>
      <c r="O172" s="27">
        <v>24.3</v>
      </c>
      <c r="P172" s="27">
        <v>1.83</v>
      </c>
      <c r="Q172" s="27">
        <v>43.2</v>
      </c>
      <c r="R172" s="27">
        <v>8.56</v>
      </c>
      <c r="S172" s="27">
        <v>2.09</v>
      </c>
      <c r="T172" s="27">
        <v>26.2</v>
      </c>
      <c r="U172" s="27">
        <v>39</v>
      </c>
      <c r="V172" s="27">
        <v>3.07</v>
      </c>
      <c r="W172" s="27">
        <v>48.5</v>
      </c>
      <c r="X172" s="27">
        <v>10.5</v>
      </c>
      <c r="Z172" s="24"/>
      <c r="AA172" s="24"/>
      <c r="AB172" s="24"/>
      <c r="AC172" s="24"/>
      <c r="AD172" s="13"/>
      <c r="AE172" s="51"/>
      <c r="AF172" s="51"/>
      <c r="AG172" s="51"/>
      <c r="AH172" s="51"/>
      <c r="AI172" s="51"/>
      <c r="AJ172" s="51"/>
      <c r="AK172" s="51"/>
      <c r="AL172" s="51"/>
      <c r="AM172" s="51"/>
      <c r="AN172" s="51"/>
      <c r="AO172" s="51"/>
      <c r="AP172" s="51"/>
      <c r="AQ172" s="51"/>
    </row>
    <row r="173" spans="1:43" s="12" customFormat="1">
      <c r="A173" s="25">
        <v>201787</v>
      </c>
      <c r="B173" s="10" t="s">
        <v>212</v>
      </c>
      <c r="C173" s="10" t="s">
        <v>339</v>
      </c>
      <c r="D173" s="16" t="s">
        <v>130</v>
      </c>
      <c r="E173" s="16" t="s">
        <v>132</v>
      </c>
      <c r="F173" s="16"/>
      <c r="G173" s="26">
        <v>42283</v>
      </c>
      <c r="H173" s="26">
        <v>42444</v>
      </c>
      <c r="I173">
        <f t="shared" si="5"/>
        <v>161</v>
      </c>
      <c r="J173" s="27">
        <v>78.3</v>
      </c>
      <c r="K173" s="27">
        <v>28.7</v>
      </c>
      <c r="L173" s="27">
        <v>19.2</v>
      </c>
      <c r="M173" s="27">
        <v>1.95</v>
      </c>
      <c r="N173" s="27">
        <v>12.8</v>
      </c>
      <c r="O173" s="27">
        <v>22.6</v>
      </c>
      <c r="P173" s="27">
        <v>1.8</v>
      </c>
      <c r="Q173" s="27">
        <v>37.5</v>
      </c>
      <c r="R173" s="27">
        <v>7.26</v>
      </c>
      <c r="S173" s="27">
        <v>2.1</v>
      </c>
      <c r="T173" s="27">
        <v>23.4</v>
      </c>
      <c r="U173" s="27">
        <v>33</v>
      </c>
      <c r="V173" s="27">
        <v>2</v>
      </c>
      <c r="W173" s="27">
        <v>31.9</v>
      </c>
      <c r="X173" s="27">
        <v>7.52</v>
      </c>
      <c r="Z173" s="24"/>
      <c r="AA173" s="24"/>
      <c r="AB173" s="24"/>
      <c r="AC173" s="24"/>
      <c r="AD173" s="13"/>
      <c r="AE173" s="51"/>
      <c r="AF173" s="51"/>
      <c r="AG173" s="51"/>
      <c r="AH173" s="51"/>
      <c r="AI173" s="51"/>
      <c r="AJ173" s="51"/>
      <c r="AK173" s="51"/>
      <c r="AL173" s="51"/>
      <c r="AM173" s="51"/>
      <c r="AN173" s="51"/>
      <c r="AO173" s="51"/>
      <c r="AP173" s="51"/>
      <c r="AQ173" s="51"/>
    </row>
    <row r="174" spans="1:43" s="12" customFormat="1">
      <c r="A174" s="25">
        <v>201788</v>
      </c>
      <c r="B174" s="10" t="s">
        <v>212</v>
      </c>
      <c r="C174" s="10" t="s">
        <v>339</v>
      </c>
      <c r="D174" s="16" t="s">
        <v>130</v>
      </c>
      <c r="E174" s="16" t="s">
        <v>132</v>
      </c>
      <c r="F174" s="16"/>
      <c r="G174" s="26">
        <v>42283</v>
      </c>
      <c r="H174" s="26">
        <v>42444</v>
      </c>
      <c r="I174">
        <f t="shared" si="5"/>
        <v>161</v>
      </c>
      <c r="J174" s="27">
        <v>75.099999999999994</v>
      </c>
      <c r="K174" s="27">
        <v>29.8</v>
      </c>
      <c r="L174" s="27">
        <v>16</v>
      </c>
      <c r="M174" s="27">
        <v>2.0499999999999998</v>
      </c>
      <c r="N174" s="27">
        <v>10.1</v>
      </c>
      <c r="O174" s="27">
        <v>22.8</v>
      </c>
      <c r="P174" s="27">
        <v>2.09</v>
      </c>
      <c r="Q174" s="27">
        <v>32.299999999999997</v>
      </c>
      <c r="R174" s="27">
        <v>6.83</v>
      </c>
      <c r="S174" s="27">
        <v>2.5099999999999998</v>
      </c>
      <c r="T174" s="27">
        <v>21.5</v>
      </c>
      <c r="U174" s="27">
        <v>29.7</v>
      </c>
      <c r="V174" s="27">
        <v>3.06</v>
      </c>
      <c r="W174" s="27">
        <v>37.9</v>
      </c>
      <c r="X174" s="27">
        <v>8.24</v>
      </c>
      <c r="Z174" s="24"/>
      <c r="AA174" s="24"/>
      <c r="AB174" s="24"/>
      <c r="AC174" s="24"/>
      <c r="AD174" s="13"/>
      <c r="AE174" s="51"/>
      <c r="AF174" s="51"/>
      <c r="AG174" s="51"/>
      <c r="AH174" s="51"/>
      <c r="AI174" s="51"/>
      <c r="AJ174" s="51"/>
      <c r="AK174" s="51"/>
      <c r="AL174" s="51"/>
      <c r="AM174" s="51"/>
      <c r="AN174" s="51"/>
      <c r="AO174" s="51"/>
      <c r="AP174" s="51"/>
      <c r="AQ174" s="51"/>
    </row>
    <row r="175" spans="1:43" s="12" customFormat="1">
      <c r="A175" s="25">
        <v>201807</v>
      </c>
      <c r="B175" s="10" t="s">
        <v>212</v>
      </c>
      <c r="C175" s="10" t="s">
        <v>339</v>
      </c>
      <c r="D175" s="16" t="s">
        <v>130</v>
      </c>
      <c r="E175" s="16" t="s">
        <v>132</v>
      </c>
      <c r="F175" s="16"/>
      <c r="G175" s="26">
        <v>42283</v>
      </c>
      <c r="H175" s="26">
        <v>42444</v>
      </c>
      <c r="I175">
        <f t="shared" si="5"/>
        <v>161</v>
      </c>
      <c r="J175" s="27">
        <v>74.3</v>
      </c>
      <c r="K175" s="27">
        <v>28.2</v>
      </c>
      <c r="L175" s="27">
        <v>17.600000000000001</v>
      </c>
      <c r="M175" s="27">
        <v>1.82</v>
      </c>
      <c r="N175" s="27">
        <v>13.3</v>
      </c>
      <c r="O175" s="27">
        <v>25.8</v>
      </c>
      <c r="P175" s="27">
        <v>1.76</v>
      </c>
      <c r="Q175" s="27">
        <v>40.1</v>
      </c>
      <c r="R175" s="27">
        <v>4.87</v>
      </c>
      <c r="S175" s="27">
        <v>2.5299999999999998</v>
      </c>
      <c r="T175" s="27">
        <v>28.1</v>
      </c>
      <c r="U175" s="27">
        <v>36.1</v>
      </c>
      <c r="V175" s="27">
        <v>2.42</v>
      </c>
      <c r="W175" s="27">
        <v>38.9</v>
      </c>
      <c r="X175" s="27">
        <v>6.99</v>
      </c>
      <c r="Z175" s="24"/>
      <c r="AA175" s="24"/>
      <c r="AB175" s="24"/>
      <c r="AC175" s="24"/>
      <c r="AD175" s="13"/>
      <c r="AE175" s="51"/>
      <c r="AF175" s="51"/>
      <c r="AG175" s="51"/>
      <c r="AH175" s="51"/>
      <c r="AI175" s="51"/>
      <c r="AJ175" s="51"/>
      <c r="AK175" s="51"/>
      <c r="AL175" s="51"/>
      <c r="AM175" s="51"/>
      <c r="AN175" s="51"/>
      <c r="AO175" s="51"/>
      <c r="AP175" s="51"/>
      <c r="AQ175" s="51"/>
    </row>
    <row r="176" spans="1:43" s="12" customFormat="1">
      <c r="A176" s="25">
        <v>201808</v>
      </c>
      <c r="B176" s="10" t="s">
        <v>212</v>
      </c>
      <c r="C176" s="10" t="s">
        <v>339</v>
      </c>
      <c r="D176" s="16" t="s">
        <v>130</v>
      </c>
      <c r="E176" s="16" t="s">
        <v>132</v>
      </c>
      <c r="F176" s="16"/>
      <c r="G176" s="26">
        <v>42283</v>
      </c>
      <c r="H176" s="26">
        <v>42444</v>
      </c>
      <c r="I176">
        <f t="shared" si="5"/>
        <v>161</v>
      </c>
      <c r="J176" s="27">
        <v>78.099999999999994</v>
      </c>
      <c r="K176" s="27">
        <v>35.5</v>
      </c>
      <c r="L176" s="27">
        <v>16.600000000000001</v>
      </c>
      <c r="M176" s="27">
        <v>1.83</v>
      </c>
      <c r="N176" s="27">
        <v>16.899999999999999</v>
      </c>
      <c r="O176" s="27">
        <v>24.9</v>
      </c>
      <c r="P176" s="27">
        <v>1.7</v>
      </c>
      <c r="Q176" s="27">
        <v>40.1</v>
      </c>
      <c r="R176" s="27">
        <v>5.74</v>
      </c>
      <c r="S176" s="27">
        <v>2.09</v>
      </c>
      <c r="T176" s="27">
        <v>29.6</v>
      </c>
      <c r="U176" s="27">
        <v>41.4</v>
      </c>
      <c r="V176" s="27">
        <v>2.0099999999999998</v>
      </c>
      <c r="W176" s="27">
        <v>36.799999999999997</v>
      </c>
      <c r="X176" s="27">
        <v>6.68</v>
      </c>
      <c r="Z176" s="24"/>
      <c r="AA176" s="24"/>
      <c r="AB176" s="24"/>
      <c r="AC176" s="24"/>
      <c r="AD176" s="13"/>
      <c r="AE176" s="51"/>
      <c r="AF176" s="51"/>
      <c r="AG176" s="51"/>
      <c r="AH176" s="51"/>
      <c r="AI176" s="51"/>
      <c r="AJ176" s="51"/>
      <c r="AK176" s="51"/>
      <c r="AL176" s="51"/>
      <c r="AM176" s="51"/>
      <c r="AN176" s="51"/>
      <c r="AO176" s="51"/>
      <c r="AP176" s="51"/>
      <c r="AQ176" s="51"/>
    </row>
    <row r="177" spans="1:43" s="12" customFormat="1">
      <c r="A177" s="20">
        <v>428765</v>
      </c>
      <c r="B177" s="12" t="s">
        <v>337</v>
      </c>
      <c r="C177" s="10" t="s">
        <v>339</v>
      </c>
      <c r="D177" s="16" t="s">
        <v>130</v>
      </c>
      <c r="E177" s="16" t="s">
        <v>132</v>
      </c>
      <c r="F177" s="16"/>
      <c r="G177" s="16">
        <v>42681</v>
      </c>
      <c r="H177" s="16">
        <v>42759</v>
      </c>
      <c r="I177" s="12">
        <v>78</v>
      </c>
      <c r="J177" s="27">
        <v>98.1</v>
      </c>
      <c r="K177" s="27">
        <v>43.8</v>
      </c>
      <c r="L177" s="27">
        <v>25.3</v>
      </c>
      <c r="M177" s="27">
        <v>2.31</v>
      </c>
      <c r="N177" s="27">
        <v>21.5</v>
      </c>
      <c r="O177" s="27">
        <v>28.3</v>
      </c>
      <c r="P177" s="27">
        <v>3.33</v>
      </c>
      <c r="Q177" s="27">
        <v>48.7</v>
      </c>
      <c r="R177" s="27">
        <v>13.1</v>
      </c>
      <c r="S177" s="27">
        <v>4.03</v>
      </c>
      <c r="T177" s="27">
        <v>35.700000000000003</v>
      </c>
      <c r="U177" s="27">
        <v>37.1</v>
      </c>
      <c r="V177" s="27">
        <v>5.0999999999999996</v>
      </c>
      <c r="W177" s="27">
        <v>55.5</v>
      </c>
      <c r="X177" s="27">
        <v>16.7</v>
      </c>
      <c r="Z177" s="24"/>
      <c r="AA177" s="24"/>
      <c r="AB177" s="24"/>
      <c r="AC177" s="24"/>
      <c r="AD177" s="13"/>
      <c r="AE177" s="51">
        <v>29.1</v>
      </c>
      <c r="AF177" s="51">
        <v>7.18</v>
      </c>
      <c r="AG177" s="51">
        <v>16.399999999999999</v>
      </c>
      <c r="AH177" s="51">
        <v>43.8</v>
      </c>
      <c r="AI177" s="51">
        <v>9.77</v>
      </c>
      <c r="AJ177" s="51">
        <v>9.8699999999999992</v>
      </c>
      <c r="AK177" s="51">
        <v>9.01</v>
      </c>
      <c r="AL177" s="51">
        <v>14</v>
      </c>
      <c r="AM177" s="51">
        <v>12.4</v>
      </c>
      <c r="AN177" s="51">
        <v>16.399999999999999</v>
      </c>
      <c r="AO177" s="51">
        <v>15</v>
      </c>
      <c r="AP177" s="51">
        <v>11.6</v>
      </c>
      <c r="AQ177" s="51">
        <v>23.4</v>
      </c>
    </row>
    <row r="178" spans="1:43" s="12" customFormat="1">
      <c r="A178" s="20">
        <v>410184</v>
      </c>
      <c r="B178" s="12" t="s">
        <v>334</v>
      </c>
      <c r="C178" s="10" t="s">
        <v>339</v>
      </c>
      <c r="D178" s="16" t="s">
        <v>130</v>
      </c>
      <c r="E178" s="16" t="s">
        <v>132</v>
      </c>
      <c r="F178" s="16"/>
      <c r="G178" s="16">
        <v>42648</v>
      </c>
      <c r="H178" s="16">
        <v>42740</v>
      </c>
      <c r="I178">
        <f t="shared" ref="I178:I186" si="6">H178-G178</f>
        <v>92</v>
      </c>
      <c r="J178" s="24">
        <v>99.8</v>
      </c>
      <c r="K178" s="24">
        <v>56.3</v>
      </c>
      <c r="L178" s="24">
        <v>25.3</v>
      </c>
      <c r="M178" s="24">
        <v>3.99</v>
      </c>
      <c r="N178" s="24">
        <v>23.5</v>
      </c>
      <c r="O178" s="24">
        <v>43.4</v>
      </c>
      <c r="P178" s="24">
        <v>5.31</v>
      </c>
      <c r="Q178" s="24">
        <v>41.5</v>
      </c>
      <c r="R178" s="24">
        <v>14.9</v>
      </c>
      <c r="S178" s="24">
        <v>4.57</v>
      </c>
      <c r="T178" s="24">
        <v>39.9</v>
      </c>
      <c r="U178" s="24">
        <v>49.7</v>
      </c>
      <c r="V178" s="24">
        <v>5.78</v>
      </c>
      <c r="W178" s="24">
        <v>56.4</v>
      </c>
      <c r="X178" s="24">
        <v>16.5</v>
      </c>
      <c r="Z178" s="24"/>
      <c r="AA178" s="24"/>
      <c r="AB178" s="24"/>
      <c r="AC178" s="24"/>
      <c r="AD178" s="13"/>
      <c r="AE178" s="51">
        <v>39.299999999999997</v>
      </c>
      <c r="AF178" s="51">
        <v>12.1</v>
      </c>
      <c r="AG178" s="51">
        <v>21.9</v>
      </c>
      <c r="AH178" s="51">
        <v>56.3</v>
      </c>
      <c r="AI178" s="51">
        <v>14.9</v>
      </c>
      <c r="AJ178" s="51">
        <v>11.1</v>
      </c>
      <c r="AK178" s="51">
        <v>23</v>
      </c>
      <c r="AL178" s="51">
        <v>19.2</v>
      </c>
      <c r="AM178" s="51">
        <v>14</v>
      </c>
      <c r="AN178" s="51">
        <v>27.1</v>
      </c>
      <c r="AO178" s="51">
        <v>16.100000000000001</v>
      </c>
      <c r="AP178" s="51">
        <v>9.83</v>
      </c>
      <c r="AQ178" s="51">
        <v>29.8</v>
      </c>
    </row>
    <row r="179" spans="1:43" s="12" customFormat="1">
      <c r="A179" s="20">
        <v>410186</v>
      </c>
      <c r="B179" s="12" t="s">
        <v>335</v>
      </c>
      <c r="C179" s="10" t="s">
        <v>339</v>
      </c>
      <c r="D179" s="16" t="s">
        <v>130</v>
      </c>
      <c r="E179" s="16" t="s">
        <v>132</v>
      </c>
      <c r="F179" s="16"/>
      <c r="G179" s="16">
        <v>42648</v>
      </c>
      <c r="H179" s="16">
        <v>42752</v>
      </c>
      <c r="I179">
        <f t="shared" si="6"/>
        <v>104</v>
      </c>
      <c r="J179" s="24">
        <v>99</v>
      </c>
      <c r="K179" s="24">
        <v>48.3</v>
      </c>
      <c r="L179" s="24">
        <v>24.1</v>
      </c>
      <c r="M179" s="24">
        <v>3.05</v>
      </c>
      <c r="N179" s="24">
        <v>21</v>
      </c>
      <c r="O179" s="24">
        <v>29.6</v>
      </c>
      <c r="P179" s="24">
        <v>3.65</v>
      </c>
      <c r="Q179" s="24">
        <v>52.5</v>
      </c>
      <c r="R179" s="24">
        <v>9.26</v>
      </c>
      <c r="S179" s="24">
        <v>3.43</v>
      </c>
      <c r="T179" s="24">
        <v>24.9</v>
      </c>
      <c r="U179" s="24">
        <v>38.299999999999997</v>
      </c>
      <c r="V179" s="24">
        <v>4.13</v>
      </c>
      <c r="W179" s="24">
        <v>48.7</v>
      </c>
      <c r="X179" s="24">
        <v>9.64</v>
      </c>
      <c r="Z179" s="24"/>
      <c r="AA179" s="24"/>
      <c r="AB179" s="24"/>
      <c r="AC179" s="24"/>
      <c r="AD179" s="13"/>
      <c r="AE179" s="51"/>
      <c r="AF179" s="51"/>
      <c r="AG179" s="51"/>
      <c r="AH179" s="51"/>
      <c r="AI179" s="51">
        <v>14.2</v>
      </c>
      <c r="AJ179" s="51">
        <v>14</v>
      </c>
      <c r="AK179" s="51">
        <v>13.5</v>
      </c>
      <c r="AL179" s="51">
        <v>14.5</v>
      </c>
      <c r="AM179" s="51">
        <v>13.2</v>
      </c>
      <c r="AN179" s="51">
        <v>16.3</v>
      </c>
      <c r="AO179" s="51">
        <v>12.6</v>
      </c>
      <c r="AP179" s="51">
        <v>10.3</v>
      </c>
      <c r="AQ179" s="51">
        <v>17.600000000000001</v>
      </c>
    </row>
    <row r="180" spans="1:43">
      <c r="A180" s="18">
        <v>410187</v>
      </c>
      <c r="B180" t="s">
        <v>336</v>
      </c>
      <c r="C180" s="10" t="s">
        <v>339</v>
      </c>
      <c r="D180" s="16" t="s">
        <v>130</v>
      </c>
      <c r="E180" s="16" t="s">
        <v>132</v>
      </c>
      <c r="G180" s="16">
        <v>42648</v>
      </c>
      <c r="H180" s="7">
        <v>42766</v>
      </c>
      <c r="I180">
        <f t="shared" si="6"/>
        <v>118</v>
      </c>
      <c r="J180" s="27">
        <v>99.5</v>
      </c>
      <c r="K180" s="27">
        <v>50</v>
      </c>
      <c r="L180" s="27">
        <v>24</v>
      </c>
      <c r="M180" s="27">
        <v>2.13</v>
      </c>
      <c r="N180" s="27">
        <v>17.3</v>
      </c>
      <c r="O180" s="27">
        <v>31.6</v>
      </c>
      <c r="P180" s="27">
        <v>3.07</v>
      </c>
      <c r="Q180" s="27">
        <v>41.2</v>
      </c>
      <c r="R180" s="27">
        <v>8.73</v>
      </c>
      <c r="S180" s="27">
        <v>2.88</v>
      </c>
      <c r="T180" s="27">
        <v>30.8</v>
      </c>
      <c r="U180" s="27">
        <v>35.200000000000003</v>
      </c>
      <c r="V180" s="27">
        <v>3.99</v>
      </c>
      <c r="W180" s="27">
        <v>52.8</v>
      </c>
      <c r="X180" s="27">
        <v>11.5</v>
      </c>
      <c r="AD180" s="9"/>
      <c r="AE180" s="51">
        <v>34.700000000000003</v>
      </c>
      <c r="AF180" s="51">
        <v>13.3</v>
      </c>
      <c r="AG180" s="51">
        <v>16.3</v>
      </c>
      <c r="AH180" s="51">
        <v>50</v>
      </c>
      <c r="AI180" s="51">
        <v>14.1</v>
      </c>
      <c r="AJ180" s="51">
        <v>13.2</v>
      </c>
      <c r="AK180" s="51">
        <v>17.2</v>
      </c>
      <c r="AL180" s="51">
        <v>15.5</v>
      </c>
      <c r="AM180" s="51">
        <v>13</v>
      </c>
      <c r="AN180" s="51">
        <v>17.2</v>
      </c>
      <c r="AO180" s="51">
        <v>12.3</v>
      </c>
      <c r="AP180" s="51">
        <v>7.97</v>
      </c>
      <c r="AQ180" s="51">
        <v>18.399999999999999</v>
      </c>
    </row>
    <row r="181" spans="1:43">
      <c r="A181" s="18">
        <v>490632</v>
      </c>
      <c r="B181" s="12" t="s">
        <v>358</v>
      </c>
      <c r="C181" s="10" t="s">
        <v>339</v>
      </c>
      <c r="D181" s="16" t="s">
        <v>130</v>
      </c>
      <c r="E181" s="7" t="s">
        <v>132</v>
      </c>
      <c r="G181" s="7">
        <v>42773</v>
      </c>
      <c r="H181" s="7">
        <v>42913</v>
      </c>
      <c r="I181">
        <f t="shared" si="6"/>
        <v>140</v>
      </c>
      <c r="J181" s="27">
        <v>98.4</v>
      </c>
      <c r="K181" s="27">
        <v>41.5</v>
      </c>
      <c r="L181" s="27">
        <v>25</v>
      </c>
      <c r="M181" s="27">
        <v>1.1599999999999999</v>
      </c>
      <c r="N181" s="27">
        <v>8.57</v>
      </c>
      <c r="O181" s="27">
        <v>20.5</v>
      </c>
      <c r="P181" s="27">
        <v>2.1800000000000002</v>
      </c>
      <c r="Q181" s="27">
        <v>13.5</v>
      </c>
      <c r="R181" s="27">
        <v>8.2100000000000009</v>
      </c>
      <c r="S181" s="27">
        <v>3.01</v>
      </c>
      <c r="T181" s="27">
        <v>26.2</v>
      </c>
      <c r="U181" s="27">
        <v>36.200000000000003</v>
      </c>
      <c r="V181" s="27">
        <v>3.64</v>
      </c>
      <c r="W181" s="27">
        <v>29.9</v>
      </c>
      <c r="X181" s="27">
        <v>16.2</v>
      </c>
      <c r="AD181" s="9"/>
      <c r="AE181" s="51"/>
      <c r="AF181" s="51"/>
      <c r="AG181" s="51"/>
      <c r="AH181" s="51"/>
      <c r="AI181" s="51"/>
      <c r="AJ181" s="51"/>
      <c r="AK181" s="51"/>
      <c r="AL181" s="51"/>
      <c r="AM181" s="51"/>
      <c r="AN181" s="51"/>
      <c r="AO181" s="51"/>
      <c r="AP181" s="51"/>
      <c r="AQ181" s="51"/>
    </row>
    <row r="182" spans="1:43">
      <c r="A182" s="18">
        <v>490633</v>
      </c>
      <c r="B182" s="12" t="s">
        <v>358</v>
      </c>
      <c r="C182" s="10" t="s">
        <v>339</v>
      </c>
      <c r="D182" s="16" t="s">
        <v>130</v>
      </c>
      <c r="E182" s="7" t="s">
        <v>132</v>
      </c>
      <c r="G182" s="7">
        <v>42773</v>
      </c>
      <c r="H182" s="7">
        <v>42913</v>
      </c>
      <c r="I182">
        <f t="shared" si="6"/>
        <v>140</v>
      </c>
      <c r="J182" s="27">
        <v>97.7</v>
      </c>
      <c r="K182" s="27">
        <v>42.3</v>
      </c>
      <c r="L182" s="27">
        <v>20.3</v>
      </c>
      <c r="M182" s="27">
        <v>1.96</v>
      </c>
      <c r="N182" s="27">
        <v>13.7</v>
      </c>
      <c r="O182" s="27">
        <v>29.2</v>
      </c>
      <c r="P182" s="27">
        <v>2.84</v>
      </c>
      <c r="Q182" s="27">
        <v>27.9</v>
      </c>
      <c r="R182" s="27">
        <v>10.4</v>
      </c>
      <c r="S182" s="27">
        <v>3.05</v>
      </c>
      <c r="T182" s="27">
        <v>32</v>
      </c>
      <c r="U182" s="27">
        <v>40.200000000000003</v>
      </c>
      <c r="V182" s="27">
        <v>3.68</v>
      </c>
      <c r="W182" s="27">
        <v>41</v>
      </c>
      <c r="X182" s="27">
        <v>15</v>
      </c>
      <c r="AD182" s="9"/>
      <c r="AE182" s="51"/>
      <c r="AF182" s="51"/>
      <c r="AG182" s="51"/>
      <c r="AH182" s="51"/>
      <c r="AI182" s="51"/>
      <c r="AJ182" s="51"/>
      <c r="AK182" s="51"/>
      <c r="AL182" s="51"/>
      <c r="AM182" s="51"/>
      <c r="AN182" s="51"/>
      <c r="AO182" s="51"/>
      <c r="AP182" s="51"/>
      <c r="AQ182" s="51"/>
    </row>
    <row r="183" spans="1:43">
      <c r="A183" s="18">
        <v>490634</v>
      </c>
      <c r="B183" s="12" t="s">
        <v>358</v>
      </c>
      <c r="C183" s="10" t="s">
        <v>339</v>
      </c>
      <c r="D183" s="16" t="s">
        <v>130</v>
      </c>
      <c r="E183" s="7" t="s">
        <v>132</v>
      </c>
      <c r="G183" s="7">
        <v>42773</v>
      </c>
      <c r="H183" s="7">
        <v>42913</v>
      </c>
      <c r="I183">
        <f t="shared" si="6"/>
        <v>140</v>
      </c>
      <c r="J183" s="27">
        <v>98.9</v>
      </c>
      <c r="K183" s="27">
        <v>47.5</v>
      </c>
      <c r="L183" s="27">
        <v>19.399999999999999</v>
      </c>
      <c r="M183" s="27">
        <v>2.0299999999999998</v>
      </c>
      <c r="N183" s="27">
        <v>17.600000000000001</v>
      </c>
      <c r="O183" s="27">
        <v>29.3</v>
      </c>
      <c r="P183" s="27">
        <v>3.25</v>
      </c>
      <c r="Q183" s="27">
        <v>32.1</v>
      </c>
      <c r="R183" s="27">
        <v>13.1</v>
      </c>
      <c r="S183" s="27">
        <v>2.9</v>
      </c>
      <c r="T183" s="27">
        <v>32.6</v>
      </c>
      <c r="U183" s="27">
        <v>37.200000000000003</v>
      </c>
      <c r="V183" s="27">
        <v>3.77</v>
      </c>
      <c r="W183" s="27">
        <v>44.5</v>
      </c>
      <c r="X183" s="27">
        <v>18.5</v>
      </c>
      <c r="AD183" s="9"/>
      <c r="AE183" s="51"/>
      <c r="AF183" s="51"/>
      <c r="AG183" s="51"/>
      <c r="AH183" s="51"/>
      <c r="AI183" s="51"/>
      <c r="AJ183" s="51"/>
      <c r="AK183" s="51"/>
      <c r="AL183" s="51"/>
      <c r="AM183" s="51"/>
      <c r="AN183" s="51"/>
      <c r="AO183" s="51"/>
      <c r="AP183" s="51"/>
      <c r="AQ183" s="51"/>
    </row>
    <row r="184" spans="1:43">
      <c r="A184" s="18">
        <v>255995</v>
      </c>
      <c r="B184" s="12" t="s">
        <v>358</v>
      </c>
      <c r="C184" s="10" t="s">
        <v>339</v>
      </c>
      <c r="D184" s="16" t="s">
        <v>359</v>
      </c>
      <c r="E184" s="7" t="s">
        <v>132</v>
      </c>
      <c r="G184" s="7">
        <v>42425</v>
      </c>
      <c r="H184" s="7">
        <v>42913</v>
      </c>
      <c r="I184">
        <f t="shared" si="6"/>
        <v>488</v>
      </c>
      <c r="J184" s="27">
        <v>95.8</v>
      </c>
      <c r="K184" s="27">
        <v>37</v>
      </c>
      <c r="L184" s="27">
        <v>13.4</v>
      </c>
      <c r="M184" s="27">
        <v>2.62</v>
      </c>
      <c r="N184" s="27">
        <v>9.6199999999999992</v>
      </c>
      <c r="O184" s="27">
        <v>30.5</v>
      </c>
      <c r="P184" s="27">
        <v>3.69</v>
      </c>
      <c r="Q184" s="27">
        <v>13.1</v>
      </c>
      <c r="R184" s="27">
        <v>10.5</v>
      </c>
      <c r="S184" s="27">
        <v>9.9700000000000006</v>
      </c>
      <c r="T184" s="27">
        <v>44.1</v>
      </c>
      <c r="U184" s="27">
        <v>67.3</v>
      </c>
      <c r="V184" s="27">
        <v>14.3</v>
      </c>
      <c r="W184" s="27">
        <v>71</v>
      </c>
      <c r="X184" s="27">
        <v>28.3</v>
      </c>
      <c r="AD184" s="9"/>
      <c r="AE184" s="51"/>
      <c r="AF184" s="51"/>
      <c r="AG184" s="51"/>
      <c r="AH184" s="51"/>
      <c r="AI184" s="51"/>
      <c r="AJ184" s="51"/>
      <c r="AK184" s="51"/>
      <c r="AL184" s="51"/>
      <c r="AM184" s="51"/>
      <c r="AN184" s="51"/>
      <c r="AO184" s="51"/>
      <c r="AP184" s="51"/>
      <c r="AQ184" s="51"/>
    </row>
    <row r="185" spans="1:43">
      <c r="A185" s="18">
        <v>255996</v>
      </c>
      <c r="B185" s="12" t="s">
        <v>358</v>
      </c>
      <c r="C185" s="10" t="s">
        <v>339</v>
      </c>
      <c r="D185" s="16" t="s">
        <v>359</v>
      </c>
      <c r="E185" s="7" t="s">
        <v>132</v>
      </c>
      <c r="G185" s="7">
        <v>42425</v>
      </c>
      <c r="H185" s="7">
        <v>42913</v>
      </c>
      <c r="I185">
        <f t="shared" si="6"/>
        <v>488</v>
      </c>
      <c r="J185" s="27">
        <v>96.9</v>
      </c>
      <c r="K185" s="27">
        <v>34.4</v>
      </c>
      <c r="L185" s="27">
        <v>11</v>
      </c>
      <c r="M185" s="27">
        <v>2.67</v>
      </c>
      <c r="N185" s="27">
        <v>6.04</v>
      </c>
      <c r="O185" s="27">
        <v>22.1</v>
      </c>
      <c r="P185" s="27">
        <v>4.3</v>
      </c>
      <c r="Q185" s="27">
        <v>8.77</v>
      </c>
      <c r="R185" s="27">
        <v>12.2</v>
      </c>
      <c r="S185" s="27">
        <v>10.6</v>
      </c>
      <c r="T185" s="27">
        <v>53.4</v>
      </c>
      <c r="U185" s="27">
        <v>74.3</v>
      </c>
      <c r="V185" s="27">
        <v>17</v>
      </c>
      <c r="W185" s="27">
        <v>71.5</v>
      </c>
      <c r="X185" s="27">
        <v>29.2</v>
      </c>
      <c r="AD185" s="9"/>
      <c r="AE185" s="51"/>
      <c r="AF185" s="51"/>
      <c r="AG185" s="51"/>
      <c r="AH185" s="51"/>
      <c r="AI185" s="51"/>
      <c r="AJ185" s="51"/>
      <c r="AK185" s="51"/>
      <c r="AL185" s="51"/>
      <c r="AM185" s="51"/>
      <c r="AN185" s="51"/>
      <c r="AO185" s="51"/>
      <c r="AP185" s="51"/>
      <c r="AQ185" s="51"/>
    </row>
    <row r="186" spans="1:43">
      <c r="A186" s="18">
        <v>255997</v>
      </c>
      <c r="B186" s="12" t="s">
        <v>358</v>
      </c>
      <c r="C186" s="10" t="s">
        <v>339</v>
      </c>
      <c r="D186" s="16" t="s">
        <v>359</v>
      </c>
      <c r="E186" s="7" t="s">
        <v>132</v>
      </c>
      <c r="G186" s="7">
        <v>42425</v>
      </c>
      <c r="H186" s="7">
        <v>42913</v>
      </c>
      <c r="I186">
        <f t="shared" si="6"/>
        <v>488</v>
      </c>
      <c r="J186" s="27">
        <v>97.8</v>
      </c>
      <c r="K186" s="27">
        <v>41.1</v>
      </c>
      <c r="L186" s="27">
        <v>10.5</v>
      </c>
      <c r="M186" s="27">
        <v>2.99</v>
      </c>
      <c r="N186" s="27">
        <v>7.24</v>
      </c>
      <c r="O186" s="27">
        <v>22.8</v>
      </c>
      <c r="P186" s="27">
        <v>4.53</v>
      </c>
      <c r="Q186" s="27">
        <v>11.5</v>
      </c>
      <c r="R186" s="27">
        <v>15.2</v>
      </c>
      <c r="S186" s="27">
        <v>10.9</v>
      </c>
      <c r="T186" s="27">
        <v>52.7</v>
      </c>
      <c r="U186" s="27">
        <v>75.8</v>
      </c>
      <c r="V186" s="27">
        <v>17.600000000000001</v>
      </c>
      <c r="W186" s="27">
        <v>70.900000000000006</v>
      </c>
      <c r="X186" s="27">
        <v>22.9</v>
      </c>
      <c r="AD186" s="9"/>
      <c r="AE186" s="51"/>
      <c r="AF186" s="51"/>
      <c r="AG186" s="51"/>
      <c r="AH186" s="51"/>
      <c r="AI186" s="51"/>
      <c r="AJ186" s="51"/>
      <c r="AK186" s="51"/>
      <c r="AL186" s="51"/>
      <c r="AM186" s="51"/>
      <c r="AN186" s="51"/>
      <c r="AO186" s="51"/>
      <c r="AP186" s="51"/>
      <c r="AQ186" s="51"/>
    </row>
    <row r="187" spans="1:43">
      <c r="A187" s="18" t="s">
        <v>389</v>
      </c>
      <c r="B187" s="12" t="s">
        <v>392</v>
      </c>
      <c r="C187" s="10" t="s">
        <v>339</v>
      </c>
      <c r="D187" s="7" t="s">
        <v>130</v>
      </c>
      <c r="E187" s="7" t="s">
        <v>132</v>
      </c>
      <c r="F187" s="56" t="s">
        <v>393</v>
      </c>
      <c r="I187">
        <f t="shared" ref="I187:I193" si="7">F187*7</f>
        <v>42</v>
      </c>
      <c r="J187" s="27">
        <v>97.4</v>
      </c>
      <c r="M187" s="27">
        <v>3.45</v>
      </c>
      <c r="N187" s="27">
        <v>26.5</v>
      </c>
      <c r="O187" s="27">
        <v>38.700000000000003</v>
      </c>
      <c r="P187" s="27">
        <v>7.63</v>
      </c>
      <c r="Q187" s="27">
        <v>43.9</v>
      </c>
      <c r="R187" s="27">
        <v>13</v>
      </c>
      <c r="S187" s="27">
        <v>5.51</v>
      </c>
      <c r="T187" s="27">
        <v>37.799999999999997</v>
      </c>
      <c r="U187" s="27">
        <v>52.1</v>
      </c>
      <c r="V187" s="27">
        <v>10.7</v>
      </c>
      <c r="W187" s="27">
        <v>54</v>
      </c>
      <c r="X187" s="27">
        <v>14.9</v>
      </c>
      <c r="AD187" s="9"/>
    </row>
    <row r="188" spans="1:43">
      <c r="A188" s="18" t="s">
        <v>390</v>
      </c>
      <c r="B188" s="12" t="s">
        <v>392</v>
      </c>
      <c r="C188" s="10" t="s">
        <v>339</v>
      </c>
      <c r="D188" s="7" t="s">
        <v>130</v>
      </c>
      <c r="E188" s="7" t="s">
        <v>132</v>
      </c>
      <c r="F188" s="56" t="s">
        <v>393</v>
      </c>
      <c r="I188">
        <f t="shared" si="7"/>
        <v>42</v>
      </c>
      <c r="J188" s="27">
        <v>97.3</v>
      </c>
      <c r="M188" s="27">
        <v>2.6</v>
      </c>
      <c r="N188" s="27">
        <v>17.600000000000001</v>
      </c>
      <c r="O188" s="27">
        <v>26.6</v>
      </c>
      <c r="P188" s="27">
        <v>5.88</v>
      </c>
      <c r="Q188" s="27">
        <v>46.3</v>
      </c>
      <c r="R188" s="27">
        <v>9.9700000000000006</v>
      </c>
      <c r="S188" s="27">
        <v>4.97</v>
      </c>
      <c r="T188" s="27">
        <v>35.200000000000003</v>
      </c>
      <c r="U188" s="27">
        <v>47.1</v>
      </c>
      <c r="V188" s="27">
        <v>9.66</v>
      </c>
      <c r="W188" s="27">
        <v>52.9</v>
      </c>
      <c r="X188" s="27">
        <v>13.3</v>
      </c>
      <c r="AD188" s="9"/>
    </row>
    <row r="189" spans="1:43">
      <c r="A189" s="18" t="s">
        <v>391</v>
      </c>
      <c r="B189" s="12" t="s">
        <v>392</v>
      </c>
      <c r="C189" s="10" t="s">
        <v>339</v>
      </c>
      <c r="D189" s="7" t="s">
        <v>130</v>
      </c>
      <c r="E189" s="7" t="s">
        <v>132</v>
      </c>
      <c r="F189" s="56" t="s">
        <v>393</v>
      </c>
      <c r="I189">
        <f t="shared" si="7"/>
        <v>42</v>
      </c>
      <c r="J189" s="27">
        <v>97.4</v>
      </c>
      <c r="M189" s="27">
        <v>4.17</v>
      </c>
      <c r="N189" s="27">
        <v>20</v>
      </c>
      <c r="O189" s="27">
        <v>28.2</v>
      </c>
      <c r="P189" s="27">
        <v>8.16</v>
      </c>
      <c r="Q189" s="27">
        <v>38.6</v>
      </c>
      <c r="R189" s="27">
        <v>13.9</v>
      </c>
      <c r="S189" s="27">
        <v>5.75</v>
      </c>
      <c r="T189" s="27">
        <v>28.3</v>
      </c>
      <c r="U189" s="27">
        <v>45.8</v>
      </c>
      <c r="V189" s="27">
        <v>10.3</v>
      </c>
      <c r="W189" s="27">
        <v>55.6</v>
      </c>
      <c r="X189" s="27">
        <v>13.2</v>
      </c>
      <c r="AD189" s="9"/>
    </row>
    <row r="190" spans="1:43">
      <c r="A190" s="18" t="s">
        <v>394</v>
      </c>
      <c r="B190" s="12" t="s">
        <v>396</v>
      </c>
      <c r="C190" s="10" t="s">
        <v>339</v>
      </c>
      <c r="D190" s="7" t="s">
        <v>130</v>
      </c>
      <c r="E190" s="7" t="s">
        <v>132</v>
      </c>
      <c r="F190" s="56" t="s">
        <v>397</v>
      </c>
      <c r="I190">
        <f t="shared" si="7"/>
        <v>105</v>
      </c>
      <c r="M190" s="27">
        <v>2.48</v>
      </c>
      <c r="N190" s="27">
        <v>27</v>
      </c>
      <c r="O190" s="27">
        <v>42.3</v>
      </c>
      <c r="P190" s="27">
        <v>3.27</v>
      </c>
      <c r="Q190" s="27">
        <v>27.3</v>
      </c>
      <c r="R190" s="27">
        <v>11.8</v>
      </c>
      <c r="S190" s="27">
        <v>2.64</v>
      </c>
      <c r="T190" s="27">
        <v>37.9</v>
      </c>
      <c r="U190" s="27">
        <v>41.1</v>
      </c>
      <c r="V190" s="27">
        <v>3.5</v>
      </c>
      <c r="W190" s="27">
        <v>53.4</v>
      </c>
      <c r="X190" s="27">
        <v>10.8</v>
      </c>
      <c r="AD190" s="9"/>
    </row>
    <row r="191" spans="1:43">
      <c r="A191" s="18" t="s">
        <v>395</v>
      </c>
      <c r="B191" s="12" t="s">
        <v>396</v>
      </c>
      <c r="C191" s="10" t="s">
        <v>339</v>
      </c>
      <c r="D191" s="7" t="s">
        <v>130</v>
      </c>
      <c r="E191" s="7" t="s">
        <v>132</v>
      </c>
      <c r="F191" s="56" t="s">
        <v>397</v>
      </c>
      <c r="I191">
        <f t="shared" si="7"/>
        <v>105</v>
      </c>
      <c r="M191" s="27">
        <v>3.19</v>
      </c>
      <c r="N191" s="27">
        <v>22.5</v>
      </c>
      <c r="O191" s="27">
        <v>46.3</v>
      </c>
      <c r="P191" s="27">
        <v>4.03</v>
      </c>
      <c r="Q191" s="27">
        <v>49.3</v>
      </c>
      <c r="R191" s="27">
        <v>14</v>
      </c>
      <c r="S191" s="27">
        <v>3.13</v>
      </c>
      <c r="T191" s="27">
        <v>33.4</v>
      </c>
      <c r="U191" s="27">
        <v>40.6</v>
      </c>
      <c r="V191" s="27">
        <v>4.5</v>
      </c>
      <c r="W191" s="27">
        <v>43</v>
      </c>
      <c r="X191" s="27">
        <v>14.3</v>
      </c>
      <c r="AD191" s="9"/>
    </row>
    <row r="192" spans="1:43">
      <c r="A192" s="18" t="s">
        <v>398</v>
      </c>
      <c r="B192" s="12" t="s">
        <v>400</v>
      </c>
      <c r="C192" s="10" t="s">
        <v>339</v>
      </c>
      <c r="D192" s="7" t="s">
        <v>130</v>
      </c>
      <c r="E192" s="7" t="s">
        <v>132</v>
      </c>
      <c r="F192" s="56" t="s">
        <v>401</v>
      </c>
      <c r="I192">
        <f t="shared" si="7"/>
        <v>133</v>
      </c>
      <c r="M192" s="27">
        <v>2.4</v>
      </c>
      <c r="N192" s="27">
        <v>13.3</v>
      </c>
      <c r="O192" s="27">
        <v>29.4</v>
      </c>
      <c r="P192" s="27">
        <v>2.61</v>
      </c>
      <c r="Q192" s="27">
        <v>13.9</v>
      </c>
      <c r="R192" s="27">
        <v>8.2200000000000006</v>
      </c>
      <c r="S192" s="27">
        <v>2.65</v>
      </c>
      <c r="T192" s="27">
        <v>24.4</v>
      </c>
      <c r="U192" s="27">
        <v>39.1</v>
      </c>
      <c r="V192" s="27">
        <v>3.33</v>
      </c>
      <c r="W192" s="27">
        <v>29.1</v>
      </c>
      <c r="X192" s="27">
        <v>9.44</v>
      </c>
      <c r="AD192" s="9"/>
    </row>
    <row r="193" spans="1:30">
      <c r="A193" s="18" t="s">
        <v>399</v>
      </c>
      <c r="B193" s="12" t="s">
        <v>400</v>
      </c>
      <c r="C193" s="10" t="s">
        <v>339</v>
      </c>
      <c r="D193" s="7" t="s">
        <v>130</v>
      </c>
      <c r="E193" s="7" t="s">
        <v>132</v>
      </c>
      <c r="F193" s="56" t="s">
        <v>401</v>
      </c>
      <c r="I193">
        <f t="shared" si="7"/>
        <v>133</v>
      </c>
      <c r="M193" s="27">
        <v>4.29</v>
      </c>
      <c r="N193" s="27">
        <v>19.100000000000001</v>
      </c>
      <c r="O193" s="27">
        <v>41.8</v>
      </c>
      <c r="P193" s="27">
        <v>5.03</v>
      </c>
      <c r="Q193" s="27">
        <v>13.2</v>
      </c>
      <c r="R193" s="27">
        <v>13.1</v>
      </c>
      <c r="S193" s="27">
        <v>3.66</v>
      </c>
      <c r="T193" s="27">
        <v>28.8</v>
      </c>
      <c r="U193" s="27">
        <v>32.4</v>
      </c>
      <c r="V193" s="27">
        <v>5.32</v>
      </c>
      <c r="W193" s="27">
        <v>33.700000000000003</v>
      </c>
      <c r="X193" s="27">
        <v>13.7</v>
      </c>
      <c r="AD193" s="9"/>
    </row>
    <row r="194" spans="1:30">
      <c r="AD194" s="9"/>
    </row>
    <row r="195" spans="1:30">
      <c r="AD195" s="9"/>
    </row>
    <row r="196" spans="1:30">
      <c r="AD196" s="9"/>
    </row>
    <row r="197" spans="1:30">
      <c r="AD197" s="9"/>
    </row>
    <row r="198" spans="1:30">
      <c r="AD198" s="9"/>
    </row>
    <row r="199" spans="1:30">
      <c r="AD199" s="9"/>
    </row>
    <row r="200" spans="1:30">
      <c r="AD200" s="9"/>
    </row>
    <row r="201" spans="1:30">
      <c r="AD201" s="9"/>
    </row>
    <row r="202" spans="1:30">
      <c r="AD202" s="9"/>
    </row>
    <row r="203" spans="1:30">
      <c r="AD203" s="9"/>
    </row>
    <row r="204" spans="1:30">
      <c r="AD204" s="9"/>
    </row>
    <row r="205" spans="1:30">
      <c r="AD205" s="9"/>
    </row>
    <row r="206" spans="1:30">
      <c r="AD206" s="9"/>
    </row>
    <row r="207" spans="1:30">
      <c r="AD207" s="9"/>
    </row>
    <row r="208" spans="1:30">
      <c r="AD208" s="9"/>
    </row>
    <row r="209" spans="30:30">
      <c r="AD209" s="9"/>
    </row>
    <row r="210" spans="30:30">
      <c r="AD210" s="9"/>
    </row>
    <row r="211" spans="30:30">
      <c r="AD211" s="9"/>
    </row>
    <row r="212" spans="30:30">
      <c r="AD212" s="9"/>
    </row>
    <row r="213" spans="30:30">
      <c r="AD213" s="9"/>
    </row>
    <row r="214" spans="30:30">
      <c r="AD214" s="9"/>
    </row>
    <row r="215" spans="30:30">
      <c r="AD215" s="9"/>
    </row>
    <row r="216" spans="30:30">
      <c r="AD216" s="9"/>
    </row>
    <row r="217" spans="30:30">
      <c r="AD217" s="9"/>
    </row>
    <row r="218" spans="30:30">
      <c r="AD218" s="9"/>
    </row>
    <row r="219" spans="30:30">
      <c r="AD219" s="9"/>
    </row>
    <row r="220" spans="30:30">
      <c r="AD220" s="9"/>
    </row>
    <row r="221" spans="30:30">
      <c r="AD221" s="9"/>
    </row>
    <row r="222" spans="30:30">
      <c r="AD222" s="9"/>
    </row>
    <row r="223" spans="30:30">
      <c r="AD223" s="9"/>
    </row>
    <row r="224" spans="30:30">
      <c r="AD224" s="9"/>
    </row>
    <row r="225" spans="30:30">
      <c r="AD225" s="9"/>
    </row>
    <row r="226" spans="30:30">
      <c r="AD226" s="9"/>
    </row>
    <row r="227" spans="30:30">
      <c r="AD227" s="9"/>
    </row>
    <row r="228" spans="30:30">
      <c r="AD228" s="9"/>
    </row>
    <row r="229" spans="30:30">
      <c r="AD229" s="9"/>
    </row>
    <row r="230" spans="30:30">
      <c r="AD230" s="9"/>
    </row>
    <row r="231" spans="30:30">
      <c r="AD231" s="9"/>
    </row>
    <row r="232" spans="30:30">
      <c r="AD232" s="9"/>
    </row>
    <row r="233" spans="30:30">
      <c r="AD233" s="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7"/>
  <sheetViews>
    <sheetView workbookViewId="0">
      <pane xSplit="9" ySplit="1" topLeftCell="T180" activePane="bottomRight" state="frozen"/>
      <selection pane="topRight" activeCell="I1" sqref="I1"/>
      <selection pane="bottomLeft" activeCell="A2" sqref="A2"/>
      <selection pane="bottomRight" activeCell="AE178" sqref="AE178:AM207"/>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24" width="10.83203125" style="9"/>
    <col min="41" max="53" width="10.83203125" style="49"/>
  </cols>
  <sheetData>
    <row r="1" spans="1:53" s="4" customFormat="1" ht="30">
      <c r="A1" s="21" t="s">
        <v>15</v>
      </c>
      <c r="B1" s="21" t="s">
        <v>16</v>
      </c>
      <c r="C1" s="21" t="s">
        <v>338</v>
      </c>
      <c r="D1" s="22" t="s">
        <v>99</v>
      </c>
      <c r="E1" s="22" t="s">
        <v>103</v>
      </c>
      <c r="F1" s="22" t="s">
        <v>100</v>
      </c>
      <c r="G1" s="21" t="s">
        <v>17</v>
      </c>
      <c r="H1" s="21" t="s">
        <v>18</v>
      </c>
      <c r="I1" s="21" t="s">
        <v>19</v>
      </c>
      <c r="J1" s="8" t="s">
        <v>0</v>
      </c>
      <c r="K1" s="8" t="s">
        <v>1</v>
      </c>
      <c r="L1" s="8" t="s">
        <v>2</v>
      </c>
      <c r="M1" s="8" t="s">
        <v>3</v>
      </c>
      <c r="N1" s="8" t="s">
        <v>4</v>
      </c>
      <c r="O1" s="8" t="s">
        <v>5</v>
      </c>
      <c r="P1" s="8" t="s">
        <v>6</v>
      </c>
      <c r="Q1" s="8" t="s">
        <v>7</v>
      </c>
      <c r="R1" s="8" t="s">
        <v>8</v>
      </c>
      <c r="S1" s="8" t="s">
        <v>9</v>
      </c>
      <c r="T1" s="8" t="s">
        <v>10</v>
      </c>
      <c r="U1" s="8" t="s">
        <v>11</v>
      </c>
      <c r="V1" s="8" t="s">
        <v>12</v>
      </c>
      <c r="W1" s="8" t="s">
        <v>13</v>
      </c>
      <c r="X1" s="8" t="s">
        <v>14</v>
      </c>
      <c r="Z1" s="28" t="s">
        <v>217</v>
      </c>
      <c r="AA1" s="28" t="s">
        <v>219</v>
      </c>
      <c r="AB1" s="28" t="s">
        <v>218</v>
      </c>
      <c r="AC1" s="28" t="s">
        <v>220</v>
      </c>
      <c r="AE1" s="32" t="s">
        <v>117</v>
      </c>
      <c r="AF1" s="32" t="s">
        <v>329</v>
      </c>
      <c r="AG1" s="32" t="s">
        <v>330</v>
      </c>
      <c r="AH1" s="32" t="s">
        <v>118</v>
      </c>
      <c r="AI1" s="32" t="s">
        <v>331</v>
      </c>
      <c r="AJ1" s="32" t="s">
        <v>332</v>
      </c>
      <c r="AL1" s="32" t="s">
        <v>333</v>
      </c>
      <c r="AM1" s="32" t="s">
        <v>342</v>
      </c>
      <c r="AO1" s="46" t="s">
        <v>345</v>
      </c>
      <c r="AP1" s="46" t="s">
        <v>346</v>
      </c>
      <c r="AQ1" s="46" t="s">
        <v>347</v>
      </c>
      <c r="AR1" s="46" t="s">
        <v>348</v>
      </c>
      <c r="AS1" s="46" t="s">
        <v>349</v>
      </c>
      <c r="AT1" s="46" t="s">
        <v>350</v>
      </c>
      <c r="AU1" s="46" t="s">
        <v>351</v>
      </c>
      <c r="AV1" s="46" t="s">
        <v>352</v>
      </c>
      <c r="AW1" s="46" t="s">
        <v>353</v>
      </c>
      <c r="AX1" s="46" t="s">
        <v>354</v>
      </c>
      <c r="AY1" s="46" t="s">
        <v>355</v>
      </c>
      <c r="AZ1" s="46" t="s">
        <v>356</v>
      </c>
      <c r="BA1" s="46" t="s">
        <v>357</v>
      </c>
    </row>
    <row r="2" spans="1:53">
      <c r="A2" s="12" t="s">
        <v>20</v>
      </c>
      <c r="B2" s="12" t="s">
        <v>112</v>
      </c>
      <c r="C2" s="12" t="s">
        <v>340</v>
      </c>
      <c r="D2" s="16">
        <v>41004</v>
      </c>
      <c r="E2" s="16">
        <v>41060</v>
      </c>
      <c r="F2" s="16">
        <v>41074</v>
      </c>
      <c r="G2" s="12">
        <v>56</v>
      </c>
      <c r="H2" s="12">
        <v>70</v>
      </c>
      <c r="I2" s="12">
        <v>14</v>
      </c>
      <c r="J2" s="9">
        <v>33300</v>
      </c>
      <c r="K2" s="9">
        <v>128</v>
      </c>
      <c r="L2" s="9">
        <v>0</v>
      </c>
      <c r="M2" s="9">
        <v>0</v>
      </c>
      <c r="N2" s="9">
        <v>0</v>
      </c>
      <c r="O2" s="9">
        <v>0</v>
      </c>
      <c r="P2" s="9">
        <v>0</v>
      </c>
      <c r="Q2" s="9">
        <v>0</v>
      </c>
      <c r="R2" s="9">
        <v>0</v>
      </c>
      <c r="S2" s="9">
        <v>0</v>
      </c>
      <c r="T2" s="9">
        <v>0</v>
      </c>
      <c r="U2" s="9">
        <v>0</v>
      </c>
      <c r="V2" s="9">
        <v>0</v>
      </c>
      <c r="W2" s="9">
        <v>0</v>
      </c>
      <c r="X2" s="9">
        <v>0</v>
      </c>
      <c r="AE2" s="33">
        <f>M2+S2</f>
        <v>0</v>
      </c>
      <c r="AF2" s="33">
        <f t="shared" ref="AF2:AJ17" si="0">N2+T2</f>
        <v>0</v>
      </c>
      <c r="AG2" s="33">
        <f t="shared" si="0"/>
        <v>0</v>
      </c>
      <c r="AH2" s="33">
        <f t="shared" si="0"/>
        <v>0</v>
      </c>
      <c r="AI2" s="33">
        <f t="shared" si="0"/>
        <v>0</v>
      </c>
      <c r="AJ2" s="33">
        <f t="shared" si="0"/>
        <v>0</v>
      </c>
      <c r="AL2" s="33">
        <f>AF2+AG2</f>
        <v>0</v>
      </c>
      <c r="AM2" s="33">
        <f>AI2+AJ2</f>
        <v>0</v>
      </c>
    </row>
    <row r="3" spans="1:53">
      <c r="A3" s="12" t="s">
        <v>21</v>
      </c>
      <c r="B3" s="12" t="s">
        <v>112</v>
      </c>
      <c r="C3" s="12" t="s">
        <v>340</v>
      </c>
      <c r="D3" s="16">
        <v>41004</v>
      </c>
      <c r="E3" s="16">
        <v>41060</v>
      </c>
      <c r="F3" s="16">
        <v>41074</v>
      </c>
      <c r="G3" s="12">
        <v>56</v>
      </c>
      <c r="H3" s="12">
        <v>70</v>
      </c>
      <c r="I3" s="12">
        <v>14</v>
      </c>
      <c r="J3" s="9">
        <v>87400</v>
      </c>
      <c r="K3" s="9">
        <v>343</v>
      </c>
      <c r="L3" s="9">
        <v>0</v>
      </c>
      <c r="M3" s="9">
        <v>0</v>
      </c>
      <c r="N3" s="9">
        <v>0</v>
      </c>
      <c r="O3" s="9">
        <v>0</v>
      </c>
      <c r="P3" s="9">
        <v>0</v>
      </c>
      <c r="Q3" s="9">
        <v>0</v>
      </c>
      <c r="R3" s="9">
        <v>0</v>
      </c>
      <c r="S3" s="9">
        <v>0</v>
      </c>
      <c r="T3" s="9">
        <v>0</v>
      </c>
      <c r="U3" s="9">
        <v>0</v>
      </c>
      <c r="V3" s="9">
        <v>0</v>
      </c>
      <c r="W3" s="9">
        <v>0</v>
      </c>
      <c r="X3" s="9">
        <v>0</v>
      </c>
      <c r="AE3" s="33">
        <f t="shared" ref="AE3:AJ66" si="1">M3+S3</f>
        <v>0</v>
      </c>
      <c r="AF3" s="33">
        <f t="shared" si="0"/>
        <v>0</v>
      </c>
      <c r="AG3" s="33">
        <f t="shared" si="0"/>
        <v>0</v>
      </c>
      <c r="AH3" s="33">
        <f t="shared" si="0"/>
        <v>0</v>
      </c>
      <c r="AI3" s="33">
        <f t="shared" si="0"/>
        <v>0</v>
      </c>
      <c r="AJ3" s="33">
        <f t="shared" si="0"/>
        <v>0</v>
      </c>
      <c r="AL3" s="33">
        <f t="shared" ref="AL3:AL37" si="2">AF3+AG3</f>
        <v>0</v>
      </c>
      <c r="AM3" s="33">
        <f t="shared" ref="AM3:AM37" si="3">AI3+AJ3</f>
        <v>0</v>
      </c>
    </row>
    <row r="4" spans="1:53">
      <c r="A4" s="12" t="s">
        <v>22</v>
      </c>
      <c r="B4" s="12" t="s">
        <v>112</v>
      </c>
      <c r="C4" s="12" t="s">
        <v>340</v>
      </c>
      <c r="D4" s="16">
        <v>41004</v>
      </c>
      <c r="E4" s="16">
        <v>41060</v>
      </c>
      <c r="F4" s="16">
        <v>41074</v>
      </c>
      <c r="G4" s="12">
        <v>56</v>
      </c>
      <c r="H4" s="12">
        <v>70</v>
      </c>
      <c r="I4" s="12">
        <v>14</v>
      </c>
      <c r="J4" s="9">
        <v>215000</v>
      </c>
      <c r="K4" s="9">
        <v>953</v>
      </c>
      <c r="L4" s="9">
        <v>136</v>
      </c>
      <c r="M4" s="9">
        <v>0</v>
      </c>
      <c r="N4" s="9">
        <v>0</v>
      </c>
      <c r="O4" s="9">
        <v>0</v>
      </c>
      <c r="P4" s="9">
        <v>0</v>
      </c>
      <c r="Q4" s="9">
        <v>0</v>
      </c>
      <c r="R4" s="9">
        <v>0</v>
      </c>
      <c r="S4" s="9">
        <v>0</v>
      </c>
      <c r="T4" s="9">
        <v>0</v>
      </c>
      <c r="U4" s="9">
        <v>0</v>
      </c>
      <c r="V4" s="9">
        <v>0</v>
      </c>
      <c r="W4" s="9">
        <v>0</v>
      </c>
      <c r="X4" s="9">
        <v>0</v>
      </c>
      <c r="AE4" s="33">
        <f t="shared" si="1"/>
        <v>0</v>
      </c>
      <c r="AF4" s="33">
        <f t="shared" si="0"/>
        <v>0</v>
      </c>
      <c r="AG4" s="33">
        <f t="shared" si="0"/>
        <v>0</v>
      </c>
      <c r="AH4" s="33">
        <f t="shared" si="0"/>
        <v>0</v>
      </c>
      <c r="AI4" s="33">
        <f t="shared" si="0"/>
        <v>0</v>
      </c>
      <c r="AJ4" s="33">
        <f t="shared" si="0"/>
        <v>0</v>
      </c>
      <c r="AL4" s="33">
        <f t="shared" si="2"/>
        <v>0</v>
      </c>
      <c r="AM4" s="33">
        <f t="shared" si="3"/>
        <v>0</v>
      </c>
    </row>
    <row r="5" spans="1:53">
      <c r="A5" s="12" t="s">
        <v>23</v>
      </c>
      <c r="B5" s="12" t="s">
        <v>112</v>
      </c>
      <c r="C5" s="12" t="s">
        <v>340</v>
      </c>
      <c r="D5" s="16">
        <v>41004</v>
      </c>
      <c r="E5" s="16">
        <v>41060</v>
      </c>
      <c r="F5" s="16">
        <v>41074</v>
      </c>
      <c r="G5" s="12">
        <v>56</v>
      </c>
      <c r="H5" s="12">
        <v>70</v>
      </c>
      <c r="I5" s="12">
        <v>14</v>
      </c>
      <c r="J5" s="9">
        <v>219000</v>
      </c>
      <c r="K5" s="9">
        <v>1790</v>
      </c>
      <c r="L5" s="9">
        <v>0</v>
      </c>
      <c r="M5" s="9">
        <v>0</v>
      </c>
      <c r="N5" s="9">
        <v>0</v>
      </c>
      <c r="O5" s="9">
        <v>0</v>
      </c>
      <c r="P5" s="9">
        <v>0</v>
      </c>
      <c r="Q5" s="9">
        <v>0</v>
      </c>
      <c r="R5" s="9">
        <v>0</v>
      </c>
      <c r="S5" s="9">
        <v>0</v>
      </c>
      <c r="T5" s="9">
        <v>0</v>
      </c>
      <c r="U5" s="9">
        <v>0</v>
      </c>
      <c r="V5" s="9">
        <v>0</v>
      </c>
      <c r="W5" s="9">
        <v>0</v>
      </c>
      <c r="X5" s="9">
        <v>0</v>
      </c>
      <c r="AE5" s="33">
        <f t="shared" si="1"/>
        <v>0</v>
      </c>
      <c r="AF5" s="33">
        <f t="shared" si="0"/>
        <v>0</v>
      </c>
      <c r="AG5" s="33">
        <f t="shared" si="0"/>
        <v>0</v>
      </c>
      <c r="AH5" s="33">
        <f t="shared" si="0"/>
        <v>0</v>
      </c>
      <c r="AI5" s="33">
        <f t="shared" si="0"/>
        <v>0</v>
      </c>
      <c r="AJ5" s="33">
        <f t="shared" si="0"/>
        <v>0</v>
      </c>
      <c r="AL5" s="33">
        <f t="shared" si="2"/>
        <v>0</v>
      </c>
      <c r="AM5" s="33">
        <f t="shared" si="3"/>
        <v>0</v>
      </c>
    </row>
    <row r="6" spans="1:53">
      <c r="A6" s="12" t="s">
        <v>24</v>
      </c>
      <c r="B6" s="12" t="s">
        <v>112</v>
      </c>
      <c r="C6" s="12" t="s">
        <v>340</v>
      </c>
      <c r="D6" s="16">
        <v>41004</v>
      </c>
      <c r="E6" s="16">
        <v>41060</v>
      </c>
      <c r="F6" s="16">
        <v>41088</v>
      </c>
      <c r="G6" s="12">
        <v>56</v>
      </c>
      <c r="H6" s="12">
        <v>84</v>
      </c>
      <c r="I6" s="12">
        <v>28</v>
      </c>
      <c r="J6" s="9">
        <v>55300000</v>
      </c>
      <c r="K6" s="9">
        <v>2080000</v>
      </c>
      <c r="L6" s="9">
        <v>321000</v>
      </c>
      <c r="M6" s="9">
        <v>389000</v>
      </c>
      <c r="N6" s="9">
        <v>3280</v>
      </c>
      <c r="O6" s="9">
        <v>1230</v>
      </c>
      <c r="P6" s="9">
        <v>0</v>
      </c>
      <c r="Q6" s="9">
        <v>0</v>
      </c>
      <c r="R6" s="9">
        <v>0</v>
      </c>
      <c r="S6" s="9">
        <v>270000</v>
      </c>
      <c r="T6" s="9">
        <v>1660</v>
      </c>
      <c r="U6" s="9">
        <v>1920</v>
      </c>
      <c r="V6" s="9">
        <v>0</v>
      </c>
      <c r="W6" s="9">
        <v>0</v>
      </c>
      <c r="X6" s="9">
        <v>0</v>
      </c>
      <c r="AE6" s="33">
        <f t="shared" si="1"/>
        <v>659000</v>
      </c>
      <c r="AF6" s="33">
        <f t="shared" si="0"/>
        <v>4940</v>
      </c>
      <c r="AG6" s="33">
        <f t="shared" si="0"/>
        <v>3150</v>
      </c>
      <c r="AH6" s="33">
        <f t="shared" si="0"/>
        <v>0</v>
      </c>
      <c r="AI6" s="33">
        <f t="shared" si="0"/>
        <v>0</v>
      </c>
      <c r="AJ6" s="33">
        <f t="shared" si="0"/>
        <v>0</v>
      </c>
      <c r="AL6" s="33">
        <f t="shared" si="2"/>
        <v>8090</v>
      </c>
      <c r="AM6" s="33">
        <f t="shared" si="3"/>
        <v>0</v>
      </c>
    </row>
    <row r="7" spans="1:53">
      <c r="A7" s="12" t="s">
        <v>25</v>
      </c>
      <c r="B7" s="12" t="s">
        <v>112</v>
      </c>
      <c r="C7" s="12" t="s">
        <v>340</v>
      </c>
      <c r="D7" s="16">
        <v>41004</v>
      </c>
      <c r="E7" s="16">
        <v>41060</v>
      </c>
      <c r="F7" s="16">
        <v>41088</v>
      </c>
      <c r="G7" s="12">
        <v>56</v>
      </c>
      <c r="H7" s="12">
        <v>84</v>
      </c>
      <c r="I7" s="12">
        <v>28</v>
      </c>
      <c r="J7" s="9">
        <v>2210000</v>
      </c>
      <c r="K7" s="9">
        <v>94600</v>
      </c>
      <c r="L7" s="9">
        <v>13900</v>
      </c>
      <c r="M7" s="9">
        <v>27800</v>
      </c>
      <c r="N7" s="9">
        <v>1740</v>
      </c>
      <c r="O7" s="9">
        <v>0</v>
      </c>
      <c r="P7" s="9">
        <v>0</v>
      </c>
      <c r="Q7" s="9">
        <v>0</v>
      </c>
      <c r="R7" s="9">
        <v>0</v>
      </c>
      <c r="S7" s="9">
        <v>12400</v>
      </c>
      <c r="T7" s="9">
        <v>310</v>
      </c>
      <c r="U7" s="9">
        <v>155</v>
      </c>
      <c r="V7" s="9">
        <v>0</v>
      </c>
      <c r="W7" s="9">
        <v>0</v>
      </c>
      <c r="X7" s="9">
        <v>0</v>
      </c>
      <c r="AE7" s="33">
        <f t="shared" si="1"/>
        <v>40200</v>
      </c>
      <c r="AF7" s="33">
        <f t="shared" si="0"/>
        <v>2050</v>
      </c>
      <c r="AG7" s="33">
        <f t="shared" si="0"/>
        <v>155</v>
      </c>
      <c r="AH7" s="33">
        <f t="shared" si="0"/>
        <v>0</v>
      </c>
      <c r="AI7" s="33">
        <f t="shared" si="0"/>
        <v>0</v>
      </c>
      <c r="AJ7" s="33">
        <f t="shared" si="0"/>
        <v>0</v>
      </c>
      <c r="AL7" s="33">
        <f t="shared" si="2"/>
        <v>2205</v>
      </c>
      <c r="AM7" s="33">
        <f t="shared" si="3"/>
        <v>0</v>
      </c>
    </row>
    <row r="8" spans="1:53">
      <c r="A8" s="12" t="s">
        <v>26</v>
      </c>
      <c r="B8" s="12" t="s">
        <v>112</v>
      </c>
      <c r="C8" s="12" t="s">
        <v>340</v>
      </c>
      <c r="D8" s="16">
        <v>41004</v>
      </c>
      <c r="E8" s="16">
        <v>41060</v>
      </c>
      <c r="F8" s="16">
        <v>41088</v>
      </c>
      <c r="G8" s="12">
        <v>56</v>
      </c>
      <c r="H8" s="12">
        <v>84</v>
      </c>
      <c r="I8" s="12">
        <v>28</v>
      </c>
      <c r="J8" s="9">
        <v>479000</v>
      </c>
      <c r="K8" s="9">
        <v>19800</v>
      </c>
      <c r="L8" s="9">
        <v>1490</v>
      </c>
      <c r="M8" s="9">
        <v>3380</v>
      </c>
      <c r="N8" s="9">
        <v>0</v>
      </c>
      <c r="O8" s="9">
        <v>0</v>
      </c>
      <c r="P8" s="9">
        <v>0</v>
      </c>
      <c r="Q8" s="9">
        <v>0</v>
      </c>
      <c r="R8" s="9">
        <v>0</v>
      </c>
      <c r="S8" s="9">
        <v>1400</v>
      </c>
      <c r="T8" s="9">
        <v>0</v>
      </c>
      <c r="U8" s="9">
        <v>175</v>
      </c>
      <c r="V8" s="9">
        <v>0</v>
      </c>
      <c r="W8" s="9">
        <v>0</v>
      </c>
      <c r="X8" s="9">
        <v>0</v>
      </c>
      <c r="AE8" s="33">
        <f t="shared" si="1"/>
        <v>4780</v>
      </c>
      <c r="AF8" s="33">
        <f t="shared" si="0"/>
        <v>0</v>
      </c>
      <c r="AG8" s="33">
        <f t="shared" si="0"/>
        <v>175</v>
      </c>
      <c r="AH8" s="33">
        <f t="shared" si="0"/>
        <v>0</v>
      </c>
      <c r="AI8" s="33">
        <f t="shared" si="0"/>
        <v>0</v>
      </c>
      <c r="AJ8" s="33">
        <f t="shared" si="0"/>
        <v>0</v>
      </c>
      <c r="AL8" s="33">
        <f t="shared" si="2"/>
        <v>175</v>
      </c>
      <c r="AM8" s="33">
        <f t="shared" si="3"/>
        <v>0</v>
      </c>
    </row>
    <row r="9" spans="1:53">
      <c r="A9" s="12" t="s">
        <v>27</v>
      </c>
      <c r="B9" s="12" t="s">
        <v>112</v>
      </c>
      <c r="C9" s="12" t="s">
        <v>340</v>
      </c>
      <c r="D9" s="16">
        <v>41004</v>
      </c>
      <c r="E9" s="16">
        <v>41060</v>
      </c>
      <c r="F9" s="16">
        <v>41088</v>
      </c>
      <c r="G9" s="12">
        <v>56</v>
      </c>
      <c r="H9" s="12">
        <v>84</v>
      </c>
      <c r="I9" s="12">
        <v>28</v>
      </c>
      <c r="J9" s="9">
        <v>49400000</v>
      </c>
      <c r="K9" s="9">
        <v>2660000</v>
      </c>
      <c r="L9" s="9">
        <v>409000</v>
      </c>
      <c r="M9" s="9">
        <v>513000</v>
      </c>
      <c r="N9" s="9">
        <v>4460</v>
      </c>
      <c r="O9" s="9">
        <v>2970</v>
      </c>
      <c r="P9" s="9">
        <v>0</v>
      </c>
      <c r="Q9" s="9">
        <v>0</v>
      </c>
      <c r="R9" s="9">
        <v>0</v>
      </c>
      <c r="S9" s="9">
        <v>650000</v>
      </c>
      <c r="T9" s="9">
        <v>6280</v>
      </c>
      <c r="U9" s="9">
        <v>1130</v>
      </c>
      <c r="V9" s="9">
        <v>0</v>
      </c>
      <c r="W9" s="9">
        <v>0</v>
      </c>
      <c r="X9" s="9">
        <v>0</v>
      </c>
      <c r="AE9" s="33">
        <f t="shared" si="1"/>
        <v>1163000</v>
      </c>
      <c r="AF9" s="33">
        <f t="shared" si="0"/>
        <v>10740</v>
      </c>
      <c r="AG9" s="33">
        <f t="shared" si="0"/>
        <v>4100</v>
      </c>
      <c r="AH9" s="33">
        <f t="shared" si="0"/>
        <v>0</v>
      </c>
      <c r="AI9" s="33">
        <f t="shared" si="0"/>
        <v>0</v>
      </c>
      <c r="AJ9" s="33">
        <f t="shared" si="0"/>
        <v>0</v>
      </c>
      <c r="AL9" s="33">
        <f t="shared" si="2"/>
        <v>14840</v>
      </c>
      <c r="AM9" s="33">
        <f t="shared" si="3"/>
        <v>0</v>
      </c>
    </row>
    <row r="10" spans="1:53">
      <c r="A10" s="12" t="s">
        <v>28</v>
      </c>
      <c r="B10" s="12" t="s">
        <v>112</v>
      </c>
      <c r="C10" s="12" t="s">
        <v>340</v>
      </c>
      <c r="D10" s="16">
        <v>41004</v>
      </c>
      <c r="E10" s="16">
        <v>41060</v>
      </c>
      <c r="F10" s="16">
        <v>41102</v>
      </c>
      <c r="G10" s="12">
        <v>56</v>
      </c>
      <c r="H10" s="12">
        <v>98</v>
      </c>
      <c r="I10" s="12">
        <v>42</v>
      </c>
      <c r="J10" s="9">
        <v>70100000</v>
      </c>
      <c r="K10" s="9">
        <v>5970000</v>
      </c>
      <c r="L10" s="9">
        <v>1260000</v>
      </c>
      <c r="M10" s="9">
        <v>5300000</v>
      </c>
      <c r="N10" s="9">
        <v>90600</v>
      </c>
      <c r="O10" s="9">
        <v>51800</v>
      </c>
      <c r="P10" s="9">
        <v>2000000</v>
      </c>
      <c r="Q10" s="9">
        <v>7430</v>
      </c>
      <c r="R10" s="9">
        <v>21200</v>
      </c>
      <c r="S10" s="9">
        <v>2990000</v>
      </c>
      <c r="T10" s="9">
        <v>40300</v>
      </c>
      <c r="U10" s="9">
        <v>39500</v>
      </c>
      <c r="V10" s="9">
        <v>998000</v>
      </c>
      <c r="W10" s="9">
        <v>2900</v>
      </c>
      <c r="X10" s="9">
        <v>6520</v>
      </c>
      <c r="AE10" s="33">
        <f t="shared" si="1"/>
        <v>8290000</v>
      </c>
      <c r="AF10" s="33">
        <f t="shared" si="0"/>
        <v>130900</v>
      </c>
      <c r="AG10" s="33">
        <f t="shared" si="0"/>
        <v>91300</v>
      </c>
      <c r="AH10" s="33">
        <f t="shared" si="0"/>
        <v>2998000</v>
      </c>
      <c r="AI10" s="33">
        <f t="shared" si="0"/>
        <v>10330</v>
      </c>
      <c r="AJ10" s="33">
        <f t="shared" si="0"/>
        <v>27720</v>
      </c>
      <c r="AL10" s="33">
        <f t="shared" si="2"/>
        <v>222200</v>
      </c>
      <c r="AM10" s="33">
        <f t="shared" si="3"/>
        <v>38050</v>
      </c>
    </row>
    <row r="11" spans="1:53">
      <c r="A11" s="12" t="s">
        <v>29</v>
      </c>
      <c r="B11" s="12" t="s">
        <v>112</v>
      </c>
      <c r="C11" s="12" t="s">
        <v>340</v>
      </c>
      <c r="D11" s="16">
        <v>41004</v>
      </c>
      <c r="E11" s="16">
        <v>41060</v>
      </c>
      <c r="F11" s="16">
        <v>41102</v>
      </c>
      <c r="G11" s="12">
        <v>56</v>
      </c>
      <c r="H11" s="12">
        <v>98</v>
      </c>
      <c r="I11" s="12">
        <v>42</v>
      </c>
      <c r="J11" s="9">
        <v>29400000</v>
      </c>
      <c r="K11" s="9">
        <v>1940000</v>
      </c>
      <c r="L11" s="9">
        <v>457000</v>
      </c>
      <c r="M11" s="9">
        <v>2500000</v>
      </c>
      <c r="N11" s="9">
        <v>23300</v>
      </c>
      <c r="O11" s="9">
        <v>22300</v>
      </c>
      <c r="P11" s="9">
        <v>882000</v>
      </c>
      <c r="Q11" s="9">
        <v>1750</v>
      </c>
      <c r="R11" s="9">
        <v>16600</v>
      </c>
      <c r="S11" s="9">
        <v>2550000</v>
      </c>
      <c r="T11" s="9">
        <v>35200</v>
      </c>
      <c r="U11" s="9">
        <v>24500</v>
      </c>
      <c r="V11" s="9">
        <v>878000</v>
      </c>
      <c r="W11" s="9">
        <v>4450</v>
      </c>
      <c r="X11" s="9">
        <v>7290</v>
      </c>
      <c r="AE11" s="33">
        <f t="shared" si="1"/>
        <v>5050000</v>
      </c>
      <c r="AF11" s="33">
        <f t="shared" si="0"/>
        <v>58500</v>
      </c>
      <c r="AG11" s="33">
        <f t="shared" si="0"/>
        <v>46800</v>
      </c>
      <c r="AH11" s="33">
        <f t="shared" si="0"/>
        <v>1760000</v>
      </c>
      <c r="AI11" s="33">
        <f t="shared" si="0"/>
        <v>6200</v>
      </c>
      <c r="AJ11" s="33">
        <f t="shared" si="0"/>
        <v>23890</v>
      </c>
      <c r="AL11" s="33">
        <f t="shared" si="2"/>
        <v>105300</v>
      </c>
      <c r="AM11" s="33">
        <f t="shared" si="3"/>
        <v>30090</v>
      </c>
    </row>
    <row r="12" spans="1:53">
      <c r="A12" s="12" t="s">
        <v>30</v>
      </c>
      <c r="B12" s="12" t="s">
        <v>112</v>
      </c>
      <c r="C12" s="12" t="s">
        <v>340</v>
      </c>
      <c r="D12" s="16">
        <v>41004</v>
      </c>
      <c r="E12" s="16">
        <v>41060</v>
      </c>
      <c r="F12" s="16">
        <v>41102</v>
      </c>
      <c r="G12" s="12">
        <v>56</v>
      </c>
      <c r="H12" s="12">
        <v>98</v>
      </c>
      <c r="I12" s="12">
        <v>42</v>
      </c>
      <c r="J12" s="9">
        <v>68200000</v>
      </c>
      <c r="K12" s="9">
        <v>3420000</v>
      </c>
      <c r="L12" s="9">
        <v>600000</v>
      </c>
      <c r="M12" s="9">
        <v>3180000</v>
      </c>
      <c r="N12" s="9">
        <v>62400</v>
      </c>
      <c r="O12" s="9">
        <v>18300</v>
      </c>
      <c r="P12" s="9">
        <v>1210000</v>
      </c>
      <c r="Q12" s="9">
        <v>836</v>
      </c>
      <c r="R12" s="9">
        <v>34300</v>
      </c>
      <c r="S12" s="9">
        <v>2340000</v>
      </c>
      <c r="T12" s="9">
        <v>38000</v>
      </c>
      <c r="U12" s="9">
        <v>17100</v>
      </c>
      <c r="V12" s="9">
        <v>962000</v>
      </c>
      <c r="W12" s="9">
        <v>7150</v>
      </c>
      <c r="X12" s="9">
        <v>9450</v>
      </c>
      <c r="AE12" s="33">
        <f t="shared" si="1"/>
        <v>5520000</v>
      </c>
      <c r="AF12" s="33">
        <f t="shared" si="0"/>
        <v>100400</v>
      </c>
      <c r="AG12" s="33">
        <f t="shared" si="0"/>
        <v>35400</v>
      </c>
      <c r="AH12" s="33">
        <f t="shared" si="0"/>
        <v>2172000</v>
      </c>
      <c r="AI12" s="33">
        <f t="shared" si="0"/>
        <v>7986</v>
      </c>
      <c r="AJ12" s="33">
        <f t="shared" si="0"/>
        <v>43750</v>
      </c>
      <c r="AL12" s="33">
        <f t="shared" si="2"/>
        <v>135800</v>
      </c>
      <c r="AM12" s="33">
        <f t="shared" si="3"/>
        <v>51736</v>
      </c>
    </row>
    <row r="13" spans="1:53">
      <c r="A13" s="12" t="s">
        <v>31</v>
      </c>
      <c r="B13" s="12" t="s">
        <v>112</v>
      </c>
      <c r="C13" s="12" t="s">
        <v>340</v>
      </c>
      <c r="D13" s="16">
        <v>41004</v>
      </c>
      <c r="E13" s="16">
        <v>41060</v>
      </c>
      <c r="F13" s="16">
        <v>41102</v>
      </c>
      <c r="G13" s="12">
        <v>56</v>
      </c>
      <c r="H13" s="12">
        <v>98</v>
      </c>
      <c r="I13" s="12">
        <v>42</v>
      </c>
      <c r="J13" s="9">
        <v>70400000</v>
      </c>
      <c r="K13" s="9">
        <v>4900000</v>
      </c>
      <c r="L13" s="9">
        <v>1060000</v>
      </c>
      <c r="M13" s="9">
        <v>2050000</v>
      </c>
      <c r="N13" s="9">
        <v>41700</v>
      </c>
      <c r="O13" s="9">
        <v>16300</v>
      </c>
      <c r="P13" s="9">
        <v>929000</v>
      </c>
      <c r="Q13" s="9">
        <v>5200</v>
      </c>
      <c r="R13" s="9">
        <v>19300</v>
      </c>
      <c r="S13" s="9">
        <v>2900000</v>
      </c>
      <c r="T13" s="9">
        <v>39300</v>
      </c>
      <c r="U13" s="9">
        <v>25000</v>
      </c>
      <c r="V13" s="9">
        <v>1060000</v>
      </c>
      <c r="W13" s="9">
        <v>4950</v>
      </c>
      <c r="X13" s="9">
        <v>9890</v>
      </c>
      <c r="AE13" s="33">
        <f t="shared" si="1"/>
        <v>4950000</v>
      </c>
      <c r="AF13" s="33">
        <f t="shared" si="0"/>
        <v>81000</v>
      </c>
      <c r="AG13" s="33">
        <f t="shared" si="0"/>
        <v>41300</v>
      </c>
      <c r="AH13" s="33">
        <f t="shared" si="0"/>
        <v>1989000</v>
      </c>
      <c r="AI13" s="33">
        <f t="shared" si="0"/>
        <v>10150</v>
      </c>
      <c r="AJ13" s="33">
        <f t="shared" si="0"/>
        <v>29190</v>
      </c>
      <c r="AL13" s="33">
        <f t="shared" si="2"/>
        <v>122300</v>
      </c>
      <c r="AM13" s="33">
        <f t="shared" si="3"/>
        <v>39340</v>
      </c>
    </row>
    <row r="14" spans="1:53">
      <c r="A14" s="12" t="s">
        <v>32</v>
      </c>
      <c r="B14" s="12" t="s">
        <v>112</v>
      </c>
      <c r="C14" s="12" t="s">
        <v>340</v>
      </c>
      <c r="D14" s="16">
        <v>41004</v>
      </c>
      <c r="E14" s="16">
        <v>41060</v>
      </c>
      <c r="F14" s="16">
        <v>41123</v>
      </c>
      <c r="G14" s="12">
        <v>56</v>
      </c>
      <c r="H14" s="12">
        <v>119</v>
      </c>
      <c r="I14" s="12">
        <v>63</v>
      </c>
      <c r="J14" s="9">
        <v>35700000</v>
      </c>
      <c r="K14" s="9">
        <v>1800000</v>
      </c>
      <c r="L14" s="9">
        <v>442000</v>
      </c>
      <c r="M14" s="9">
        <v>2630000</v>
      </c>
      <c r="N14" s="9">
        <v>70100</v>
      </c>
      <c r="O14" s="9">
        <v>25700</v>
      </c>
      <c r="P14" s="9">
        <v>1130000</v>
      </c>
      <c r="Q14" s="9">
        <v>8050</v>
      </c>
      <c r="R14" s="9">
        <v>31800</v>
      </c>
      <c r="S14" s="9">
        <v>2120000</v>
      </c>
      <c r="T14" s="9">
        <v>43600</v>
      </c>
      <c r="U14" s="9">
        <v>13500</v>
      </c>
      <c r="V14" s="9">
        <v>939000</v>
      </c>
      <c r="W14" s="9">
        <v>7570</v>
      </c>
      <c r="X14" s="9">
        <v>8100</v>
      </c>
      <c r="AE14" s="33">
        <f t="shared" si="1"/>
        <v>4750000</v>
      </c>
      <c r="AF14" s="33">
        <f t="shared" si="0"/>
        <v>113700</v>
      </c>
      <c r="AG14" s="33">
        <f>O14+U14</f>
        <v>39200</v>
      </c>
      <c r="AH14" s="33">
        <f t="shared" si="0"/>
        <v>2069000</v>
      </c>
      <c r="AI14" s="33">
        <f t="shared" si="0"/>
        <v>15620</v>
      </c>
      <c r="AJ14" s="33">
        <f t="shared" si="0"/>
        <v>39900</v>
      </c>
      <c r="AL14" s="33">
        <f t="shared" si="2"/>
        <v>152900</v>
      </c>
      <c r="AM14" s="33">
        <f t="shared" si="3"/>
        <v>55520</v>
      </c>
    </row>
    <row r="15" spans="1:53">
      <c r="A15" s="12" t="s">
        <v>33</v>
      </c>
      <c r="B15" s="12" t="s">
        <v>112</v>
      </c>
      <c r="C15" s="12" t="s">
        <v>340</v>
      </c>
      <c r="D15" s="16">
        <v>41004</v>
      </c>
      <c r="E15" s="16">
        <v>41060</v>
      </c>
      <c r="F15" s="16">
        <v>41123</v>
      </c>
      <c r="G15" s="12">
        <v>56</v>
      </c>
      <c r="H15" s="12">
        <v>119</v>
      </c>
      <c r="I15" s="12">
        <v>63</v>
      </c>
      <c r="J15" s="9">
        <v>41400000</v>
      </c>
      <c r="K15" s="9">
        <v>2730000</v>
      </c>
      <c r="L15" s="9">
        <v>636000</v>
      </c>
      <c r="M15" s="9">
        <v>2340000</v>
      </c>
      <c r="N15" s="9">
        <v>101000</v>
      </c>
      <c r="O15" s="9">
        <v>38500</v>
      </c>
      <c r="P15" s="9">
        <v>1060000</v>
      </c>
      <c r="Q15" s="9">
        <v>4510</v>
      </c>
      <c r="R15" s="9">
        <v>36700</v>
      </c>
      <c r="S15" s="9">
        <v>2180000</v>
      </c>
      <c r="T15" s="9">
        <v>59800</v>
      </c>
      <c r="U15" s="9">
        <v>10200</v>
      </c>
      <c r="V15" s="9">
        <v>979000</v>
      </c>
      <c r="W15" s="9">
        <v>4190</v>
      </c>
      <c r="X15" s="9">
        <v>11600</v>
      </c>
      <c r="AE15" s="33">
        <f t="shared" si="1"/>
        <v>4520000</v>
      </c>
      <c r="AF15" s="33">
        <f t="shared" si="0"/>
        <v>160800</v>
      </c>
      <c r="AG15" s="33">
        <f t="shared" si="0"/>
        <v>48700</v>
      </c>
      <c r="AH15" s="33">
        <f t="shared" si="0"/>
        <v>2039000</v>
      </c>
      <c r="AI15" s="33">
        <f t="shared" si="0"/>
        <v>8700</v>
      </c>
      <c r="AJ15" s="33">
        <f t="shared" si="0"/>
        <v>48300</v>
      </c>
      <c r="AL15" s="33">
        <f t="shared" si="2"/>
        <v>209500</v>
      </c>
      <c r="AM15" s="33">
        <f t="shared" si="3"/>
        <v>57000</v>
      </c>
    </row>
    <row r="16" spans="1:53">
      <c r="A16" s="12" t="s">
        <v>34</v>
      </c>
      <c r="B16" s="12" t="s">
        <v>112</v>
      </c>
      <c r="C16" s="12" t="s">
        <v>340</v>
      </c>
      <c r="D16" s="16">
        <v>41004</v>
      </c>
      <c r="E16" s="16">
        <v>41060</v>
      </c>
      <c r="F16" s="16">
        <v>41123</v>
      </c>
      <c r="G16" s="12">
        <v>56</v>
      </c>
      <c r="H16" s="12">
        <v>119</v>
      </c>
      <c r="I16" s="12">
        <v>63</v>
      </c>
      <c r="J16" s="9">
        <v>89900000</v>
      </c>
      <c r="K16" s="9">
        <v>5640000</v>
      </c>
      <c r="L16" s="9">
        <v>1320000</v>
      </c>
      <c r="M16" s="9">
        <v>8440000</v>
      </c>
      <c r="N16" s="9">
        <v>418000</v>
      </c>
      <c r="O16" s="9">
        <v>132000</v>
      </c>
      <c r="P16" s="9">
        <v>4400000</v>
      </c>
      <c r="Q16" s="9">
        <v>46500</v>
      </c>
      <c r="R16" s="9">
        <v>137000</v>
      </c>
      <c r="S16" s="9">
        <v>4290000</v>
      </c>
      <c r="T16" s="9">
        <v>130000</v>
      </c>
      <c r="U16" s="9">
        <v>28900</v>
      </c>
      <c r="V16" s="9">
        <v>2090000</v>
      </c>
      <c r="W16" s="9">
        <v>19300</v>
      </c>
      <c r="X16" s="9">
        <v>32600</v>
      </c>
      <c r="AE16" s="33">
        <f t="shared" si="1"/>
        <v>12730000</v>
      </c>
      <c r="AF16" s="33">
        <f t="shared" si="0"/>
        <v>548000</v>
      </c>
      <c r="AG16" s="33">
        <f t="shared" si="0"/>
        <v>160900</v>
      </c>
      <c r="AH16" s="33">
        <f t="shared" si="0"/>
        <v>6490000</v>
      </c>
      <c r="AI16" s="33">
        <f t="shared" si="0"/>
        <v>65800</v>
      </c>
      <c r="AJ16" s="33">
        <f t="shared" si="0"/>
        <v>169600</v>
      </c>
      <c r="AL16" s="33">
        <f t="shared" si="2"/>
        <v>708900</v>
      </c>
      <c r="AM16" s="33">
        <f t="shared" si="3"/>
        <v>235400</v>
      </c>
    </row>
    <row r="17" spans="1:39">
      <c r="A17" s="12" t="s">
        <v>35</v>
      </c>
      <c r="B17" s="12" t="s">
        <v>112</v>
      </c>
      <c r="C17" s="12" t="s">
        <v>340</v>
      </c>
      <c r="D17" s="16">
        <v>41004</v>
      </c>
      <c r="E17" s="16">
        <v>41060</v>
      </c>
      <c r="F17" s="16">
        <v>41123</v>
      </c>
      <c r="G17" s="12">
        <v>56</v>
      </c>
      <c r="H17" s="12">
        <v>119</v>
      </c>
      <c r="I17" s="12">
        <v>63</v>
      </c>
      <c r="J17" s="9">
        <v>4110000</v>
      </c>
      <c r="K17" s="9">
        <v>247000</v>
      </c>
      <c r="L17" s="9">
        <v>60000</v>
      </c>
      <c r="M17" s="9">
        <v>805000</v>
      </c>
      <c r="N17" s="9">
        <v>39700</v>
      </c>
      <c r="O17" s="9">
        <v>6970</v>
      </c>
      <c r="P17" s="9">
        <v>423000</v>
      </c>
      <c r="Q17" s="9">
        <v>1310</v>
      </c>
      <c r="R17" s="9">
        <v>15300</v>
      </c>
      <c r="S17" s="9">
        <v>257000</v>
      </c>
      <c r="T17" s="9">
        <v>5270</v>
      </c>
      <c r="U17" s="9">
        <v>1530</v>
      </c>
      <c r="V17" s="9">
        <v>128000</v>
      </c>
      <c r="W17" s="9">
        <v>849</v>
      </c>
      <c r="X17" s="9">
        <v>1530</v>
      </c>
      <c r="AE17" s="33">
        <f t="shared" si="1"/>
        <v>1062000</v>
      </c>
      <c r="AF17" s="33">
        <f t="shared" si="0"/>
        <v>44970</v>
      </c>
      <c r="AG17" s="33">
        <f t="shared" si="0"/>
        <v>8500</v>
      </c>
      <c r="AH17" s="33">
        <f t="shared" si="0"/>
        <v>551000</v>
      </c>
      <c r="AI17" s="33">
        <f t="shared" si="0"/>
        <v>2159</v>
      </c>
      <c r="AJ17" s="33">
        <f t="shared" si="0"/>
        <v>16830</v>
      </c>
      <c r="AL17" s="33">
        <f t="shared" si="2"/>
        <v>53470</v>
      </c>
      <c r="AM17" s="33">
        <f t="shared" si="3"/>
        <v>18989</v>
      </c>
    </row>
    <row r="18" spans="1:39">
      <c r="A18" s="12" t="s">
        <v>36</v>
      </c>
      <c r="B18" s="12" t="s">
        <v>112</v>
      </c>
      <c r="C18" s="12" t="s">
        <v>340</v>
      </c>
      <c r="D18" s="16">
        <v>41004</v>
      </c>
      <c r="E18" s="16">
        <v>41060</v>
      </c>
      <c r="F18" s="16">
        <v>41144</v>
      </c>
      <c r="G18" s="12">
        <v>56</v>
      </c>
      <c r="H18" s="12">
        <v>140</v>
      </c>
      <c r="I18" s="12">
        <v>84</v>
      </c>
      <c r="J18" s="9">
        <v>43800000</v>
      </c>
      <c r="K18" s="9">
        <v>2090000</v>
      </c>
      <c r="L18" s="9">
        <v>490000</v>
      </c>
      <c r="M18" s="9">
        <v>6470000</v>
      </c>
      <c r="N18" s="9">
        <v>329000</v>
      </c>
      <c r="O18" s="9">
        <v>74400</v>
      </c>
      <c r="P18" s="9">
        <v>2840000</v>
      </c>
      <c r="Q18" s="9">
        <v>22600</v>
      </c>
      <c r="R18" s="9">
        <v>83300</v>
      </c>
      <c r="S18" s="9">
        <v>2220000</v>
      </c>
      <c r="T18" s="9">
        <v>137000</v>
      </c>
      <c r="U18" s="9">
        <v>21300</v>
      </c>
      <c r="V18" s="9">
        <v>1090000</v>
      </c>
      <c r="W18" s="9">
        <v>9850</v>
      </c>
      <c r="X18" s="9">
        <v>20400</v>
      </c>
      <c r="AE18" s="33">
        <f t="shared" si="1"/>
        <v>8690000</v>
      </c>
      <c r="AF18" s="33">
        <f t="shared" si="1"/>
        <v>466000</v>
      </c>
      <c r="AG18" s="33">
        <f t="shared" si="1"/>
        <v>95700</v>
      </c>
      <c r="AH18" s="33">
        <f t="shared" si="1"/>
        <v>3930000</v>
      </c>
      <c r="AI18" s="33">
        <f t="shared" si="1"/>
        <v>32450</v>
      </c>
      <c r="AJ18" s="33">
        <f t="shared" si="1"/>
        <v>103700</v>
      </c>
      <c r="AL18" s="33">
        <f t="shared" si="2"/>
        <v>561700</v>
      </c>
      <c r="AM18" s="33">
        <f t="shared" si="3"/>
        <v>136150</v>
      </c>
    </row>
    <row r="19" spans="1:39">
      <c r="A19" s="12" t="s">
        <v>37</v>
      </c>
      <c r="B19" s="12" t="s">
        <v>112</v>
      </c>
      <c r="C19" s="12" t="s">
        <v>340</v>
      </c>
      <c r="D19" s="16">
        <v>41004</v>
      </c>
      <c r="E19" s="16">
        <v>41060</v>
      </c>
      <c r="F19" s="16">
        <v>41144</v>
      </c>
      <c r="G19" s="12">
        <v>56</v>
      </c>
      <c r="H19" s="12">
        <v>140</v>
      </c>
      <c r="I19" s="12">
        <v>84</v>
      </c>
      <c r="J19" s="9">
        <v>82400000</v>
      </c>
      <c r="K19" s="9">
        <v>5680000</v>
      </c>
      <c r="L19" s="9">
        <v>1360000</v>
      </c>
      <c r="M19" s="9">
        <v>10800000</v>
      </c>
      <c r="N19" s="9">
        <v>655000</v>
      </c>
      <c r="O19" s="9">
        <v>130000</v>
      </c>
      <c r="P19" s="9">
        <v>5310000</v>
      </c>
      <c r="Q19" s="9">
        <v>60900</v>
      </c>
      <c r="R19" s="9">
        <v>155000</v>
      </c>
      <c r="S19" s="9">
        <v>4280000</v>
      </c>
      <c r="T19" s="9">
        <v>180000</v>
      </c>
      <c r="U19" s="9">
        <v>29000</v>
      </c>
      <c r="V19" s="9">
        <v>2290000</v>
      </c>
      <c r="W19" s="9">
        <v>26200</v>
      </c>
      <c r="X19" s="9">
        <v>26500</v>
      </c>
      <c r="AE19" s="33">
        <f t="shared" si="1"/>
        <v>15080000</v>
      </c>
      <c r="AF19" s="33">
        <f t="shared" si="1"/>
        <v>835000</v>
      </c>
      <c r="AG19" s="33">
        <f t="shared" si="1"/>
        <v>159000</v>
      </c>
      <c r="AH19" s="33">
        <f t="shared" si="1"/>
        <v>7600000</v>
      </c>
      <c r="AI19" s="33">
        <f t="shared" si="1"/>
        <v>87100</v>
      </c>
      <c r="AJ19" s="33">
        <f t="shared" si="1"/>
        <v>181500</v>
      </c>
      <c r="AL19" s="33">
        <f t="shared" si="2"/>
        <v>994000</v>
      </c>
      <c r="AM19" s="33">
        <f t="shared" si="3"/>
        <v>268600</v>
      </c>
    </row>
    <row r="20" spans="1:39">
      <c r="A20" s="12" t="s">
        <v>38</v>
      </c>
      <c r="B20" s="12" t="s">
        <v>112</v>
      </c>
      <c r="C20" s="12" t="s">
        <v>340</v>
      </c>
      <c r="D20" s="16">
        <v>41004</v>
      </c>
      <c r="E20" s="16">
        <v>41060</v>
      </c>
      <c r="F20" s="16">
        <v>41144</v>
      </c>
      <c r="G20" s="12">
        <v>56</v>
      </c>
      <c r="H20" s="12">
        <v>140</v>
      </c>
      <c r="I20" s="12">
        <v>84</v>
      </c>
      <c r="J20" s="9">
        <v>60500000</v>
      </c>
      <c r="K20" s="9">
        <v>4470000</v>
      </c>
      <c r="L20" s="9">
        <v>855000</v>
      </c>
      <c r="M20" s="9">
        <v>7050000</v>
      </c>
      <c r="N20" s="9">
        <v>605000</v>
      </c>
      <c r="O20" s="9">
        <v>88500</v>
      </c>
      <c r="P20" s="9">
        <v>3260000</v>
      </c>
      <c r="Q20" s="9">
        <v>44900</v>
      </c>
      <c r="R20" s="9">
        <v>78900</v>
      </c>
      <c r="S20" s="9">
        <v>1690000</v>
      </c>
      <c r="T20" s="9">
        <v>110000</v>
      </c>
      <c r="U20" s="9">
        <v>11900</v>
      </c>
      <c r="V20" s="9">
        <v>819000</v>
      </c>
      <c r="W20" s="9">
        <v>11700</v>
      </c>
      <c r="X20" s="9">
        <v>10300</v>
      </c>
      <c r="AE20" s="33">
        <f t="shared" si="1"/>
        <v>8740000</v>
      </c>
      <c r="AF20" s="33">
        <f t="shared" si="1"/>
        <v>715000</v>
      </c>
      <c r="AG20" s="33">
        <f t="shared" si="1"/>
        <v>100400</v>
      </c>
      <c r="AH20" s="33">
        <f t="shared" si="1"/>
        <v>4079000</v>
      </c>
      <c r="AI20" s="33">
        <f t="shared" si="1"/>
        <v>56600</v>
      </c>
      <c r="AJ20" s="33">
        <f t="shared" si="1"/>
        <v>89200</v>
      </c>
      <c r="AL20" s="33">
        <f t="shared" si="2"/>
        <v>815400</v>
      </c>
      <c r="AM20" s="33">
        <f t="shared" si="3"/>
        <v>145800</v>
      </c>
    </row>
    <row r="21" spans="1:39">
      <c r="A21" s="12" t="s">
        <v>39</v>
      </c>
      <c r="B21" s="12" t="s">
        <v>112</v>
      </c>
      <c r="C21" s="12" t="s">
        <v>340</v>
      </c>
      <c r="D21" s="16">
        <v>41004</v>
      </c>
      <c r="E21" s="16">
        <v>41060</v>
      </c>
      <c r="F21" s="16">
        <v>41144</v>
      </c>
      <c r="G21" s="12">
        <v>56</v>
      </c>
      <c r="H21" s="12">
        <v>140</v>
      </c>
      <c r="I21" s="12">
        <v>84</v>
      </c>
      <c r="J21" s="9">
        <v>72500000</v>
      </c>
      <c r="K21" s="9">
        <v>4780000</v>
      </c>
      <c r="L21" s="9">
        <v>982000</v>
      </c>
      <c r="M21" s="9">
        <v>7170000</v>
      </c>
      <c r="N21" s="9">
        <v>467000</v>
      </c>
      <c r="O21" s="9">
        <v>83800</v>
      </c>
      <c r="P21" s="9">
        <v>3350000</v>
      </c>
      <c r="Q21" s="9">
        <v>30000</v>
      </c>
      <c r="R21" s="9">
        <v>91000</v>
      </c>
      <c r="S21" s="9">
        <v>5600000</v>
      </c>
      <c r="T21" s="9">
        <v>215000</v>
      </c>
      <c r="U21" s="9">
        <v>33300</v>
      </c>
      <c r="V21" s="9">
        <v>2760000</v>
      </c>
      <c r="W21" s="9">
        <v>18200</v>
      </c>
      <c r="X21" s="9">
        <v>20800</v>
      </c>
      <c r="AE21" s="33">
        <f t="shared" si="1"/>
        <v>12770000</v>
      </c>
      <c r="AF21" s="33">
        <f t="shared" si="1"/>
        <v>682000</v>
      </c>
      <c r="AG21" s="33">
        <f t="shared" si="1"/>
        <v>117100</v>
      </c>
      <c r="AH21" s="33">
        <f t="shared" si="1"/>
        <v>6110000</v>
      </c>
      <c r="AI21" s="33">
        <f t="shared" si="1"/>
        <v>48200</v>
      </c>
      <c r="AJ21" s="33">
        <f t="shared" si="1"/>
        <v>111800</v>
      </c>
      <c r="AL21" s="33">
        <f t="shared" si="2"/>
        <v>799100</v>
      </c>
      <c r="AM21" s="33">
        <f t="shared" si="3"/>
        <v>160000</v>
      </c>
    </row>
    <row r="22" spans="1:39">
      <c r="A22" s="12" t="s">
        <v>40</v>
      </c>
      <c r="B22" s="12" t="s">
        <v>112</v>
      </c>
      <c r="C22" s="12" t="s">
        <v>340</v>
      </c>
      <c r="D22" s="16">
        <v>41004</v>
      </c>
      <c r="E22" s="16">
        <v>41060</v>
      </c>
      <c r="F22" s="16">
        <v>41172</v>
      </c>
      <c r="G22" s="12">
        <v>56</v>
      </c>
      <c r="H22" s="12">
        <v>168</v>
      </c>
      <c r="I22" s="12">
        <v>112</v>
      </c>
      <c r="J22" s="9">
        <v>15300000</v>
      </c>
      <c r="K22" s="9">
        <v>868000</v>
      </c>
      <c r="L22" s="9">
        <v>135000</v>
      </c>
      <c r="M22" s="9">
        <v>8530000</v>
      </c>
      <c r="N22" s="9">
        <v>818000</v>
      </c>
      <c r="O22" s="9">
        <v>147000</v>
      </c>
      <c r="P22" s="9">
        <v>3760000</v>
      </c>
      <c r="Q22" s="9">
        <v>59300</v>
      </c>
      <c r="R22" s="9">
        <v>104000</v>
      </c>
      <c r="S22" s="9">
        <v>6990000</v>
      </c>
      <c r="T22" s="9">
        <v>407000</v>
      </c>
      <c r="U22" s="9">
        <v>79200</v>
      </c>
      <c r="V22" s="9">
        <v>3420000</v>
      </c>
      <c r="W22" s="9">
        <v>35700</v>
      </c>
      <c r="X22" s="9">
        <v>54300</v>
      </c>
      <c r="AE22" s="33">
        <f t="shared" si="1"/>
        <v>15520000</v>
      </c>
      <c r="AF22" s="33">
        <f t="shared" si="1"/>
        <v>1225000</v>
      </c>
      <c r="AG22" s="33">
        <f t="shared" si="1"/>
        <v>226200</v>
      </c>
      <c r="AH22" s="33">
        <f t="shared" si="1"/>
        <v>7180000</v>
      </c>
      <c r="AI22" s="33">
        <f t="shared" si="1"/>
        <v>95000</v>
      </c>
      <c r="AJ22" s="33">
        <f t="shared" si="1"/>
        <v>158300</v>
      </c>
      <c r="AL22" s="33">
        <f t="shared" si="2"/>
        <v>1451200</v>
      </c>
      <c r="AM22" s="33">
        <f t="shared" si="3"/>
        <v>253300</v>
      </c>
    </row>
    <row r="23" spans="1:39">
      <c r="A23" s="12" t="s">
        <v>41</v>
      </c>
      <c r="B23" s="12" t="s">
        <v>112</v>
      </c>
      <c r="C23" s="12" t="s">
        <v>340</v>
      </c>
      <c r="D23" s="16">
        <v>41004</v>
      </c>
      <c r="E23" s="16">
        <v>41060</v>
      </c>
      <c r="F23" s="16">
        <v>41172</v>
      </c>
      <c r="G23" s="12">
        <v>56</v>
      </c>
      <c r="H23" s="12">
        <v>168</v>
      </c>
      <c r="I23" s="12">
        <v>112</v>
      </c>
      <c r="J23" s="9">
        <v>46700000</v>
      </c>
      <c r="K23" s="9">
        <v>3020000</v>
      </c>
      <c r="L23" s="9">
        <v>610000</v>
      </c>
      <c r="M23" s="9">
        <v>12200000</v>
      </c>
      <c r="N23" s="9">
        <v>1070000</v>
      </c>
      <c r="O23" s="9">
        <v>136000</v>
      </c>
      <c r="P23" s="9">
        <v>6790000</v>
      </c>
      <c r="Q23" s="9">
        <v>61700</v>
      </c>
      <c r="R23" s="9">
        <v>158000</v>
      </c>
      <c r="S23" s="9">
        <v>8370000</v>
      </c>
      <c r="T23" s="9">
        <v>496000</v>
      </c>
      <c r="U23" s="9">
        <v>74800</v>
      </c>
      <c r="V23" s="9">
        <v>5200000</v>
      </c>
      <c r="W23" s="9">
        <v>67600</v>
      </c>
      <c r="X23" s="9">
        <v>69800</v>
      </c>
      <c r="AE23" s="33">
        <f t="shared" si="1"/>
        <v>20570000</v>
      </c>
      <c r="AF23" s="33">
        <f t="shared" si="1"/>
        <v>1566000</v>
      </c>
      <c r="AG23" s="33">
        <f t="shared" si="1"/>
        <v>210800</v>
      </c>
      <c r="AH23" s="33">
        <f t="shared" si="1"/>
        <v>11990000</v>
      </c>
      <c r="AI23" s="33">
        <f t="shared" si="1"/>
        <v>129300</v>
      </c>
      <c r="AJ23" s="33">
        <f t="shared" si="1"/>
        <v>227800</v>
      </c>
      <c r="AL23" s="33">
        <f t="shared" si="2"/>
        <v>1776800</v>
      </c>
      <c r="AM23" s="33">
        <f t="shared" si="3"/>
        <v>357100</v>
      </c>
    </row>
    <row r="24" spans="1:39">
      <c r="A24" s="12" t="s">
        <v>42</v>
      </c>
      <c r="B24" s="12" t="s">
        <v>112</v>
      </c>
      <c r="C24" s="12" t="s">
        <v>340</v>
      </c>
      <c r="D24" s="16">
        <v>41004</v>
      </c>
      <c r="E24" s="16">
        <v>41060</v>
      </c>
      <c r="F24" s="16">
        <v>41172</v>
      </c>
      <c r="G24" s="12">
        <v>56</v>
      </c>
      <c r="H24" s="12">
        <v>168</v>
      </c>
      <c r="I24" s="12">
        <v>112</v>
      </c>
      <c r="J24" s="9">
        <v>29900000</v>
      </c>
      <c r="K24" s="9">
        <v>1780000</v>
      </c>
      <c r="L24" s="9">
        <v>369000</v>
      </c>
      <c r="M24" s="9">
        <v>9890000</v>
      </c>
      <c r="N24" s="9">
        <v>1500000</v>
      </c>
      <c r="O24" s="9">
        <v>205000</v>
      </c>
      <c r="P24" s="9">
        <v>5550000</v>
      </c>
      <c r="Q24" s="9">
        <v>83800</v>
      </c>
      <c r="R24" s="9">
        <v>176000</v>
      </c>
      <c r="S24" s="9">
        <v>7010000</v>
      </c>
      <c r="T24" s="9">
        <v>615000</v>
      </c>
      <c r="U24" s="9">
        <v>75100</v>
      </c>
      <c r="V24" s="9">
        <v>4080000</v>
      </c>
      <c r="W24" s="9">
        <v>64400</v>
      </c>
      <c r="X24" s="9">
        <v>62900</v>
      </c>
      <c r="AE24" s="33">
        <f t="shared" si="1"/>
        <v>16900000</v>
      </c>
      <c r="AF24" s="33">
        <f t="shared" si="1"/>
        <v>2115000</v>
      </c>
      <c r="AG24" s="33">
        <f t="shared" si="1"/>
        <v>280100</v>
      </c>
      <c r="AH24" s="33">
        <f t="shared" si="1"/>
        <v>9630000</v>
      </c>
      <c r="AI24" s="33">
        <f t="shared" si="1"/>
        <v>148200</v>
      </c>
      <c r="AJ24" s="33">
        <f t="shared" si="1"/>
        <v>238900</v>
      </c>
      <c r="AL24" s="33">
        <f t="shared" si="2"/>
        <v>2395100</v>
      </c>
      <c r="AM24" s="33">
        <f t="shared" si="3"/>
        <v>387100</v>
      </c>
    </row>
    <row r="25" spans="1:39">
      <c r="A25" s="12" t="s">
        <v>43</v>
      </c>
      <c r="B25" s="12" t="s">
        <v>112</v>
      </c>
      <c r="C25" s="12" t="s">
        <v>340</v>
      </c>
      <c r="D25" s="16">
        <v>41004</v>
      </c>
      <c r="E25" s="16">
        <v>41060</v>
      </c>
      <c r="F25" s="16">
        <v>41172</v>
      </c>
      <c r="G25" s="12">
        <v>56</v>
      </c>
      <c r="H25" s="12">
        <v>168</v>
      </c>
      <c r="I25" s="12">
        <v>112</v>
      </c>
      <c r="J25" s="9">
        <v>40300000</v>
      </c>
      <c r="K25" s="9">
        <v>2100000</v>
      </c>
      <c r="L25" s="9">
        <v>503000</v>
      </c>
      <c r="M25" s="9">
        <v>9120000</v>
      </c>
      <c r="N25" s="9">
        <v>1470000</v>
      </c>
      <c r="O25" s="9">
        <v>177000</v>
      </c>
      <c r="P25" s="9">
        <v>6180000</v>
      </c>
      <c r="Q25" s="9">
        <v>63300</v>
      </c>
      <c r="R25" s="9">
        <v>205000</v>
      </c>
      <c r="S25" s="9">
        <v>4320000</v>
      </c>
      <c r="T25" s="9">
        <v>323000</v>
      </c>
      <c r="U25" s="9">
        <v>43700</v>
      </c>
      <c r="V25" s="9">
        <v>3020000</v>
      </c>
      <c r="W25" s="9">
        <v>35100</v>
      </c>
      <c r="X25" s="9">
        <v>52200</v>
      </c>
      <c r="AE25" s="33">
        <f t="shared" si="1"/>
        <v>13440000</v>
      </c>
      <c r="AF25" s="33">
        <f t="shared" si="1"/>
        <v>1793000</v>
      </c>
      <c r="AG25" s="33">
        <f t="shared" si="1"/>
        <v>220700</v>
      </c>
      <c r="AH25" s="33">
        <f t="shared" si="1"/>
        <v>9200000</v>
      </c>
      <c r="AI25" s="33">
        <f t="shared" si="1"/>
        <v>98400</v>
      </c>
      <c r="AJ25" s="33">
        <f t="shared" si="1"/>
        <v>257200</v>
      </c>
      <c r="AL25" s="33">
        <f t="shared" si="2"/>
        <v>2013700</v>
      </c>
      <c r="AM25" s="33">
        <f t="shared" si="3"/>
        <v>355600</v>
      </c>
    </row>
    <row r="26" spans="1:39">
      <c r="A26" s="12" t="s">
        <v>44</v>
      </c>
      <c r="B26" s="12" t="s">
        <v>112</v>
      </c>
      <c r="C26" s="12" t="s">
        <v>340</v>
      </c>
      <c r="D26" s="16">
        <v>41004</v>
      </c>
      <c r="E26" s="16">
        <v>41060</v>
      </c>
      <c r="F26" s="16">
        <v>41200</v>
      </c>
      <c r="G26" s="12">
        <v>56</v>
      </c>
      <c r="H26" s="12">
        <v>196</v>
      </c>
      <c r="I26" s="12">
        <v>140</v>
      </c>
      <c r="J26" s="9">
        <v>218000</v>
      </c>
      <c r="K26" s="9">
        <v>11300</v>
      </c>
      <c r="L26" s="9">
        <v>2880</v>
      </c>
      <c r="M26" s="9">
        <v>0</v>
      </c>
      <c r="N26" s="9">
        <v>0</v>
      </c>
      <c r="O26" s="9">
        <v>0</v>
      </c>
      <c r="P26" s="9">
        <v>0</v>
      </c>
      <c r="Q26" s="9">
        <v>0</v>
      </c>
      <c r="R26" s="9">
        <v>0</v>
      </c>
      <c r="S26" s="9">
        <v>7430</v>
      </c>
      <c r="T26" s="9">
        <v>418</v>
      </c>
      <c r="U26" s="9">
        <v>209</v>
      </c>
      <c r="V26" s="9">
        <v>4520</v>
      </c>
      <c r="W26" s="9">
        <v>0</v>
      </c>
      <c r="X26" s="9">
        <v>0</v>
      </c>
      <c r="AE26" s="33">
        <f t="shared" si="1"/>
        <v>7430</v>
      </c>
      <c r="AF26" s="33">
        <f t="shared" si="1"/>
        <v>418</v>
      </c>
      <c r="AG26" s="33">
        <f t="shared" si="1"/>
        <v>209</v>
      </c>
      <c r="AH26" s="33">
        <f t="shared" si="1"/>
        <v>4520</v>
      </c>
      <c r="AI26" s="33">
        <f t="shared" si="1"/>
        <v>0</v>
      </c>
      <c r="AJ26" s="33">
        <f t="shared" si="1"/>
        <v>0</v>
      </c>
      <c r="AL26" s="33">
        <f t="shared" si="2"/>
        <v>627</v>
      </c>
      <c r="AM26" s="33">
        <f t="shared" si="3"/>
        <v>0</v>
      </c>
    </row>
    <row r="27" spans="1:39">
      <c r="A27" s="12" t="s">
        <v>45</v>
      </c>
      <c r="B27" s="12" t="s">
        <v>112</v>
      </c>
      <c r="C27" s="12" t="s">
        <v>340</v>
      </c>
      <c r="D27" s="16">
        <v>41004</v>
      </c>
      <c r="E27" s="16">
        <v>41060</v>
      </c>
      <c r="F27" s="16">
        <v>41200</v>
      </c>
      <c r="G27" s="12">
        <v>56</v>
      </c>
      <c r="H27" s="12">
        <v>196</v>
      </c>
      <c r="I27" s="12">
        <v>140</v>
      </c>
      <c r="J27" s="9">
        <v>58700</v>
      </c>
      <c r="K27" s="9">
        <v>2830</v>
      </c>
      <c r="L27" s="9">
        <v>0</v>
      </c>
      <c r="M27" s="9">
        <v>356</v>
      </c>
      <c r="N27" s="9">
        <v>0</v>
      </c>
      <c r="O27" s="9">
        <v>0</v>
      </c>
      <c r="P27" s="9">
        <v>0</v>
      </c>
      <c r="Q27" s="9">
        <v>0</v>
      </c>
      <c r="R27" s="9">
        <v>0</v>
      </c>
      <c r="S27" s="9">
        <v>640</v>
      </c>
      <c r="T27" s="9">
        <v>256</v>
      </c>
      <c r="U27" s="9">
        <v>0</v>
      </c>
      <c r="V27" s="9">
        <v>475</v>
      </c>
      <c r="W27" s="9">
        <v>0</v>
      </c>
      <c r="X27" s="9">
        <v>0</v>
      </c>
      <c r="AE27" s="33">
        <f t="shared" si="1"/>
        <v>996</v>
      </c>
      <c r="AF27" s="33">
        <f t="shared" si="1"/>
        <v>256</v>
      </c>
      <c r="AG27" s="33">
        <f t="shared" si="1"/>
        <v>0</v>
      </c>
      <c r="AH27" s="33">
        <f t="shared" si="1"/>
        <v>475</v>
      </c>
      <c r="AI27" s="33">
        <f t="shared" si="1"/>
        <v>0</v>
      </c>
      <c r="AJ27" s="33">
        <f t="shared" si="1"/>
        <v>0</v>
      </c>
      <c r="AL27" s="33">
        <f t="shared" si="2"/>
        <v>256</v>
      </c>
      <c r="AM27" s="33">
        <f t="shared" si="3"/>
        <v>0</v>
      </c>
    </row>
    <row r="28" spans="1:39">
      <c r="A28" s="12" t="s">
        <v>46</v>
      </c>
      <c r="B28" s="12" t="s">
        <v>112</v>
      </c>
      <c r="C28" s="12" t="s">
        <v>340</v>
      </c>
      <c r="D28" s="16">
        <v>41004</v>
      </c>
      <c r="E28" s="16">
        <v>41060</v>
      </c>
      <c r="F28" s="16">
        <v>41200</v>
      </c>
      <c r="G28" s="12">
        <v>56</v>
      </c>
      <c r="H28" s="12">
        <v>196</v>
      </c>
      <c r="I28" s="12">
        <v>140</v>
      </c>
      <c r="J28" s="9">
        <v>54300000</v>
      </c>
      <c r="K28" s="9">
        <v>2910000</v>
      </c>
      <c r="L28" s="9">
        <v>705000</v>
      </c>
      <c r="M28" s="9">
        <v>8600000</v>
      </c>
      <c r="N28" s="9">
        <v>1140000</v>
      </c>
      <c r="O28" s="9">
        <v>246000</v>
      </c>
      <c r="P28" s="9">
        <v>5830000</v>
      </c>
      <c r="Q28" s="9">
        <v>68500</v>
      </c>
      <c r="R28" s="9">
        <v>101000</v>
      </c>
      <c r="S28" s="9">
        <v>5440000</v>
      </c>
      <c r="T28" s="9">
        <v>398000</v>
      </c>
      <c r="U28" s="9">
        <v>92600</v>
      </c>
      <c r="V28" s="9">
        <v>4090000</v>
      </c>
      <c r="W28" s="9">
        <v>38000</v>
      </c>
      <c r="X28" s="9">
        <v>34900</v>
      </c>
      <c r="AE28" s="33">
        <f t="shared" si="1"/>
        <v>14040000</v>
      </c>
      <c r="AF28" s="33">
        <f t="shared" si="1"/>
        <v>1538000</v>
      </c>
      <c r="AG28" s="33">
        <f t="shared" si="1"/>
        <v>338600</v>
      </c>
      <c r="AH28" s="33">
        <f t="shared" si="1"/>
        <v>9920000</v>
      </c>
      <c r="AI28" s="33">
        <f t="shared" si="1"/>
        <v>106500</v>
      </c>
      <c r="AJ28" s="33">
        <f t="shared" si="1"/>
        <v>135900</v>
      </c>
      <c r="AL28" s="33">
        <f t="shared" si="2"/>
        <v>1876600</v>
      </c>
      <c r="AM28" s="33">
        <f t="shared" si="3"/>
        <v>242400</v>
      </c>
    </row>
    <row r="29" spans="1:39">
      <c r="A29" s="12" t="s">
        <v>47</v>
      </c>
      <c r="B29" s="12" t="s">
        <v>112</v>
      </c>
      <c r="C29" s="12" t="s">
        <v>340</v>
      </c>
      <c r="D29" s="16">
        <v>41004</v>
      </c>
      <c r="E29" s="16">
        <v>41060</v>
      </c>
      <c r="F29" s="16">
        <v>41200</v>
      </c>
      <c r="G29" s="12">
        <v>56</v>
      </c>
      <c r="H29" s="12">
        <v>196</v>
      </c>
      <c r="I29" s="12">
        <v>140</v>
      </c>
      <c r="J29" s="9">
        <v>17100000</v>
      </c>
      <c r="K29" s="9">
        <v>860000</v>
      </c>
      <c r="L29" s="9">
        <v>205000</v>
      </c>
      <c r="M29" s="9">
        <v>7270000</v>
      </c>
      <c r="N29" s="9">
        <v>1020000</v>
      </c>
      <c r="O29" s="9">
        <v>178000</v>
      </c>
      <c r="P29" s="9">
        <v>5300000</v>
      </c>
      <c r="Q29" s="9">
        <v>31900</v>
      </c>
      <c r="R29" s="9">
        <v>102000</v>
      </c>
      <c r="S29" s="9">
        <v>2610000</v>
      </c>
      <c r="T29" s="9">
        <v>176000</v>
      </c>
      <c r="U29" s="9">
        <v>37400</v>
      </c>
      <c r="V29" s="9">
        <v>1960000</v>
      </c>
      <c r="W29" s="9">
        <v>15100</v>
      </c>
      <c r="X29" s="9">
        <v>16100</v>
      </c>
      <c r="AE29" s="33">
        <f t="shared" si="1"/>
        <v>9880000</v>
      </c>
      <c r="AF29" s="33">
        <f t="shared" si="1"/>
        <v>1196000</v>
      </c>
      <c r="AG29" s="33">
        <f t="shared" si="1"/>
        <v>215400</v>
      </c>
      <c r="AH29" s="33">
        <f t="shared" si="1"/>
        <v>7260000</v>
      </c>
      <c r="AI29" s="33">
        <f t="shared" si="1"/>
        <v>47000</v>
      </c>
      <c r="AJ29" s="33">
        <f t="shared" si="1"/>
        <v>118100</v>
      </c>
      <c r="AL29" s="33">
        <f t="shared" si="2"/>
        <v>1411400</v>
      </c>
      <c r="AM29" s="33">
        <f t="shared" si="3"/>
        <v>165100</v>
      </c>
    </row>
    <row r="30" spans="1:39">
      <c r="A30" s="12" t="s">
        <v>48</v>
      </c>
      <c r="B30" s="12" t="s">
        <v>112</v>
      </c>
      <c r="C30" s="12" t="s">
        <v>340</v>
      </c>
      <c r="D30" s="16">
        <v>41004</v>
      </c>
      <c r="E30" s="16">
        <v>41060</v>
      </c>
      <c r="F30" s="16">
        <v>41263</v>
      </c>
      <c r="G30" s="12">
        <v>56</v>
      </c>
      <c r="H30" s="12">
        <v>259</v>
      </c>
      <c r="I30" s="12">
        <v>203</v>
      </c>
      <c r="J30" s="9">
        <v>27200000</v>
      </c>
      <c r="K30" s="9">
        <v>1500000</v>
      </c>
      <c r="L30" s="9">
        <v>328000</v>
      </c>
      <c r="M30" s="9">
        <v>1940000</v>
      </c>
      <c r="N30" s="9">
        <v>653000</v>
      </c>
      <c r="O30" s="9">
        <v>44300</v>
      </c>
      <c r="P30" s="9">
        <v>1930000</v>
      </c>
      <c r="Q30" s="9">
        <v>34100</v>
      </c>
      <c r="R30" s="9">
        <v>69500</v>
      </c>
      <c r="S30" s="9">
        <v>2690000</v>
      </c>
      <c r="T30" s="9">
        <v>674000</v>
      </c>
      <c r="U30" s="9">
        <v>47100</v>
      </c>
      <c r="V30" s="9">
        <v>2420000</v>
      </c>
      <c r="W30" s="9">
        <v>20700</v>
      </c>
      <c r="X30" s="9">
        <v>58800</v>
      </c>
      <c r="AE30" s="33">
        <f t="shared" si="1"/>
        <v>4630000</v>
      </c>
      <c r="AF30" s="33">
        <f t="shared" si="1"/>
        <v>1327000</v>
      </c>
      <c r="AG30" s="33">
        <f t="shared" si="1"/>
        <v>91400</v>
      </c>
      <c r="AH30" s="33">
        <f t="shared" si="1"/>
        <v>4350000</v>
      </c>
      <c r="AI30" s="33">
        <f t="shared" si="1"/>
        <v>54800</v>
      </c>
      <c r="AJ30" s="33">
        <f t="shared" si="1"/>
        <v>128300</v>
      </c>
      <c r="AL30" s="33">
        <f t="shared" si="2"/>
        <v>1418400</v>
      </c>
      <c r="AM30" s="33">
        <f t="shared" si="3"/>
        <v>183100</v>
      </c>
    </row>
    <row r="31" spans="1:39">
      <c r="A31" s="12" t="s">
        <v>49</v>
      </c>
      <c r="B31" s="12" t="s">
        <v>112</v>
      </c>
      <c r="C31" s="12" t="s">
        <v>340</v>
      </c>
      <c r="D31" s="16">
        <v>41004</v>
      </c>
      <c r="E31" s="16">
        <v>41060</v>
      </c>
      <c r="F31" s="16">
        <v>41263</v>
      </c>
      <c r="G31" s="12">
        <v>56</v>
      </c>
      <c r="H31" s="12">
        <v>259</v>
      </c>
      <c r="I31" s="12">
        <v>203</v>
      </c>
      <c r="J31" s="9">
        <v>24500000</v>
      </c>
      <c r="K31" s="9">
        <v>1330000</v>
      </c>
      <c r="L31" s="9">
        <v>353000</v>
      </c>
      <c r="M31" s="9">
        <v>2730000</v>
      </c>
      <c r="N31" s="9">
        <v>1030000</v>
      </c>
      <c r="O31" s="9">
        <v>53100</v>
      </c>
      <c r="P31" s="9">
        <v>3360000</v>
      </c>
      <c r="Q31" s="9">
        <v>83800</v>
      </c>
      <c r="R31" s="9">
        <v>92500</v>
      </c>
      <c r="S31" s="9">
        <v>2170000</v>
      </c>
      <c r="T31" s="9">
        <v>295000</v>
      </c>
      <c r="U31" s="9">
        <v>25800</v>
      </c>
      <c r="V31" s="9">
        <v>27000000</v>
      </c>
      <c r="W31" s="9">
        <v>440000</v>
      </c>
      <c r="X31" s="9">
        <v>481000</v>
      </c>
      <c r="AE31" s="33">
        <f t="shared" si="1"/>
        <v>4900000</v>
      </c>
      <c r="AF31" s="33">
        <f t="shared" si="1"/>
        <v>1325000</v>
      </c>
      <c r="AG31" s="33">
        <f t="shared" si="1"/>
        <v>78900</v>
      </c>
      <c r="AH31" s="33">
        <f t="shared" si="1"/>
        <v>30360000</v>
      </c>
      <c r="AI31" s="33">
        <f t="shared" si="1"/>
        <v>523800</v>
      </c>
      <c r="AJ31" s="33">
        <f t="shared" si="1"/>
        <v>573500</v>
      </c>
      <c r="AL31" s="33">
        <f t="shared" si="2"/>
        <v>1403900</v>
      </c>
      <c r="AM31" s="33">
        <f t="shared" si="3"/>
        <v>1097300</v>
      </c>
    </row>
    <row r="32" spans="1:39">
      <c r="A32" s="12" t="s">
        <v>50</v>
      </c>
      <c r="B32" s="12" t="s">
        <v>112</v>
      </c>
      <c r="C32" s="12" t="s">
        <v>340</v>
      </c>
      <c r="D32" s="16">
        <v>41004</v>
      </c>
      <c r="E32" s="16">
        <v>41060</v>
      </c>
      <c r="F32" s="16">
        <v>41263</v>
      </c>
      <c r="G32" s="12">
        <v>56</v>
      </c>
      <c r="H32" s="12">
        <v>259</v>
      </c>
      <c r="I32" s="12">
        <v>203</v>
      </c>
      <c r="J32" s="9">
        <v>24600000</v>
      </c>
      <c r="K32" s="9">
        <v>1300000</v>
      </c>
      <c r="L32" s="9">
        <v>248000</v>
      </c>
      <c r="M32" s="9">
        <v>4350000</v>
      </c>
      <c r="N32" s="9">
        <v>1730000</v>
      </c>
      <c r="O32" s="9">
        <v>79600</v>
      </c>
      <c r="P32" s="9">
        <v>4660000</v>
      </c>
      <c r="Q32" s="9">
        <v>105000</v>
      </c>
      <c r="R32" s="9">
        <v>140000</v>
      </c>
      <c r="S32" s="9">
        <v>3140000</v>
      </c>
      <c r="T32" s="9">
        <v>369000</v>
      </c>
      <c r="U32" s="9">
        <v>32700</v>
      </c>
      <c r="V32" s="9">
        <v>3440000</v>
      </c>
      <c r="W32" s="9">
        <v>39200</v>
      </c>
      <c r="X32" s="9">
        <v>50600</v>
      </c>
      <c r="AE32" s="33">
        <f t="shared" si="1"/>
        <v>7490000</v>
      </c>
      <c r="AF32" s="33">
        <f t="shared" si="1"/>
        <v>2099000</v>
      </c>
      <c r="AG32" s="33">
        <f t="shared" si="1"/>
        <v>112300</v>
      </c>
      <c r="AH32" s="33">
        <f t="shared" si="1"/>
        <v>8100000</v>
      </c>
      <c r="AI32" s="33">
        <f t="shared" si="1"/>
        <v>144200</v>
      </c>
      <c r="AJ32" s="33">
        <f t="shared" si="1"/>
        <v>190600</v>
      </c>
      <c r="AL32" s="33">
        <f t="shared" si="2"/>
        <v>2211300</v>
      </c>
      <c r="AM32" s="33">
        <f t="shared" si="3"/>
        <v>334800</v>
      </c>
    </row>
    <row r="33" spans="1:39">
      <c r="A33" s="12" t="s">
        <v>51</v>
      </c>
      <c r="B33" s="12" t="s">
        <v>112</v>
      </c>
      <c r="C33" s="12" t="s">
        <v>340</v>
      </c>
      <c r="D33" s="16">
        <v>41004</v>
      </c>
      <c r="E33" s="16">
        <v>41060</v>
      </c>
      <c r="F33" s="16">
        <v>41263</v>
      </c>
      <c r="G33" s="12">
        <v>56</v>
      </c>
      <c r="H33" s="12">
        <v>259</v>
      </c>
      <c r="I33" s="12">
        <v>203</v>
      </c>
      <c r="J33" s="9">
        <v>45700000</v>
      </c>
      <c r="K33" s="9">
        <v>1970000</v>
      </c>
      <c r="L33" s="9">
        <v>245000</v>
      </c>
      <c r="M33" s="9">
        <v>4250000</v>
      </c>
      <c r="N33" s="9">
        <v>1290000</v>
      </c>
      <c r="O33" s="9">
        <v>81900</v>
      </c>
      <c r="P33" s="9">
        <v>3960000</v>
      </c>
      <c r="Q33" s="9">
        <v>71400</v>
      </c>
      <c r="R33" s="9">
        <v>108000</v>
      </c>
      <c r="S33" s="9">
        <v>2220000</v>
      </c>
      <c r="T33" s="9">
        <v>316000</v>
      </c>
      <c r="U33" s="9">
        <v>24100</v>
      </c>
      <c r="V33" s="9">
        <v>2280000</v>
      </c>
      <c r="W33" s="9">
        <v>20400</v>
      </c>
      <c r="X33" s="9">
        <v>30500</v>
      </c>
      <c r="AE33" s="33">
        <f t="shared" si="1"/>
        <v>6470000</v>
      </c>
      <c r="AF33" s="33">
        <f t="shared" si="1"/>
        <v>1606000</v>
      </c>
      <c r="AG33" s="33">
        <f t="shared" si="1"/>
        <v>106000</v>
      </c>
      <c r="AH33" s="33">
        <f t="shared" si="1"/>
        <v>6240000</v>
      </c>
      <c r="AI33" s="33">
        <f t="shared" si="1"/>
        <v>91800</v>
      </c>
      <c r="AJ33" s="33">
        <f t="shared" si="1"/>
        <v>138500</v>
      </c>
      <c r="AL33" s="33">
        <f t="shared" si="2"/>
        <v>1712000</v>
      </c>
      <c r="AM33" s="33">
        <f t="shared" si="3"/>
        <v>230300</v>
      </c>
    </row>
    <row r="34" spans="1:39">
      <c r="A34" s="12" t="s">
        <v>52</v>
      </c>
      <c r="B34" s="12" t="s">
        <v>112</v>
      </c>
      <c r="C34" s="12" t="s">
        <v>340</v>
      </c>
      <c r="D34" s="16">
        <v>41004</v>
      </c>
      <c r="E34" s="16">
        <v>41060</v>
      </c>
      <c r="F34" s="16">
        <v>41424</v>
      </c>
      <c r="G34" s="12">
        <v>56</v>
      </c>
      <c r="H34" s="12">
        <v>420</v>
      </c>
      <c r="I34" s="12">
        <v>364</v>
      </c>
      <c r="J34" s="9">
        <v>23000000</v>
      </c>
      <c r="K34" s="9">
        <v>1190000</v>
      </c>
      <c r="L34" s="9">
        <v>256000</v>
      </c>
      <c r="M34" s="9">
        <v>365000</v>
      </c>
      <c r="N34" s="9">
        <v>770000</v>
      </c>
      <c r="O34" s="9">
        <v>31000</v>
      </c>
      <c r="P34" s="9">
        <v>477000</v>
      </c>
      <c r="Q34" s="9">
        <v>232000</v>
      </c>
      <c r="R34" s="9">
        <v>19700</v>
      </c>
      <c r="S34" s="9">
        <v>388000</v>
      </c>
      <c r="T34" s="9">
        <v>193000</v>
      </c>
      <c r="U34" s="9">
        <v>10600</v>
      </c>
      <c r="V34" s="9">
        <v>531000</v>
      </c>
      <c r="W34" s="9">
        <v>129000</v>
      </c>
      <c r="X34" s="9">
        <v>18300</v>
      </c>
      <c r="AE34" s="33">
        <f t="shared" si="1"/>
        <v>753000</v>
      </c>
      <c r="AF34" s="33">
        <f t="shared" si="1"/>
        <v>963000</v>
      </c>
      <c r="AG34" s="33">
        <f t="shared" si="1"/>
        <v>41600</v>
      </c>
      <c r="AH34" s="33">
        <f t="shared" si="1"/>
        <v>1008000</v>
      </c>
      <c r="AI34" s="33">
        <f t="shared" si="1"/>
        <v>361000</v>
      </c>
      <c r="AJ34" s="33">
        <f t="shared" si="1"/>
        <v>38000</v>
      </c>
      <c r="AL34" s="33">
        <f t="shared" si="2"/>
        <v>1004600</v>
      </c>
      <c r="AM34" s="33">
        <f t="shared" si="3"/>
        <v>399000</v>
      </c>
    </row>
    <row r="35" spans="1:39">
      <c r="A35" s="12" t="s">
        <v>53</v>
      </c>
      <c r="B35" s="12" t="s">
        <v>112</v>
      </c>
      <c r="C35" s="12" t="s">
        <v>340</v>
      </c>
      <c r="D35" s="16">
        <v>41004</v>
      </c>
      <c r="E35" s="16">
        <v>41060</v>
      </c>
      <c r="F35" s="16">
        <v>41424</v>
      </c>
      <c r="G35" s="12">
        <v>56</v>
      </c>
      <c r="H35" s="12">
        <v>420</v>
      </c>
      <c r="I35" s="12">
        <v>364</v>
      </c>
      <c r="J35" s="9">
        <v>32100000</v>
      </c>
      <c r="K35" s="9">
        <v>1510000</v>
      </c>
      <c r="L35" s="9">
        <v>365000</v>
      </c>
      <c r="M35" s="9">
        <v>904000</v>
      </c>
      <c r="N35" s="9">
        <v>3210000</v>
      </c>
      <c r="O35" s="9">
        <v>88200</v>
      </c>
      <c r="P35" s="9">
        <v>598000</v>
      </c>
      <c r="Q35" s="9">
        <v>312000</v>
      </c>
      <c r="R35" s="9">
        <v>49100</v>
      </c>
      <c r="S35" s="9">
        <v>779000</v>
      </c>
      <c r="T35" s="9">
        <v>554000</v>
      </c>
      <c r="U35" s="9">
        <v>28800</v>
      </c>
      <c r="V35" s="9">
        <v>1210000</v>
      </c>
      <c r="W35" s="9">
        <v>187000</v>
      </c>
      <c r="X35" s="9">
        <v>46400</v>
      </c>
      <c r="AE35" s="33">
        <f t="shared" si="1"/>
        <v>1683000</v>
      </c>
      <c r="AF35" s="33">
        <f t="shared" si="1"/>
        <v>3764000</v>
      </c>
      <c r="AG35" s="33">
        <f t="shared" si="1"/>
        <v>117000</v>
      </c>
      <c r="AH35" s="33">
        <f t="shared" si="1"/>
        <v>1808000</v>
      </c>
      <c r="AI35" s="33">
        <f t="shared" si="1"/>
        <v>499000</v>
      </c>
      <c r="AJ35" s="33">
        <f t="shared" si="1"/>
        <v>95500</v>
      </c>
      <c r="AL35" s="33">
        <f t="shared" si="2"/>
        <v>3881000</v>
      </c>
      <c r="AM35" s="33">
        <f t="shared" si="3"/>
        <v>594500</v>
      </c>
    </row>
    <row r="36" spans="1:39">
      <c r="A36" s="12" t="s">
        <v>54</v>
      </c>
      <c r="B36" s="12" t="s">
        <v>112</v>
      </c>
      <c r="C36" s="12" t="s">
        <v>340</v>
      </c>
      <c r="D36" s="16">
        <v>41004</v>
      </c>
      <c r="E36" s="16">
        <v>41060</v>
      </c>
      <c r="F36" s="16">
        <v>41424</v>
      </c>
      <c r="G36" s="12">
        <v>56</v>
      </c>
      <c r="H36" s="12">
        <v>420</v>
      </c>
      <c r="I36" s="12">
        <v>364</v>
      </c>
      <c r="J36" s="9">
        <v>25100000</v>
      </c>
      <c r="K36" s="9">
        <v>1310000</v>
      </c>
      <c r="L36" s="9">
        <v>346000</v>
      </c>
      <c r="M36" s="9">
        <v>1630000</v>
      </c>
      <c r="N36" s="9">
        <v>2840000</v>
      </c>
      <c r="O36" s="9">
        <v>98500</v>
      </c>
      <c r="P36" s="9">
        <v>1870000</v>
      </c>
      <c r="Q36" s="9">
        <v>412000</v>
      </c>
      <c r="R36" s="9">
        <v>41300</v>
      </c>
      <c r="S36" s="9">
        <v>1360000</v>
      </c>
      <c r="T36" s="9">
        <v>492000</v>
      </c>
      <c r="U36" s="9">
        <v>35300</v>
      </c>
      <c r="V36" s="9">
        <v>1880000</v>
      </c>
      <c r="W36" s="9">
        <v>143000</v>
      </c>
      <c r="X36" s="9">
        <v>44800</v>
      </c>
      <c r="AE36" s="33">
        <f t="shared" si="1"/>
        <v>2990000</v>
      </c>
      <c r="AF36" s="33">
        <f t="shared" si="1"/>
        <v>3332000</v>
      </c>
      <c r="AG36" s="33">
        <f t="shared" si="1"/>
        <v>133800</v>
      </c>
      <c r="AH36" s="33">
        <f t="shared" si="1"/>
        <v>3750000</v>
      </c>
      <c r="AI36" s="33">
        <f t="shared" si="1"/>
        <v>555000</v>
      </c>
      <c r="AJ36" s="33">
        <f t="shared" si="1"/>
        <v>86100</v>
      </c>
      <c r="AL36" s="33">
        <f t="shared" si="2"/>
        <v>3465800</v>
      </c>
      <c r="AM36" s="33">
        <f t="shared" si="3"/>
        <v>641100</v>
      </c>
    </row>
    <row r="37" spans="1:39">
      <c r="A37" s="12" t="s">
        <v>55</v>
      </c>
      <c r="B37" s="12" t="s">
        <v>112</v>
      </c>
      <c r="C37" s="12" t="s">
        <v>340</v>
      </c>
      <c r="D37" s="16">
        <v>41004</v>
      </c>
      <c r="E37" s="16">
        <v>41060</v>
      </c>
      <c r="F37" s="16">
        <v>41424</v>
      </c>
      <c r="G37" s="12">
        <v>56</v>
      </c>
      <c r="H37" s="12">
        <v>420</v>
      </c>
      <c r="I37" s="12">
        <v>364</v>
      </c>
      <c r="J37" s="9">
        <v>339000</v>
      </c>
      <c r="K37" s="9">
        <v>19700</v>
      </c>
      <c r="L37" s="9">
        <v>4600</v>
      </c>
      <c r="M37" s="9">
        <v>13500</v>
      </c>
      <c r="N37" s="9">
        <v>19900</v>
      </c>
      <c r="O37" s="9">
        <v>618</v>
      </c>
      <c r="P37" s="9">
        <v>17100</v>
      </c>
      <c r="Q37" s="9">
        <v>2390</v>
      </c>
      <c r="R37" s="9">
        <v>717</v>
      </c>
      <c r="S37" s="9">
        <v>9880</v>
      </c>
      <c r="T37" s="9">
        <v>5010</v>
      </c>
      <c r="U37" s="9">
        <v>278</v>
      </c>
      <c r="V37" s="9">
        <v>9600</v>
      </c>
      <c r="W37" s="9">
        <v>300</v>
      </c>
      <c r="X37" s="9">
        <v>300</v>
      </c>
      <c r="AE37" s="33">
        <f t="shared" si="1"/>
        <v>23380</v>
      </c>
      <c r="AF37" s="33">
        <f t="shared" si="1"/>
        <v>24910</v>
      </c>
      <c r="AG37" s="33">
        <f t="shared" si="1"/>
        <v>896</v>
      </c>
      <c r="AH37" s="33">
        <f t="shared" si="1"/>
        <v>26700</v>
      </c>
      <c r="AI37" s="33">
        <f t="shared" si="1"/>
        <v>2690</v>
      </c>
      <c r="AJ37" s="33">
        <f t="shared" si="1"/>
        <v>1017</v>
      </c>
      <c r="AL37" s="33">
        <f t="shared" si="2"/>
        <v>25806</v>
      </c>
      <c r="AM37" s="33">
        <f t="shared" si="3"/>
        <v>3707</v>
      </c>
    </row>
    <row r="38" spans="1:39">
      <c r="A38" s="12" t="s">
        <v>56</v>
      </c>
      <c r="B38" s="12" t="s">
        <v>111</v>
      </c>
      <c r="C38" s="12" t="s">
        <v>340</v>
      </c>
      <c r="D38" s="16">
        <v>41436</v>
      </c>
      <c r="E38" s="16">
        <v>41499</v>
      </c>
      <c r="F38" s="16">
        <v>41555</v>
      </c>
      <c r="G38" s="12">
        <v>63</v>
      </c>
      <c r="H38" s="12">
        <v>119</v>
      </c>
      <c r="I38" s="12">
        <v>56</v>
      </c>
      <c r="J38" s="9">
        <v>57000000</v>
      </c>
      <c r="K38" s="9">
        <v>3570000</v>
      </c>
      <c r="L38" s="9">
        <v>831000</v>
      </c>
      <c r="M38" s="9">
        <v>6110000</v>
      </c>
      <c r="P38" s="9">
        <v>3100000</v>
      </c>
      <c r="S38" s="9">
        <v>4590000</v>
      </c>
      <c r="V38" s="9">
        <v>2380000</v>
      </c>
      <c r="Z38" s="9">
        <v>198000</v>
      </c>
      <c r="AA38" s="9">
        <v>167000</v>
      </c>
      <c r="AB38" s="9">
        <v>180000</v>
      </c>
      <c r="AC38" s="9">
        <v>118000</v>
      </c>
      <c r="AE38" s="33">
        <f t="shared" si="1"/>
        <v>10700000</v>
      </c>
      <c r="AF38" s="33"/>
      <c r="AG38" s="33"/>
      <c r="AH38" s="33">
        <f t="shared" si="1"/>
        <v>5480000</v>
      </c>
      <c r="AI38" s="33"/>
      <c r="AJ38" s="33"/>
      <c r="AL38" s="37">
        <f>Z38+AB38</f>
        <v>378000</v>
      </c>
      <c r="AM38" s="37">
        <f>AA38+AC38</f>
        <v>285000</v>
      </c>
    </row>
    <row r="39" spans="1:39">
      <c r="A39" s="12" t="s">
        <v>57</v>
      </c>
      <c r="B39" s="12" t="s">
        <v>111</v>
      </c>
      <c r="C39" s="12" t="s">
        <v>340</v>
      </c>
      <c r="D39" s="16">
        <v>41436</v>
      </c>
      <c r="E39" s="16">
        <v>41499</v>
      </c>
      <c r="F39" s="16">
        <v>41555</v>
      </c>
      <c r="G39" s="12">
        <v>63</v>
      </c>
      <c r="H39" s="12">
        <v>119</v>
      </c>
      <c r="I39" s="12">
        <v>56</v>
      </c>
      <c r="J39" s="9">
        <v>67800000</v>
      </c>
      <c r="K39" s="9">
        <v>5140000</v>
      </c>
      <c r="L39" s="9">
        <v>1170000</v>
      </c>
      <c r="M39" s="9">
        <v>8510000</v>
      </c>
      <c r="P39" s="9">
        <v>4230000</v>
      </c>
      <c r="S39" s="9">
        <v>5850000</v>
      </c>
      <c r="V39" s="9">
        <v>3040000</v>
      </c>
      <c r="Z39" s="9">
        <v>312000</v>
      </c>
      <c r="AA39" s="9">
        <v>196000</v>
      </c>
      <c r="AB39" s="9">
        <v>217000</v>
      </c>
      <c r="AC39" s="9">
        <v>137000</v>
      </c>
      <c r="AE39" s="33">
        <f t="shared" si="1"/>
        <v>14360000</v>
      </c>
      <c r="AF39" s="33"/>
      <c r="AG39" s="33"/>
      <c r="AH39" s="33">
        <f t="shared" si="1"/>
        <v>7270000</v>
      </c>
      <c r="AI39" s="33"/>
      <c r="AJ39" s="33"/>
      <c r="AL39" s="37">
        <f t="shared" ref="AL39:AL72" si="4">Z39+AB39</f>
        <v>529000</v>
      </c>
      <c r="AM39" s="37">
        <f t="shared" ref="AM39:AM72" si="5">AA39+AC39</f>
        <v>333000</v>
      </c>
    </row>
    <row r="40" spans="1:39">
      <c r="A40" s="12" t="s">
        <v>58</v>
      </c>
      <c r="B40" s="12" t="s">
        <v>111</v>
      </c>
      <c r="C40" s="12" t="s">
        <v>340</v>
      </c>
      <c r="D40" s="16">
        <v>41436</v>
      </c>
      <c r="E40" s="16">
        <v>41499</v>
      </c>
      <c r="F40" s="16">
        <v>41555</v>
      </c>
      <c r="G40" s="12">
        <v>63</v>
      </c>
      <c r="H40" s="12">
        <v>119</v>
      </c>
      <c r="I40" s="12">
        <v>56</v>
      </c>
      <c r="J40" s="9">
        <v>77300000</v>
      </c>
      <c r="K40" s="9">
        <v>4590000</v>
      </c>
      <c r="L40" s="9">
        <v>876000</v>
      </c>
      <c r="M40" s="9">
        <v>6820000</v>
      </c>
      <c r="P40" s="9">
        <v>3430000</v>
      </c>
      <c r="S40" s="9">
        <v>4030000</v>
      </c>
      <c r="V40" s="9">
        <v>2070000</v>
      </c>
      <c r="Z40" s="9">
        <v>244000</v>
      </c>
      <c r="AA40" s="9">
        <v>197000</v>
      </c>
      <c r="AB40" s="9">
        <v>126000</v>
      </c>
      <c r="AC40" s="9">
        <v>91800</v>
      </c>
      <c r="AE40" s="33">
        <f t="shared" si="1"/>
        <v>10850000</v>
      </c>
      <c r="AF40" s="33"/>
      <c r="AG40" s="33"/>
      <c r="AH40" s="33">
        <f t="shared" si="1"/>
        <v>5500000</v>
      </c>
      <c r="AI40" s="33"/>
      <c r="AJ40" s="33"/>
      <c r="AL40" s="37">
        <f t="shared" si="4"/>
        <v>370000</v>
      </c>
      <c r="AM40" s="37">
        <f t="shared" si="5"/>
        <v>288800</v>
      </c>
    </row>
    <row r="41" spans="1:39">
      <c r="A41" s="12" t="s">
        <v>59</v>
      </c>
      <c r="B41" s="12" t="s">
        <v>111</v>
      </c>
      <c r="C41" s="12" t="s">
        <v>340</v>
      </c>
      <c r="D41" s="16">
        <v>41436</v>
      </c>
      <c r="E41" s="16">
        <v>41499</v>
      </c>
      <c r="F41" s="16">
        <v>41555</v>
      </c>
      <c r="G41" s="12">
        <v>63</v>
      </c>
      <c r="H41" s="12">
        <v>119</v>
      </c>
      <c r="I41" s="12">
        <v>56</v>
      </c>
      <c r="J41" s="9">
        <v>83000000</v>
      </c>
      <c r="K41" s="9">
        <v>5170000</v>
      </c>
      <c r="L41" s="9">
        <v>1120000</v>
      </c>
      <c r="M41" s="9">
        <v>4980000</v>
      </c>
      <c r="P41" s="9">
        <v>2700000</v>
      </c>
      <c r="S41" s="9">
        <v>4660000</v>
      </c>
      <c r="V41" s="9">
        <v>2440000</v>
      </c>
      <c r="Z41" s="9">
        <v>201000</v>
      </c>
      <c r="AA41" s="9">
        <v>167000</v>
      </c>
      <c r="AB41" s="9">
        <v>178000</v>
      </c>
      <c r="AC41" s="9">
        <v>112000</v>
      </c>
      <c r="AE41" s="33">
        <f t="shared" si="1"/>
        <v>9640000</v>
      </c>
      <c r="AF41" s="33"/>
      <c r="AG41" s="33"/>
      <c r="AH41" s="33">
        <f t="shared" si="1"/>
        <v>5140000</v>
      </c>
      <c r="AI41" s="33"/>
      <c r="AJ41" s="33"/>
      <c r="AL41" s="37">
        <f t="shared" si="4"/>
        <v>379000</v>
      </c>
      <c r="AM41" s="37">
        <f t="shared" si="5"/>
        <v>279000</v>
      </c>
    </row>
    <row r="42" spans="1:39">
      <c r="A42" s="12" t="s">
        <v>60</v>
      </c>
      <c r="B42" s="12" t="s">
        <v>111</v>
      </c>
      <c r="C42" s="12" t="s">
        <v>340</v>
      </c>
      <c r="D42" s="16">
        <v>41436</v>
      </c>
      <c r="E42" s="16">
        <v>41499</v>
      </c>
      <c r="F42" s="16">
        <v>41555</v>
      </c>
      <c r="G42" s="12">
        <v>63</v>
      </c>
      <c r="H42" s="12">
        <v>119</v>
      </c>
      <c r="I42" s="12">
        <v>56</v>
      </c>
      <c r="J42" s="9">
        <v>69300000</v>
      </c>
      <c r="K42" s="9">
        <v>4830000</v>
      </c>
      <c r="L42" s="9">
        <v>930000</v>
      </c>
      <c r="M42" s="9">
        <v>5380000</v>
      </c>
      <c r="P42" s="9">
        <v>2590000</v>
      </c>
      <c r="S42" s="9">
        <v>3590000</v>
      </c>
      <c r="V42" s="9">
        <v>1760000</v>
      </c>
      <c r="Z42" s="9">
        <v>174000</v>
      </c>
      <c r="AA42" s="9">
        <v>155000</v>
      </c>
      <c r="AB42" s="9">
        <v>115000</v>
      </c>
      <c r="AC42" s="9">
        <v>69600</v>
      </c>
      <c r="AE42" s="33">
        <f t="shared" si="1"/>
        <v>8970000</v>
      </c>
      <c r="AF42" s="33"/>
      <c r="AG42" s="33"/>
      <c r="AH42" s="33">
        <f t="shared" si="1"/>
        <v>4350000</v>
      </c>
      <c r="AI42" s="33"/>
      <c r="AJ42" s="33"/>
      <c r="AL42" s="37">
        <f t="shared" si="4"/>
        <v>289000</v>
      </c>
      <c r="AM42" s="37">
        <f t="shared" si="5"/>
        <v>224600</v>
      </c>
    </row>
    <row r="43" spans="1:39">
      <c r="A43" s="12" t="s">
        <v>61</v>
      </c>
      <c r="B43" s="12" t="s">
        <v>111</v>
      </c>
      <c r="C43" s="12" t="s">
        <v>340</v>
      </c>
      <c r="D43" s="16">
        <v>41436</v>
      </c>
      <c r="E43" s="16">
        <v>41499</v>
      </c>
      <c r="F43" s="16">
        <v>41625</v>
      </c>
      <c r="G43" s="12">
        <v>63</v>
      </c>
      <c r="H43" s="12">
        <v>189</v>
      </c>
      <c r="I43" s="12">
        <v>126</v>
      </c>
      <c r="J43" s="9">
        <v>58400000</v>
      </c>
      <c r="K43" s="9">
        <v>3730000</v>
      </c>
      <c r="L43" s="9">
        <v>562000</v>
      </c>
      <c r="M43" s="9">
        <v>7380000</v>
      </c>
      <c r="P43" s="9">
        <v>4620000</v>
      </c>
      <c r="S43" s="9">
        <v>3150000</v>
      </c>
      <c r="V43" s="9">
        <v>1970000</v>
      </c>
      <c r="Z43" s="9">
        <v>831000</v>
      </c>
      <c r="AA43" s="9">
        <v>519000</v>
      </c>
      <c r="AB43" s="9">
        <v>224000</v>
      </c>
      <c r="AC43" s="9">
        <v>119000</v>
      </c>
      <c r="AE43" s="33">
        <f t="shared" si="1"/>
        <v>10530000</v>
      </c>
      <c r="AF43" s="33"/>
      <c r="AG43" s="33"/>
      <c r="AH43" s="33">
        <f t="shared" si="1"/>
        <v>6590000</v>
      </c>
      <c r="AI43" s="33"/>
      <c r="AJ43" s="33"/>
      <c r="AL43" s="37">
        <f t="shared" si="4"/>
        <v>1055000</v>
      </c>
      <c r="AM43" s="37">
        <f t="shared" si="5"/>
        <v>638000</v>
      </c>
    </row>
    <row r="44" spans="1:39">
      <c r="A44" s="12" t="s">
        <v>62</v>
      </c>
      <c r="B44" s="12" t="s">
        <v>111</v>
      </c>
      <c r="C44" s="12" t="s">
        <v>340</v>
      </c>
      <c r="D44" s="16">
        <v>41436</v>
      </c>
      <c r="E44" s="16">
        <v>41499</v>
      </c>
      <c r="F44" s="16">
        <v>41625</v>
      </c>
      <c r="G44" s="12">
        <v>63</v>
      </c>
      <c r="H44" s="12">
        <v>189</v>
      </c>
      <c r="I44" s="12">
        <v>126</v>
      </c>
      <c r="J44" s="9">
        <v>27200000</v>
      </c>
      <c r="K44" s="9">
        <v>2140000</v>
      </c>
      <c r="L44" s="9">
        <v>365000</v>
      </c>
      <c r="M44" s="9">
        <v>7040000</v>
      </c>
      <c r="P44" s="9">
        <v>3990000</v>
      </c>
      <c r="S44" s="9">
        <v>5210000</v>
      </c>
      <c r="V44" s="9">
        <v>3460000</v>
      </c>
      <c r="Z44" s="9">
        <v>812000</v>
      </c>
      <c r="AA44" s="9">
        <v>422000</v>
      </c>
      <c r="AB44" s="9">
        <v>387000</v>
      </c>
      <c r="AC44" s="9">
        <v>152000</v>
      </c>
      <c r="AE44" s="33">
        <f t="shared" si="1"/>
        <v>12250000</v>
      </c>
      <c r="AF44" s="33"/>
      <c r="AG44" s="33"/>
      <c r="AH44" s="33">
        <f t="shared" si="1"/>
        <v>7450000</v>
      </c>
      <c r="AI44" s="33"/>
      <c r="AJ44" s="33"/>
      <c r="AL44" s="37">
        <f t="shared" si="4"/>
        <v>1199000</v>
      </c>
      <c r="AM44" s="37">
        <f t="shared" si="5"/>
        <v>574000</v>
      </c>
    </row>
    <row r="45" spans="1:39">
      <c r="A45" s="12" t="s">
        <v>63</v>
      </c>
      <c r="B45" s="12" t="s">
        <v>111</v>
      </c>
      <c r="C45" s="12" t="s">
        <v>340</v>
      </c>
      <c r="D45" s="16">
        <v>41436</v>
      </c>
      <c r="E45" s="16">
        <v>41499</v>
      </c>
      <c r="F45" s="16">
        <v>41625</v>
      </c>
      <c r="G45" s="12">
        <v>63</v>
      </c>
      <c r="H45" s="12">
        <v>189</v>
      </c>
      <c r="I45" s="12">
        <v>126</v>
      </c>
      <c r="J45" s="9">
        <v>31800000</v>
      </c>
      <c r="K45" s="9">
        <v>1760000</v>
      </c>
      <c r="L45" s="9">
        <v>234000</v>
      </c>
      <c r="M45" s="9">
        <v>3200000</v>
      </c>
      <c r="P45" s="9">
        <v>1700000</v>
      </c>
      <c r="S45" s="9">
        <v>4280000</v>
      </c>
      <c r="V45" s="9">
        <v>2840000</v>
      </c>
      <c r="Z45" s="9">
        <v>261000</v>
      </c>
      <c r="AA45" s="9">
        <v>163000</v>
      </c>
      <c r="AB45" s="9">
        <v>326000</v>
      </c>
      <c r="AC45" s="9">
        <v>132000</v>
      </c>
      <c r="AE45" s="33">
        <f t="shared" si="1"/>
        <v>7480000</v>
      </c>
      <c r="AF45" s="33"/>
      <c r="AG45" s="33"/>
      <c r="AH45" s="33">
        <f t="shared" si="1"/>
        <v>4540000</v>
      </c>
      <c r="AI45" s="33"/>
      <c r="AJ45" s="33"/>
      <c r="AL45" s="37">
        <f t="shared" si="4"/>
        <v>587000</v>
      </c>
      <c r="AM45" s="37">
        <f t="shared" si="5"/>
        <v>295000</v>
      </c>
    </row>
    <row r="46" spans="1:39">
      <c r="A46" s="12" t="s">
        <v>64</v>
      </c>
      <c r="B46" s="12" t="s">
        <v>111</v>
      </c>
      <c r="C46" s="12" t="s">
        <v>340</v>
      </c>
      <c r="D46" s="16">
        <v>41436</v>
      </c>
      <c r="E46" s="16">
        <v>41499</v>
      </c>
      <c r="F46" s="16">
        <v>41625</v>
      </c>
      <c r="G46" s="12">
        <v>63</v>
      </c>
      <c r="H46" s="12">
        <v>189</v>
      </c>
      <c r="I46" s="12">
        <v>126</v>
      </c>
      <c r="J46" s="9">
        <v>49700000</v>
      </c>
      <c r="K46" s="9">
        <v>2390000</v>
      </c>
      <c r="L46" s="9">
        <v>424000</v>
      </c>
      <c r="M46" s="9">
        <v>3550000</v>
      </c>
      <c r="P46" s="9">
        <v>2400000</v>
      </c>
      <c r="S46" s="9">
        <v>4300000</v>
      </c>
      <c r="V46" s="9">
        <v>3080000</v>
      </c>
      <c r="Z46" s="9">
        <v>362000</v>
      </c>
      <c r="AA46" s="9">
        <v>215000</v>
      </c>
      <c r="AB46" s="9">
        <v>311000</v>
      </c>
      <c r="AC46" s="9">
        <v>126000</v>
      </c>
      <c r="AE46" s="33">
        <f t="shared" si="1"/>
        <v>7850000</v>
      </c>
      <c r="AF46" s="33"/>
      <c r="AG46" s="33"/>
      <c r="AH46" s="33">
        <f t="shared" si="1"/>
        <v>5480000</v>
      </c>
      <c r="AI46" s="33"/>
      <c r="AJ46" s="33"/>
      <c r="AL46" s="37">
        <f t="shared" si="4"/>
        <v>673000</v>
      </c>
      <c r="AM46" s="37">
        <f t="shared" si="5"/>
        <v>341000</v>
      </c>
    </row>
    <row r="47" spans="1:39">
      <c r="A47" s="12" t="s">
        <v>65</v>
      </c>
      <c r="B47" s="12" t="s">
        <v>111</v>
      </c>
      <c r="C47" s="12" t="s">
        <v>340</v>
      </c>
      <c r="D47" s="16">
        <v>41436</v>
      </c>
      <c r="E47" s="16">
        <v>41499</v>
      </c>
      <c r="F47" s="16">
        <v>41625</v>
      </c>
      <c r="G47" s="12">
        <v>63</v>
      </c>
      <c r="H47" s="12">
        <v>189</v>
      </c>
      <c r="I47" s="12">
        <v>126</v>
      </c>
      <c r="J47" s="9">
        <v>29700000</v>
      </c>
      <c r="K47" s="9">
        <v>1790000</v>
      </c>
      <c r="L47" s="9">
        <v>365000</v>
      </c>
      <c r="M47" s="9">
        <v>6600000</v>
      </c>
      <c r="P47" s="9">
        <v>4310000</v>
      </c>
      <c r="S47" s="9">
        <v>6900000</v>
      </c>
      <c r="V47" s="9">
        <v>4690000</v>
      </c>
      <c r="Z47" s="9">
        <v>638000</v>
      </c>
      <c r="AA47" s="9">
        <v>321000</v>
      </c>
      <c r="AB47" s="9">
        <v>501000</v>
      </c>
      <c r="AC47" s="9">
        <v>228000</v>
      </c>
      <c r="AE47" s="33">
        <f t="shared" si="1"/>
        <v>13500000</v>
      </c>
      <c r="AF47" s="33"/>
      <c r="AG47" s="33"/>
      <c r="AH47" s="33">
        <f t="shared" si="1"/>
        <v>9000000</v>
      </c>
      <c r="AI47" s="33"/>
      <c r="AJ47" s="33"/>
      <c r="AL47" s="37">
        <f t="shared" si="4"/>
        <v>1139000</v>
      </c>
      <c r="AM47" s="37">
        <f t="shared" si="5"/>
        <v>549000</v>
      </c>
    </row>
    <row r="48" spans="1:39">
      <c r="A48" s="12" t="s">
        <v>66</v>
      </c>
      <c r="B48" s="12" t="s">
        <v>113</v>
      </c>
      <c r="C48" s="12" t="s">
        <v>340</v>
      </c>
      <c r="D48" s="16">
        <v>41514</v>
      </c>
      <c r="E48" s="16">
        <v>41570</v>
      </c>
      <c r="F48" s="16">
        <v>41626</v>
      </c>
      <c r="G48" s="12">
        <v>56</v>
      </c>
      <c r="H48" s="12">
        <v>112</v>
      </c>
      <c r="I48" s="12">
        <v>56</v>
      </c>
      <c r="J48" s="9">
        <v>54100000</v>
      </c>
      <c r="K48" s="9">
        <v>4030000</v>
      </c>
      <c r="L48" s="9">
        <v>738000</v>
      </c>
      <c r="M48" s="9">
        <v>9090000</v>
      </c>
      <c r="P48" s="9">
        <v>3740000</v>
      </c>
      <c r="S48" s="9">
        <v>4270000</v>
      </c>
      <c r="V48" s="9">
        <v>2040000</v>
      </c>
      <c r="Z48" s="9">
        <v>419000</v>
      </c>
      <c r="AA48" s="9">
        <v>371000</v>
      </c>
      <c r="AB48" s="9">
        <v>161000</v>
      </c>
      <c r="AC48" s="9">
        <v>90600</v>
      </c>
      <c r="AE48" s="33">
        <f t="shared" si="1"/>
        <v>13360000</v>
      </c>
      <c r="AF48" s="33"/>
      <c r="AG48" s="33"/>
      <c r="AH48" s="33">
        <f t="shared" si="1"/>
        <v>5780000</v>
      </c>
      <c r="AI48" s="33"/>
      <c r="AJ48" s="33"/>
      <c r="AL48" s="37">
        <f t="shared" si="4"/>
        <v>580000</v>
      </c>
      <c r="AM48" s="37">
        <f t="shared" si="5"/>
        <v>461600</v>
      </c>
    </row>
    <row r="49" spans="1:39">
      <c r="A49" s="12" t="s">
        <v>67</v>
      </c>
      <c r="B49" s="12" t="s">
        <v>113</v>
      </c>
      <c r="C49" s="12" t="s">
        <v>340</v>
      </c>
      <c r="D49" s="16">
        <v>41514</v>
      </c>
      <c r="E49" s="16">
        <v>41570</v>
      </c>
      <c r="F49" s="16">
        <v>41626</v>
      </c>
      <c r="G49" s="12">
        <v>56</v>
      </c>
      <c r="H49" s="12">
        <v>112</v>
      </c>
      <c r="I49" s="12">
        <v>56</v>
      </c>
      <c r="J49" s="9">
        <v>50000000</v>
      </c>
      <c r="K49" s="9">
        <v>2360000</v>
      </c>
      <c r="L49" s="9">
        <v>409000</v>
      </c>
      <c r="M49" s="9">
        <v>4500000</v>
      </c>
      <c r="P49" s="9">
        <v>2030000</v>
      </c>
      <c r="S49" s="9">
        <v>3410000</v>
      </c>
      <c r="V49" s="9">
        <v>1600000</v>
      </c>
      <c r="Z49" s="9">
        <v>158000</v>
      </c>
      <c r="AA49" s="9">
        <v>144000</v>
      </c>
      <c r="AB49" s="9">
        <v>119000</v>
      </c>
      <c r="AC49" s="9">
        <v>63100</v>
      </c>
      <c r="AE49" s="33">
        <f t="shared" si="1"/>
        <v>7910000</v>
      </c>
      <c r="AF49" s="33"/>
      <c r="AG49" s="33"/>
      <c r="AH49" s="33">
        <f t="shared" si="1"/>
        <v>3630000</v>
      </c>
      <c r="AI49" s="33"/>
      <c r="AJ49" s="33"/>
      <c r="AL49" s="37">
        <f t="shared" si="4"/>
        <v>277000</v>
      </c>
      <c r="AM49" s="37">
        <f t="shared" si="5"/>
        <v>207100</v>
      </c>
    </row>
    <row r="50" spans="1:39">
      <c r="A50" s="12" t="s">
        <v>68</v>
      </c>
      <c r="B50" s="12" t="s">
        <v>113</v>
      </c>
      <c r="C50" s="12" t="s">
        <v>340</v>
      </c>
      <c r="D50" s="16">
        <v>41514</v>
      </c>
      <c r="E50" s="16">
        <v>41570</v>
      </c>
      <c r="F50" s="16">
        <v>41626</v>
      </c>
      <c r="G50" s="12">
        <v>56</v>
      </c>
      <c r="H50" s="12">
        <v>112</v>
      </c>
      <c r="I50" s="12">
        <v>56</v>
      </c>
      <c r="J50" s="9">
        <v>50500000</v>
      </c>
      <c r="K50" s="9">
        <v>2940000</v>
      </c>
      <c r="L50" s="9">
        <v>534000</v>
      </c>
      <c r="M50" s="9">
        <v>3760000</v>
      </c>
      <c r="P50" s="9">
        <v>1780000</v>
      </c>
      <c r="S50" s="9">
        <v>4690000</v>
      </c>
      <c r="V50" s="9">
        <v>2520000</v>
      </c>
      <c r="Z50" s="9">
        <v>145000</v>
      </c>
      <c r="AA50" s="9">
        <v>146000</v>
      </c>
      <c r="AB50" s="9">
        <v>175000</v>
      </c>
      <c r="AC50" s="9">
        <v>97200</v>
      </c>
      <c r="AE50" s="33">
        <f t="shared" si="1"/>
        <v>8450000</v>
      </c>
      <c r="AF50" s="33"/>
      <c r="AG50" s="33"/>
      <c r="AH50" s="33">
        <f t="shared" si="1"/>
        <v>4300000</v>
      </c>
      <c r="AI50" s="33"/>
      <c r="AJ50" s="33"/>
      <c r="AL50" s="37">
        <f t="shared" si="4"/>
        <v>320000</v>
      </c>
      <c r="AM50" s="37">
        <f t="shared" si="5"/>
        <v>243200</v>
      </c>
    </row>
    <row r="51" spans="1:39">
      <c r="A51" s="12" t="s">
        <v>69</v>
      </c>
      <c r="B51" s="12" t="s">
        <v>113</v>
      </c>
      <c r="C51" s="12" t="s">
        <v>340</v>
      </c>
      <c r="D51" s="16">
        <v>41514</v>
      </c>
      <c r="E51" s="16">
        <v>41570</v>
      </c>
      <c r="F51" s="16">
        <v>41626</v>
      </c>
      <c r="G51" s="12">
        <v>56</v>
      </c>
      <c r="H51" s="12">
        <v>112</v>
      </c>
      <c r="I51" s="12">
        <v>56</v>
      </c>
      <c r="J51" s="9">
        <v>43700000</v>
      </c>
      <c r="K51" s="9">
        <v>3070000</v>
      </c>
      <c r="L51" s="9">
        <v>549000</v>
      </c>
      <c r="M51" s="9">
        <v>7740000</v>
      </c>
      <c r="P51" s="9">
        <v>3780000</v>
      </c>
      <c r="S51" s="9">
        <v>6140000</v>
      </c>
      <c r="V51" s="9">
        <v>3090000</v>
      </c>
      <c r="Z51" s="9">
        <v>230000</v>
      </c>
      <c r="AA51" s="9">
        <v>258000</v>
      </c>
      <c r="AB51" s="9">
        <v>189000</v>
      </c>
      <c r="AC51" s="9">
        <v>123000</v>
      </c>
      <c r="AE51" s="33">
        <f t="shared" si="1"/>
        <v>13880000</v>
      </c>
      <c r="AF51" s="33"/>
      <c r="AG51" s="33"/>
      <c r="AH51" s="33">
        <f t="shared" si="1"/>
        <v>6870000</v>
      </c>
      <c r="AI51" s="33"/>
      <c r="AJ51" s="33"/>
      <c r="AL51" s="37">
        <f t="shared" si="4"/>
        <v>419000</v>
      </c>
      <c r="AM51" s="37">
        <f t="shared" si="5"/>
        <v>381000</v>
      </c>
    </row>
    <row r="52" spans="1:39">
      <c r="A52" s="12" t="s">
        <v>70</v>
      </c>
      <c r="B52" s="12" t="s">
        <v>114</v>
      </c>
      <c r="C52" s="12" t="s">
        <v>340</v>
      </c>
      <c r="D52" s="16">
        <v>41472</v>
      </c>
      <c r="E52" s="16">
        <v>41549</v>
      </c>
      <c r="F52" s="16">
        <v>41689</v>
      </c>
      <c r="G52" s="12">
        <v>77</v>
      </c>
      <c r="H52" s="12">
        <v>217</v>
      </c>
      <c r="I52" s="12">
        <v>140</v>
      </c>
      <c r="J52" s="9">
        <v>57300000</v>
      </c>
      <c r="K52" s="9">
        <v>4160000</v>
      </c>
      <c r="L52" s="9">
        <v>700000</v>
      </c>
      <c r="M52" s="9">
        <v>7470000</v>
      </c>
      <c r="P52" s="9">
        <v>5100000</v>
      </c>
      <c r="S52" s="9">
        <v>2520000</v>
      </c>
      <c r="V52" s="9">
        <v>1670000</v>
      </c>
      <c r="Z52" s="9">
        <v>833000</v>
      </c>
      <c r="AA52" s="9">
        <v>263000</v>
      </c>
      <c r="AB52" s="9">
        <v>224000</v>
      </c>
      <c r="AC52" s="9">
        <v>79200</v>
      </c>
      <c r="AE52" s="33">
        <f t="shared" si="1"/>
        <v>9990000</v>
      </c>
      <c r="AF52" s="33"/>
      <c r="AG52" s="33"/>
      <c r="AH52" s="33">
        <f t="shared" si="1"/>
        <v>6770000</v>
      </c>
      <c r="AI52" s="33"/>
      <c r="AJ52" s="33"/>
      <c r="AL52" s="37">
        <f t="shared" si="4"/>
        <v>1057000</v>
      </c>
      <c r="AM52" s="37">
        <f t="shared" si="5"/>
        <v>342200</v>
      </c>
    </row>
    <row r="53" spans="1:39">
      <c r="A53" s="12" t="s">
        <v>71</v>
      </c>
      <c r="B53" s="12" t="s">
        <v>114</v>
      </c>
      <c r="C53" s="12" t="s">
        <v>340</v>
      </c>
      <c r="D53" s="16">
        <v>41472</v>
      </c>
      <c r="E53" s="16">
        <v>41549</v>
      </c>
      <c r="F53" s="16">
        <v>41689</v>
      </c>
      <c r="G53" s="12">
        <v>77</v>
      </c>
      <c r="H53" s="12">
        <v>217</v>
      </c>
      <c r="I53" s="12">
        <v>140</v>
      </c>
      <c r="J53" s="9">
        <v>39700000</v>
      </c>
      <c r="K53" s="9">
        <v>2980000</v>
      </c>
      <c r="L53" s="9">
        <v>601000</v>
      </c>
      <c r="M53" s="9">
        <v>7290000</v>
      </c>
      <c r="P53" s="9">
        <v>4810000</v>
      </c>
      <c r="S53" s="9">
        <v>7170000</v>
      </c>
      <c r="V53" s="9">
        <v>5190000</v>
      </c>
      <c r="Z53" s="9">
        <v>773000</v>
      </c>
      <c r="AA53" s="9">
        <v>272000</v>
      </c>
      <c r="AB53" s="9">
        <v>442000</v>
      </c>
      <c r="AC53" s="9">
        <v>215000</v>
      </c>
      <c r="AE53" s="33">
        <f t="shared" si="1"/>
        <v>14460000</v>
      </c>
      <c r="AF53" s="33"/>
      <c r="AG53" s="33"/>
      <c r="AH53" s="33">
        <f t="shared" si="1"/>
        <v>10000000</v>
      </c>
      <c r="AI53" s="33"/>
      <c r="AJ53" s="33"/>
      <c r="AL53" s="37">
        <f t="shared" si="4"/>
        <v>1215000</v>
      </c>
      <c r="AM53" s="37">
        <f t="shared" si="5"/>
        <v>487000</v>
      </c>
    </row>
    <row r="54" spans="1:39">
      <c r="A54" s="12" t="s">
        <v>72</v>
      </c>
      <c r="B54" s="12" t="s">
        <v>114</v>
      </c>
      <c r="C54" s="12" t="s">
        <v>340</v>
      </c>
      <c r="D54" s="16">
        <v>41472</v>
      </c>
      <c r="E54" s="16">
        <v>41549</v>
      </c>
      <c r="F54" s="16">
        <v>41689</v>
      </c>
      <c r="G54" s="12">
        <v>77</v>
      </c>
      <c r="H54" s="12">
        <v>217</v>
      </c>
      <c r="I54" s="12">
        <v>140</v>
      </c>
      <c r="J54" s="9">
        <v>44500000</v>
      </c>
      <c r="K54" s="9">
        <v>2470000</v>
      </c>
      <c r="L54" s="9">
        <v>342000</v>
      </c>
      <c r="M54" s="9">
        <v>6150000</v>
      </c>
      <c r="P54" s="9">
        <v>4510000</v>
      </c>
      <c r="S54" s="9">
        <v>5840000</v>
      </c>
      <c r="V54" s="9">
        <v>4170000</v>
      </c>
      <c r="Z54" s="9">
        <v>816000</v>
      </c>
      <c r="AA54" s="9">
        <v>260000</v>
      </c>
      <c r="AB54" s="9">
        <v>321000</v>
      </c>
      <c r="AC54" s="9">
        <v>174000</v>
      </c>
      <c r="AE54" s="33">
        <f t="shared" si="1"/>
        <v>11990000</v>
      </c>
      <c r="AF54" s="33"/>
      <c r="AG54" s="33"/>
      <c r="AH54" s="33">
        <f t="shared" si="1"/>
        <v>8680000</v>
      </c>
      <c r="AI54" s="33"/>
      <c r="AJ54" s="33"/>
      <c r="AL54" s="37">
        <f t="shared" si="4"/>
        <v>1137000</v>
      </c>
      <c r="AM54" s="37">
        <f t="shared" si="5"/>
        <v>434000</v>
      </c>
    </row>
    <row r="55" spans="1:39">
      <c r="A55" s="12" t="s">
        <v>73</v>
      </c>
      <c r="B55" s="12" t="s">
        <v>114</v>
      </c>
      <c r="C55" s="12" t="s">
        <v>340</v>
      </c>
      <c r="D55" s="16">
        <v>41472</v>
      </c>
      <c r="E55" s="16">
        <v>41549</v>
      </c>
      <c r="F55" s="16">
        <v>41689</v>
      </c>
      <c r="G55" s="12">
        <v>77</v>
      </c>
      <c r="H55" s="12">
        <v>217</v>
      </c>
      <c r="I55" s="12">
        <v>140</v>
      </c>
      <c r="J55" s="9">
        <v>47300000</v>
      </c>
      <c r="K55" s="9">
        <v>3280000</v>
      </c>
      <c r="L55" s="9">
        <v>584000</v>
      </c>
      <c r="M55" s="9">
        <v>9820000</v>
      </c>
      <c r="P55" s="9">
        <v>7990000</v>
      </c>
      <c r="S55" s="9">
        <v>4630000</v>
      </c>
      <c r="V55" s="9">
        <v>3760000</v>
      </c>
      <c r="Z55" s="9">
        <v>1290000</v>
      </c>
      <c r="AA55" s="9">
        <v>416000</v>
      </c>
      <c r="AB55" s="9">
        <v>320000</v>
      </c>
      <c r="AC55" s="9">
        <v>133000</v>
      </c>
      <c r="AE55" s="33">
        <f t="shared" si="1"/>
        <v>14450000</v>
      </c>
      <c r="AF55" s="33"/>
      <c r="AG55" s="33"/>
      <c r="AH55" s="33">
        <f t="shared" si="1"/>
        <v>11750000</v>
      </c>
      <c r="AI55" s="33"/>
      <c r="AJ55" s="33"/>
      <c r="AL55" s="37">
        <f t="shared" si="4"/>
        <v>1610000</v>
      </c>
      <c r="AM55" s="37">
        <f t="shared" si="5"/>
        <v>549000</v>
      </c>
    </row>
    <row r="56" spans="1:39">
      <c r="A56" s="12" t="s">
        <v>74</v>
      </c>
      <c r="B56" s="12" t="s">
        <v>115</v>
      </c>
      <c r="C56" s="12" t="s">
        <v>340</v>
      </c>
      <c r="D56" s="16">
        <v>41182</v>
      </c>
      <c r="E56" s="16">
        <v>41259</v>
      </c>
      <c r="F56" s="16">
        <v>41322</v>
      </c>
      <c r="G56" s="12">
        <v>77</v>
      </c>
      <c r="H56" s="12">
        <v>140</v>
      </c>
      <c r="I56" s="12">
        <v>63</v>
      </c>
      <c r="J56" s="9">
        <v>61100000</v>
      </c>
      <c r="K56" s="9">
        <v>4470000</v>
      </c>
      <c r="L56" s="9">
        <v>718000</v>
      </c>
      <c r="M56" s="9">
        <v>7950000</v>
      </c>
      <c r="P56" s="9">
        <v>3460000</v>
      </c>
      <c r="S56" s="9">
        <v>4660000</v>
      </c>
      <c r="V56" s="9">
        <v>2220000</v>
      </c>
      <c r="Z56" s="9">
        <v>420000</v>
      </c>
      <c r="AA56" s="9">
        <v>164000</v>
      </c>
      <c r="AB56" s="9">
        <v>193000</v>
      </c>
      <c r="AC56" s="9">
        <v>73200</v>
      </c>
      <c r="AE56" s="33">
        <f t="shared" si="1"/>
        <v>12610000</v>
      </c>
      <c r="AF56" s="33"/>
      <c r="AG56" s="33"/>
      <c r="AH56" s="33">
        <f t="shared" si="1"/>
        <v>5680000</v>
      </c>
      <c r="AI56" s="33"/>
      <c r="AJ56" s="33"/>
      <c r="AL56" s="37">
        <f t="shared" si="4"/>
        <v>613000</v>
      </c>
      <c r="AM56" s="37">
        <f t="shared" si="5"/>
        <v>237200</v>
      </c>
    </row>
    <row r="57" spans="1:39">
      <c r="A57" s="12" t="s">
        <v>75</v>
      </c>
      <c r="B57" s="12" t="s">
        <v>115</v>
      </c>
      <c r="C57" s="12" t="s">
        <v>340</v>
      </c>
      <c r="D57" s="16">
        <v>41182</v>
      </c>
      <c r="E57" s="16">
        <v>41259</v>
      </c>
      <c r="F57" s="16">
        <v>41322</v>
      </c>
      <c r="G57" s="12">
        <v>77</v>
      </c>
      <c r="H57" s="12">
        <v>140</v>
      </c>
      <c r="I57" s="12">
        <v>63</v>
      </c>
      <c r="J57" s="9">
        <v>47100000</v>
      </c>
      <c r="K57" s="9">
        <v>4220000</v>
      </c>
      <c r="L57" s="9">
        <v>732000</v>
      </c>
      <c r="M57" s="9">
        <v>15900000</v>
      </c>
      <c r="P57" s="9">
        <v>6500000</v>
      </c>
      <c r="S57" s="9">
        <v>11100000</v>
      </c>
      <c r="V57" s="9">
        <v>5360000</v>
      </c>
      <c r="Z57" s="9">
        <v>1130000</v>
      </c>
      <c r="AA57" s="9">
        <v>247000</v>
      </c>
      <c r="AB57" s="9">
        <v>562000</v>
      </c>
      <c r="AC57" s="9">
        <v>163000</v>
      </c>
      <c r="AE57" s="33">
        <f t="shared" si="1"/>
        <v>27000000</v>
      </c>
      <c r="AF57" s="33"/>
      <c r="AG57" s="33"/>
      <c r="AH57" s="33">
        <f t="shared" si="1"/>
        <v>11860000</v>
      </c>
      <c r="AI57" s="33"/>
      <c r="AJ57" s="33"/>
      <c r="AL57" s="37">
        <f t="shared" si="4"/>
        <v>1692000</v>
      </c>
      <c r="AM57" s="37">
        <f t="shared" si="5"/>
        <v>410000</v>
      </c>
    </row>
    <row r="58" spans="1:39">
      <c r="A58" s="12" t="s">
        <v>76</v>
      </c>
      <c r="B58" s="12" t="s">
        <v>115</v>
      </c>
      <c r="C58" s="12" t="s">
        <v>340</v>
      </c>
      <c r="D58" s="16">
        <v>41182</v>
      </c>
      <c r="E58" s="16">
        <v>41259</v>
      </c>
      <c r="F58" s="16">
        <v>41322</v>
      </c>
      <c r="G58" s="12">
        <v>77</v>
      </c>
      <c r="H58" s="12">
        <v>140</v>
      </c>
      <c r="I58" s="12">
        <v>63</v>
      </c>
      <c r="J58" s="9">
        <v>49700000</v>
      </c>
      <c r="K58" s="9">
        <v>3200000</v>
      </c>
      <c r="L58" s="9">
        <v>593000</v>
      </c>
      <c r="M58" s="9">
        <v>4380000</v>
      </c>
      <c r="P58" s="9">
        <v>2180000</v>
      </c>
      <c r="S58" s="9">
        <v>1510000</v>
      </c>
      <c r="V58" s="9">
        <v>802000</v>
      </c>
      <c r="Z58" s="9">
        <v>248000</v>
      </c>
      <c r="AA58" s="9">
        <v>70400</v>
      </c>
      <c r="AB58" s="9">
        <v>73200</v>
      </c>
      <c r="AC58" s="9">
        <v>18800</v>
      </c>
      <c r="AE58" s="33">
        <f t="shared" si="1"/>
        <v>5890000</v>
      </c>
      <c r="AF58" s="33"/>
      <c r="AG58" s="33"/>
      <c r="AH58" s="33">
        <f t="shared" si="1"/>
        <v>2982000</v>
      </c>
      <c r="AI58" s="33"/>
      <c r="AJ58" s="33"/>
      <c r="AL58" s="37">
        <f t="shared" si="4"/>
        <v>321200</v>
      </c>
      <c r="AM58" s="37">
        <f t="shared" si="5"/>
        <v>89200</v>
      </c>
    </row>
    <row r="59" spans="1:39">
      <c r="A59" s="12" t="s">
        <v>77</v>
      </c>
      <c r="B59" s="12" t="s">
        <v>115</v>
      </c>
      <c r="C59" s="12" t="s">
        <v>340</v>
      </c>
      <c r="D59" s="16">
        <v>41182</v>
      </c>
      <c r="E59" s="16">
        <v>41259</v>
      </c>
      <c r="F59" s="16">
        <v>41322</v>
      </c>
      <c r="G59" s="12">
        <v>77</v>
      </c>
      <c r="H59" s="12">
        <v>140</v>
      </c>
      <c r="I59" s="12">
        <v>63</v>
      </c>
      <c r="J59" s="9">
        <v>43700000</v>
      </c>
      <c r="K59" s="9">
        <v>2560000</v>
      </c>
      <c r="L59" s="9">
        <v>447000</v>
      </c>
      <c r="M59" s="9">
        <v>5590000</v>
      </c>
      <c r="P59" s="9">
        <v>2480000</v>
      </c>
      <c r="S59" s="9">
        <v>10000000</v>
      </c>
      <c r="V59" s="9">
        <v>5070000</v>
      </c>
      <c r="Z59" s="9">
        <v>345000</v>
      </c>
      <c r="AA59" s="9">
        <v>107000</v>
      </c>
      <c r="AB59" s="9">
        <v>475000</v>
      </c>
      <c r="AC59" s="9">
        <v>162000</v>
      </c>
      <c r="AE59" s="33">
        <f t="shared" si="1"/>
        <v>15590000</v>
      </c>
      <c r="AF59" s="33"/>
      <c r="AG59" s="33"/>
      <c r="AH59" s="33">
        <f t="shared" si="1"/>
        <v>7550000</v>
      </c>
      <c r="AI59" s="33"/>
      <c r="AJ59" s="33"/>
      <c r="AL59" s="37">
        <f t="shared" si="4"/>
        <v>820000</v>
      </c>
      <c r="AM59" s="37">
        <f t="shared" si="5"/>
        <v>269000</v>
      </c>
    </row>
    <row r="60" spans="1:39">
      <c r="A60" s="12" t="s">
        <v>78</v>
      </c>
      <c r="B60" s="12" t="s">
        <v>113</v>
      </c>
      <c r="C60" s="12" t="s">
        <v>340</v>
      </c>
      <c r="D60" s="16">
        <v>41514</v>
      </c>
      <c r="E60" s="16">
        <v>41570</v>
      </c>
      <c r="F60" s="16">
        <v>41738</v>
      </c>
      <c r="G60" s="12">
        <v>56</v>
      </c>
      <c r="H60" s="12">
        <v>224</v>
      </c>
      <c r="I60" s="12">
        <v>168</v>
      </c>
      <c r="J60" s="9">
        <v>87000000</v>
      </c>
      <c r="K60" s="9">
        <v>3850000</v>
      </c>
      <c r="L60" s="9">
        <v>818000</v>
      </c>
      <c r="M60" s="9">
        <v>16300000</v>
      </c>
      <c r="P60" s="9">
        <v>13100000</v>
      </c>
      <c r="S60" s="9">
        <v>4660000</v>
      </c>
      <c r="V60" s="9">
        <v>3550000</v>
      </c>
      <c r="Z60" s="9">
        <v>1510000</v>
      </c>
      <c r="AA60" s="9">
        <v>1020000</v>
      </c>
      <c r="AB60" s="9">
        <v>278000</v>
      </c>
      <c r="AC60" s="9">
        <v>200000</v>
      </c>
      <c r="AE60" s="33">
        <f t="shared" si="1"/>
        <v>20960000</v>
      </c>
      <c r="AF60" s="33"/>
      <c r="AG60" s="33"/>
      <c r="AH60" s="33">
        <f t="shared" si="1"/>
        <v>16650000</v>
      </c>
      <c r="AI60" s="33"/>
      <c r="AJ60" s="33"/>
      <c r="AL60" s="37">
        <f t="shared" si="4"/>
        <v>1788000</v>
      </c>
      <c r="AM60" s="37">
        <f t="shared" si="5"/>
        <v>1220000</v>
      </c>
    </row>
    <row r="61" spans="1:39">
      <c r="A61" s="12" t="s">
        <v>79</v>
      </c>
      <c r="B61" s="12" t="s">
        <v>113</v>
      </c>
      <c r="C61" s="12" t="s">
        <v>340</v>
      </c>
      <c r="D61" s="16">
        <v>41514</v>
      </c>
      <c r="E61" s="16">
        <v>41570</v>
      </c>
      <c r="F61" s="16">
        <v>41738</v>
      </c>
      <c r="G61" s="12">
        <v>56</v>
      </c>
      <c r="H61" s="12">
        <v>224</v>
      </c>
      <c r="I61" s="12">
        <v>168</v>
      </c>
      <c r="J61" s="9">
        <v>104000000</v>
      </c>
      <c r="K61" s="9">
        <v>4520000</v>
      </c>
      <c r="L61" s="9">
        <v>1060000</v>
      </c>
      <c r="M61" s="9">
        <v>7040000</v>
      </c>
      <c r="P61" s="9">
        <v>5230000</v>
      </c>
      <c r="S61" s="9">
        <v>2880000</v>
      </c>
      <c r="V61" s="9">
        <v>2120000</v>
      </c>
      <c r="Z61" s="9">
        <v>1050000</v>
      </c>
      <c r="AA61" s="9">
        <v>442000</v>
      </c>
      <c r="AB61" s="9">
        <v>246000</v>
      </c>
      <c r="AC61" s="9">
        <v>147000</v>
      </c>
      <c r="AE61" s="33">
        <f t="shared" si="1"/>
        <v>9920000</v>
      </c>
      <c r="AF61" s="33"/>
      <c r="AG61" s="33"/>
      <c r="AH61" s="33">
        <f t="shared" si="1"/>
        <v>7350000</v>
      </c>
      <c r="AI61" s="33"/>
      <c r="AJ61" s="33"/>
      <c r="AL61" s="37">
        <f t="shared" si="4"/>
        <v>1296000</v>
      </c>
      <c r="AM61" s="37">
        <f t="shared" si="5"/>
        <v>589000</v>
      </c>
    </row>
    <row r="62" spans="1:39">
      <c r="A62" s="12" t="s">
        <v>80</v>
      </c>
      <c r="B62" s="12" t="s">
        <v>113</v>
      </c>
      <c r="C62" s="12" t="s">
        <v>340</v>
      </c>
      <c r="D62" s="16">
        <v>41514</v>
      </c>
      <c r="E62" s="16">
        <v>41570</v>
      </c>
      <c r="F62" s="16">
        <v>41738</v>
      </c>
      <c r="G62" s="12">
        <v>56</v>
      </c>
      <c r="H62" s="12">
        <v>224</v>
      </c>
      <c r="I62" s="12">
        <v>168</v>
      </c>
      <c r="J62" s="9">
        <v>88000000</v>
      </c>
      <c r="K62" s="9">
        <v>5160000</v>
      </c>
      <c r="L62" s="9">
        <v>1500000</v>
      </c>
      <c r="M62" s="9">
        <v>8750000</v>
      </c>
      <c r="P62" s="9">
        <v>6900000</v>
      </c>
      <c r="S62" s="9">
        <v>2990000</v>
      </c>
      <c r="V62" s="9">
        <v>2660000</v>
      </c>
      <c r="Z62" s="9">
        <v>890000</v>
      </c>
      <c r="AA62" s="9">
        <v>444000</v>
      </c>
      <c r="AB62" s="9">
        <v>190000</v>
      </c>
      <c r="AC62" s="9">
        <v>116000</v>
      </c>
      <c r="AE62" s="33">
        <f t="shared" si="1"/>
        <v>11740000</v>
      </c>
      <c r="AF62" s="33"/>
      <c r="AG62" s="33"/>
      <c r="AH62" s="33">
        <f t="shared" si="1"/>
        <v>9560000</v>
      </c>
      <c r="AI62" s="33"/>
      <c r="AJ62" s="33"/>
      <c r="AL62" s="37">
        <f t="shared" si="4"/>
        <v>1080000</v>
      </c>
      <c r="AM62" s="37">
        <f t="shared" si="5"/>
        <v>560000</v>
      </c>
    </row>
    <row r="63" spans="1:39">
      <c r="A63" s="12" t="s">
        <v>81</v>
      </c>
      <c r="B63" s="12" t="s">
        <v>113</v>
      </c>
      <c r="C63" s="12" t="s">
        <v>340</v>
      </c>
      <c r="D63" s="16">
        <v>41514</v>
      </c>
      <c r="E63" s="16">
        <v>41570</v>
      </c>
      <c r="F63" s="16">
        <v>41829</v>
      </c>
      <c r="G63" s="12">
        <v>56</v>
      </c>
      <c r="H63" s="12">
        <v>315</v>
      </c>
      <c r="I63" s="12">
        <v>259</v>
      </c>
      <c r="J63" s="9">
        <v>21000000</v>
      </c>
      <c r="K63" s="9">
        <v>1500000</v>
      </c>
      <c r="L63" s="9">
        <v>322000</v>
      </c>
      <c r="M63" s="9">
        <v>4140000</v>
      </c>
      <c r="P63" s="9">
        <v>4210000</v>
      </c>
      <c r="S63" s="9">
        <v>2990000</v>
      </c>
      <c r="V63" s="9">
        <v>3510000</v>
      </c>
      <c r="Z63" s="9">
        <v>1960000</v>
      </c>
      <c r="AA63" s="9">
        <v>716000</v>
      </c>
      <c r="AB63" s="9">
        <v>505000</v>
      </c>
      <c r="AC63" s="9">
        <v>250000</v>
      </c>
      <c r="AE63" s="33">
        <f t="shared" si="1"/>
        <v>7130000</v>
      </c>
      <c r="AF63" s="33"/>
      <c r="AG63" s="33"/>
      <c r="AH63" s="33">
        <f t="shared" si="1"/>
        <v>7720000</v>
      </c>
      <c r="AI63" s="33"/>
      <c r="AJ63" s="33"/>
      <c r="AL63" s="37">
        <f t="shared" si="4"/>
        <v>2465000</v>
      </c>
      <c r="AM63" s="37">
        <f t="shared" si="5"/>
        <v>966000</v>
      </c>
    </row>
    <row r="64" spans="1:39">
      <c r="A64" s="12" t="s">
        <v>82</v>
      </c>
      <c r="B64" s="12" t="s">
        <v>113</v>
      </c>
      <c r="C64" s="12" t="s">
        <v>340</v>
      </c>
      <c r="D64" s="16">
        <v>41514</v>
      </c>
      <c r="E64" s="16">
        <v>41570</v>
      </c>
      <c r="F64" s="16">
        <v>41829</v>
      </c>
      <c r="G64" s="12">
        <v>56</v>
      </c>
      <c r="H64" s="12">
        <v>315</v>
      </c>
      <c r="I64" s="12">
        <v>259</v>
      </c>
      <c r="J64" s="9">
        <v>35300000</v>
      </c>
      <c r="K64" s="9">
        <v>2350000</v>
      </c>
      <c r="L64" s="9">
        <v>469000</v>
      </c>
      <c r="M64" s="9">
        <v>3150000</v>
      </c>
      <c r="P64" s="9">
        <v>2520000</v>
      </c>
      <c r="S64" s="9">
        <v>2290000</v>
      </c>
      <c r="V64" s="9">
        <v>2020000</v>
      </c>
      <c r="Z64" s="9">
        <v>1370000</v>
      </c>
      <c r="AA64" s="9">
        <v>653000</v>
      </c>
      <c r="AB64" s="9">
        <v>351000</v>
      </c>
      <c r="AC64" s="9">
        <v>211000</v>
      </c>
      <c r="AE64" s="33">
        <f t="shared" si="1"/>
        <v>5440000</v>
      </c>
      <c r="AF64" s="33"/>
      <c r="AG64" s="33"/>
      <c r="AH64" s="33">
        <f t="shared" si="1"/>
        <v>4540000</v>
      </c>
      <c r="AI64" s="33"/>
      <c r="AJ64" s="33"/>
      <c r="AL64" s="37">
        <f t="shared" si="4"/>
        <v>1721000</v>
      </c>
      <c r="AM64" s="37">
        <f t="shared" si="5"/>
        <v>864000</v>
      </c>
    </row>
    <row r="65" spans="1:39">
      <c r="A65" s="12" t="s">
        <v>83</v>
      </c>
      <c r="B65" s="12" t="s">
        <v>113</v>
      </c>
      <c r="C65" s="12" t="s">
        <v>340</v>
      </c>
      <c r="D65" s="16">
        <v>41514</v>
      </c>
      <c r="E65" s="16">
        <v>41570</v>
      </c>
      <c r="F65" s="16">
        <v>41829</v>
      </c>
      <c r="G65" s="12">
        <v>56</v>
      </c>
      <c r="H65" s="12">
        <v>315</v>
      </c>
      <c r="I65" s="12">
        <v>259</v>
      </c>
      <c r="J65" s="9">
        <v>50800000</v>
      </c>
      <c r="K65" s="9">
        <v>2680000</v>
      </c>
      <c r="L65" s="9">
        <v>593000</v>
      </c>
      <c r="M65" s="9">
        <v>4580000</v>
      </c>
      <c r="P65" s="9">
        <v>3680000</v>
      </c>
      <c r="S65" s="9">
        <v>3330000</v>
      </c>
      <c r="V65" s="9">
        <v>3770000</v>
      </c>
      <c r="Z65" s="9">
        <v>576000</v>
      </c>
      <c r="AA65" s="9">
        <v>418000</v>
      </c>
      <c r="AB65" s="9">
        <v>331000</v>
      </c>
      <c r="AC65" s="9">
        <v>220000</v>
      </c>
      <c r="AE65" s="33">
        <f t="shared" si="1"/>
        <v>7910000</v>
      </c>
      <c r="AF65" s="33"/>
      <c r="AG65" s="33"/>
      <c r="AH65" s="33">
        <f t="shared" si="1"/>
        <v>7450000</v>
      </c>
      <c r="AI65" s="33"/>
      <c r="AJ65" s="33"/>
      <c r="AL65" s="37">
        <f t="shared" si="4"/>
        <v>907000</v>
      </c>
      <c r="AM65" s="37">
        <f t="shared" si="5"/>
        <v>638000</v>
      </c>
    </row>
    <row r="66" spans="1:39">
      <c r="A66" s="12" t="s">
        <v>84</v>
      </c>
      <c r="B66" s="12" t="s">
        <v>114</v>
      </c>
      <c r="C66" s="12" t="s">
        <v>340</v>
      </c>
      <c r="D66" s="16">
        <v>41472</v>
      </c>
      <c r="E66" s="16">
        <v>41549</v>
      </c>
      <c r="F66" s="16">
        <v>41836</v>
      </c>
      <c r="G66" s="12">
        <v>77</v>
      </c>
      <c r="H66" s="12">
        <v>364</v>
      </c>
      <c r="I66" s="12">
        <v>287</v>
      </c>
      <c r="J66" s="9">
        <v>12100000</v>
      </c>
      <c r="K66" s="9">
        <v>654000</v>
      </c>
      <c r="L66" s="9">
        <v>175000</v>
      </c>
      <c r="M66" s="9">
        <v>1510000</v>
      </c>
      <c r="P66" s="9">
        <v>2080000</v>
      </c>
      <c r="Q66" s="9">
        <v>209000</v>
      </c>
      <c r="R66" s="9">
        <v>113000</v>
      </c>
      <c r="S66" s="9">
        <v>951000</v>
      </c>
      <c r="V66" s="9">
        <v>1610000</v>
      </c>
      <c r="W66" s="9">
        <v>125000</v>
      </c>
      <c r="X66" s="9">
        <v>47600</v>
      </c>
      <c r="Z66" s="9">
        <v>1510000</v>
      </c>
      <c r="AB66" s="9">
        <v>410000</v>
      </c>
      <c r="AE66" s="33">
        <f t="shared" si="1"/>
        <v>2461000</v>
      </c>
      <c r="AF66" s="33"/>
      <c r="AG66" s="33"/>
      <c r="AH66" s="33">
        <f t="shared" si="1"/>
        <v>3690000</v>
      </c>
      <c r="AI66" s="33">
        <f t="shared" si="1"/>
        <v>334000</v>
      </c>
      <c r="AJ66" s="33">
        <f t="shared" si="1"/>
        <v>160600</v>
      </c>
      <c r="AL66" s="37">
        <f t="shared" si="4"/>
        <v>1920000</v>
      </c>
      <c r="AM66" s="33">
        <f t="shared" ref="AM66" si="6">AI66+AJ66</f>
        <v>494600</v>
      </c>
    </row>
    <row r="67" spans="1:39">
      <c r="A67" s="12" t="s">
        <v>85</v>
      </c>
      <c r="B67" s="12" t="s">
        <v>114</v>
      </c>
      <c r="C67" s="12" t="s">
        <v>340</v>
      </c>
      <c r="D67" s="16">
        <v>41472</v>
      </c>
      <c r="E67" s="16">
        <v>41549</v>
      </c>
      <c r="F67" s="16">
        <v>41843</v>
      </c>
      <c r="G67" s="12">
        <v>77</v>
      </c>
      <c r="H67" s="12">
        <v>371</v>
      </c>
      <c r="I67" s="12">
        <v>294</v>
      </c>
      <c r="J67" s="9">
        <v>24600000</v>
      </c>
      <c r="K67" s="9">
        <v>1310000</v>
      </c>
      <c r="L67" s="9">
        <v>320000</v>
      </c>
      <c r="M67" s="9">
        <v>2480000</v>
      </c>
      <c r="P67" s="9">
        <v>1480000</v>
      </c>
      <c r="S67" s="9">
        <v>3200000</v>
      </c>
      <c r="V67" s="9">
        <v>2420000</v>
      </c>
      <c r="Z67" s="9">
        <v>3370000</v>
      </c>
      <c r="AA67" s="9">
        <v>942000</v>
      </c>
      <c r="AB67" s="9">
        <v>1520000</v>
      </c>
      <c r="AC67" s="9">
        <v>896000</v>
      </c>
      <c r="AE67" s="33">
        <f t="shared" ref="AE67:AG130" si="7">M67+S67</f>
        <v>5680000</v>
      </c>
      <c r="AF67" s="33"/>
      <c r="AG67" s="33"/>
      <c r="AH67" s="33">
        <f t="shared" ref="AH67:AJ130" si="8">P67+V67</f>
        <v>3900000</v>
      </c>
      <c r="AI67" s="33"/>
      <c r="AJ67" s="33"/>
      <c r="AL67" s="37">
        <f t="shared" si="4"/>
        <v>4890000</v>
      </c>
      <c r="AM67" s="37">
        <f t="shared" si="5"/>
        <v>1838000</v>
      </c>
    </row>
    <row r="68" spans="1:39">
      <c r="A68" s="12" t="s">
        <v>86</v>
      </c>
      <c r="B68" s="12" t="s">
        <v>114</v>
      </c>
      <c r="C68" s="12" t="s">
        <v>340</v>
      </c>
      <c r="D68" s="16">
        <v>41472</v>
      </c>
      <c r="E68" s="16">
        <v>41549</v>
      </c>
      <c r="F68" s="16">
        <v>41843</v>
      </c>
      <c r="G68" s="12">
        <v>77</v>
      </c>
      <c r="H68" s="12">
        <v>371</v>
      </c>
      <c r="I68" s="12">
        <v>294</v>
      </c>
      <c r="J68" s="9">
        <v>41400000</v>
      </c>
      <c r="K68" s="9">
        <v>2180000</v>
      </c>
      <c r="L68" s="9">
        <v>477000</v>
      </c>
      <c r="M68" s="9">
        <v>3750000</v>
      </c>
      <c r="P68" s="9">
        <v>3910000</v>
      </c>
      <c r="S68" s="9">
        <v>2200000</v>
      </c>
      <c r="V68" s="9">
        <v>2700000</v>
      </c>
      <c r="Z68" s="9">
        <v>2870000</v>
      </c>
      <c r="AA68" s="9">
        <v>808000</v>
      </c>
      <c r="AB68" s="9">
        <v>704000</v>
      </c>
      <c r="AC68" s="9">
        <v>403000</v>
      </c>
      <c r="AE68" s="33">
        <f t="shared" si="7"/>
        <v>5950000</v>
      </c>
      <c r="AF68" s="33"/>
      <c r="AG68" s="33"/>
      <c r="AH68" s="33">
        <f t="shared" si="8"/>
        <v>6610000</v>
      </c>
      <c r="AI68" s="33"/>
      <c r="AJ68" s="33"/>
      <c r="AL68" s="37">
        <f t="shared" si="4"/>
        <v>3574000</v>
      </c>
      <c r="AM68" s="37">
        <f t="shared" si="5"/>
        <v>1211000</v>
      </c>
    </row>
    <row r="69" spans="1:39">
      <c r="A69" s="12" t="s">
        <v>87</v>
      </c>
      <c r="B69" s="12" t="s">
        <v>114</v>
      </c>
      <c r="C69" s="12" t="s">
        <v>340</v>
      </c>
      <c r="D69" s="16">
        <v>41472</v>
      </c>
      <c r="E69" s="16">
        <v>41549</v>
      </c>
      <c r="F69" s="16">
        <v>41864</v>
      </c>
      <c r="G69" s="12">
        <v>77</v>
      </c>
      <c r="H69" s="12">
        <v>392</v>
      </c>
      <c r="I69" s="12">
        <v>315</v>
      </c>
      <c r="J69" s="9">
        <v>15700000</v>
      </c>
      <c r="K69" s="9">
        <v>730000</v>
      </c>
      <c r="L69" s="9">
        <v>152000</v>
      </c>
      <c r="M69" s="9">
        <v>3900000</v>
      </c>
      <c r="P69" s="9">
        <v>5000000</v>
      </c>
      <c r="S69" s="9">
        <v>1020000</v>
      </c>
      <c r="V69" s="9">
        <v>1260000</v>
      </c>
      <c r="Z69" s="9">
        <v>1390000</v>
      </c>
      <c r="AA69" s="9">
        <v>822000</v>
      </c>
      <c r="AB69" s="9">
        <v>190000</v>
      </c>
      <c r="AC69" s="9">
        <v>162000</v>
      </c>
      <c r="AE69" s="33">
        <f t="shared" si="7"/>
        <v>4920000</v>
      </c>
      <c r="AF69" s="33"/>
      <c r="AG69" s="33"/>
      <c r="AH69" s="33">
        <f t="shared" si="8"/>
        <v>6260000</v>
      </c>
      <c r="AI69" s="33"/>
      <c r="AJ69" s="33"/>
      <c r="AL69" s="37">
        <f t="shared" si="4"/>
        <v>1580000</v>
      </c>
      <c r="AM69" s="37">
        <f t="shared" si="5"/>
        <v>984000</v>
      </c>
    </row>
    <row r="70" spans="1:39">
      <c r="A70" s="12" t="s">
        <v>88</v>
      </c>
      <c r="B70" s="12" t="s">
        <v>114</v>
      </c>
      <c r="C70" s="12" t="s">
        <v>340</v>
      </c>
      <c r="D70" s="16">
        <v>41472</v>
      </c>
      <c r="E70" s="16">
        <v>41549</v>
      </c>
      <c r="F70" s="16">
        <v>41864</v>
      </c>
      <c r="G70" s="12">
        <v>77</v>
      </c>
      <c r="H70" s="12">
        <v>392</v>
      </c>
      <c r="I70" s="12">
        <v>315</v>
      </c>
      <c r="J70" s="9">
        <v>14200000</v>
      </c>
      <c r="K70" s="9">
        <v>708000</v>
      </c>
      <c r="L70" s="9">
        <v>135000</v>
      </c>
      <c r="M70" s="9">
        <v>2980000</v>
      </c>
      <c r="P70" s="9">
        <v>3000000</v>
      </c>
      <c r="S70" s="9">
        <v>2060000</v>
      </c>
      <c r="V70" s="9">
        <v>2310000</v>
      </c>
      <c r="Z70" s="9">
        <v>1000000</v>
      </c>
      <c r="AA70" s="9">
        <v>410000</v>
      </c>
      <c r="AB70" s="9">
        <v>384000</v>
      </c>
      <c r="AC70" s="9">
        <v>233000</v>
      </c>
      <c r="AE70" s="33">
        <f t="shared" si="7"/>
        <v>5040000</v>
      </c>
      <c r="AF70" s="33"/>
      <c r="AG70" s="33"/>
      <c r="AH70" s="33">
        <f t="shared" si="8"/>
        <v>5310000</v>
      </c>
      <c r="AI70" s="33"/>
      <c r="AJ70" s="33"/>
      <c r="AL70" s="37">
        <f t="shared" si="4"/>
        <v>1384000</v>
      </c>
      <c r="AM70" s="37">
        <f t="shared" si="5"/>
        <v>643000</v>
      </c>
    </row>
    <row r="71" spans="1:39">
      <c r="A71" s="12" t="s">
        <v>89</v>
      </c>
      <c r="B71" s="12" t="s">
        <v>114</v>
      </c>
      <c r="C71" s="12" t="s">
        <v>340</v>
      </c>
      <c r="D71" s="16">
        <v>41472</v>
      </c>
      <c r="E71" s="16">
        <v>41549</v>
      </c>
      <c r="F71" s="16">
        <v>41864</v>
      </c>
      <c r="G71" s="12">
        <v>77</v>
      </c>
      <c r="H71" s="12">
        <v>392</v>
      </c>
      <c r="I71" s="12">
        <v>315</v>
      </c>
      <c r="J71" s="9">
        <v>17200000</v>
      </c>
      <c r="K71" s="9">
        <v>770000</v>
      </c>
      <c r="L71" s="9">
        <v>146000</v>
      </c>
      <c r="M71" s="9">
        <v>2470000</v>
      </c>
      <c r="P71" s="9">
        <v>1670000</v>
      </c>
      <c r="S71" s="9">
        <v>1000000</v>
      </c>
      <c r="V71" s="9">
        <v>876000</v>
      </c>
      <c r="Z71" s="9">
        <v>1500000</v>
      </c>
      <c r="AA71" s="9">
        <v>274000</v>
      </c>
      <c r="AB71" s="9">
        <v>323000</v>
      </c>
      <c r="AC71" s="9">
        <v>147000</v>
      </c>
      <c r="AE71" s="33">
        <f t="shared" si="7"/>
        <v>3470000</v>
      </c>
      <c r="AF71" s="33"/>
      <c r="AG71" s="33"/>
      <c r="AH71" s="33">
        <f t="shared" si="8"/>
        <v>2546000</v>
      </c>
      <c r="AI71" s="33"/>
      <c r="AJ71" s="33"/>
      <c r="AL71" s="37">
        <f t="shared" si="4"/>
        <v>1823000</v>
      </c>
      <c r="AM71" s="37">
        <f t="shared" si="5"/>
        <v>421000</v>
      </c>
    </row>
    <row r="72" spans="1:39">
      <c r="A72" s="12" t="s">
        <v>90</v>
      </c>
      <c r="B72" s="12" t="s">
        <v>114</v>
      </c>
      <c r="C72" s="12" t="s">
        <v>340</v>
      </c>
      <c r="D72" s="16">
        <v>41472</v>
      </c>
      <c r="E72" s="16">
        <v>41549</v>
      </c>
      <c r="F72" s="16">
        <v>41864</v>
      </c>
      <c r="G72" s="12">
        <v>77</v>
      </c>
      <c r="H72" s="12">
        <v>392</v>
      </c>
      <c r="I72" s="12">
        <v>315</v>
      </c>
      <c r="J72" s="9">
        <v>21100000</v>
      </c>
      <c r="K72" s="9">
        <v>1210000</v>
      </c>
      <c r="L72" s="9">
        <v>215000</v>
      </c>
      <c r="M72" s="9">
        <v>5940000</v>
      </c>
      <c r="P72" s="9">
        <v>5700000</v>
      </c>
      <c r="S72" s="9">
        <v>2480000</v>
      </c>
      <c r="V72" s="9">
        <v>2780000</v>
      </c>
      <c r="Z72" s="9">
        <v>1510000</v>
      </c>
      <c r="AA72" s="9">
        <v>879000</v>
      </c>
      <c r="AB72" s="9">
        <v>446000</v>
      </c>
      <c r="AC72" s="9">
        <v>260000</v>
      </c>
      <c r="AE72" s="33">
        <f t="shared" si="7"/>
        <v>8420000</v>
      </c>
      <c r="AF72" s="33"/>
      <c r="AG72" s="33"/>
      <c r="AH72" s="33">
        <f t="shared" si="8"/>
        <v>8480000</v>
      </c>
      <c r="AI72" s="33"/>
      <c r="AJ72" s="33"/>
      <c r="AL72" s="37">
        <f t="shared" si="4"/>
        <v>1956000</v>
      </c>
      <c r="AM72" s="37">
        <f t="shared" si="5"/>
        <v>1139000</v>
      </c>
    </row>
    <row r="73" spans="1:39">
      <c r="A73" s="12" t="s">
        <v>91</v>
      </c>
      <c r="B73" s="12" t="s">
        <v>115</v>
      </c>
      <c r="C73" s="12" t="s">
        <v>340</v>
      </c>
      <c r="D73" s="16">
        <v>41154</v>
      </c>
      <c r="E73" s="16">
        <v>41259</v>
      </c>
      <c r="F73" s="16">
        <v>41490</v>
      </c>
      <c r="G73" s="12">
        <v>105</v>
      </c>
      <c r="H73" s="12">
        <v>336</v>
      </c>
      <c r="I73" s="12">
        <v>231</v>
      </c>
      <c r="J73" s="9">
        <v>26700000</v>
      </c>
      <c r="K73" s="9">
        <v>1750000</v>
      </c>
      <c r="L73" s="9">
        <v>379000</v>
      </c>
      <c r="P73" s="9">
        <v>1290000</v>
      </c>
      <c r="Q73" s="9">
        <v>196000</v>
      </c>
      <c r="R73" s="9">
        <v>93500</v>
      </c>
      <c r="V73" s="9">
        <v>3070000</v>
      </c>
      <c r="W73" s="9">
        <v>207000</v>
      </c>
      <c r="X73" s="9">
        <v>113000</v>
      </c>
      <c r="AE73" s="33"/>
      <c r="AF73" s="33"/>
      <c r="AG73" s="33"/>
      <c r="AH73" s="33">
        <f t="shared" si="8"/>
        <v>4360000</v>
      </c>
      <c r="AI73" s="33">
        <f t="shared" si="8"/>
        <v>403000</v>
      </c>
      <c r="AJ73" s="33">
        <f t="shared" si="8"/>
        <v>206500</v>
      </c>
      <c r="AL73" s="37"/>
      <c r="AM73" s="33">
        <f t="shared" ref="AM73:AM136" si="9">AI73+AJ73</f>
        <v>609500</v>
      </c>
    </row>
    <row r="74" spans="1:39">
      <c r="A74" s="12" t="s">
        <v>92</v>
      </c>
      <c r="B74" s="12" t="s">
        <v>115</v>
      </c>
      <c r="C74" s="12" t="s">
        <v>340</v>
      </c>
      <c r="D74" s="16">
        <v>41154</v>
      </c>
      <c r="E74" s="16">
        <v>41259</v>
      </c>
      <c r="F74" s="16">
        <v>41511</v>
      </c>
      <c r="G74" s="12">
        <v>105</v>
      </c>
      <c r="H74" s="12">
        <v>357</v>
      </c>
      <c r="I74" s="12">
        <v>252</v>
      </c>
      <c r="J74" s="9">
        <v>28300000</v>
      </c>
      <c r="K74" s="9">
        <v>1440000</v>
      </c>
      <c r="L74" s="9">
        <v>117000</v>
      </c>
      <c r="P74" s="9">
        <v>2330000</v>
      </c>
      <c r="Q74" s="9">
        <v>297000</v>
      </c>
      <c r="R74" s="9">
        <v>100000</v>
      </c>
      <c r="V74" s="9">
        <v>3600000</v>
      </c>
      <c r="W74" s="9">
        <v>254000</v>
      </c>
      <c r="X74" s="9">
        <v>87500</v>
      </c>
      <c r="AE74" s="33"/>
      <c r="AF74" s="33"/>
      <c r="AG74" s="33"/>
      <c r="AH74" s="33">
        <f t="shared" si="8"/>
        <v>5930000</v>
      </c>
      <c r="AI74" s="33">
        <f t="shared" si="8"/>
        <v>551000</v>
      </c>
      <c r="AJ74" s="33">
        <f t="shared" si="8"/>
        <v>187500</v>
      </c>
      <c r="AL74" s="37"/>
      <c r="AM74" s="33">
        <f t="shared" si="9"/>
        <v>738500</v>
      </c>
    </row>
    <row r="75" spans="1:39">
      <c r="A75" s="12" t="s">
        <v>93</v>
      </c>
      <c r="B75" s="12" t="s">
        <v>115</v>
      </c>
      <c r="C75" s="12" t="s">
        <v>340</v>
      </c>
      <c r="D75" s="16">
        <v>41154</v>
      </c>
      <c r="E75" s="16">
        <v>41259</v>
      </c>
      <c r="F75" s="16">
        <v>41511</v>
      </c>
      <c r="G75" s="12">
        <v>105</v>
      </c>
      <c r="H75" s="12">
        <v>357</v>
      </c>
      <c r="I75" s="12">
        <v>252</v>
      </c>
      <c r="J75" s="9">
        <v>29100000</v>
      </c>
      <c r="K75" s="9">
        <v>1730000</v>
      </c>
      <c r="L75" s="9">
        <v>408000</v>
      </c>
      <c r="P75" s="9">
        <v>5970000</v>
      </c>
      <c r="Q75" s="9">
        <v>1160000</v>
      </c>
      <c r="R75" s="9">
        <v>289000</v>
      </c>
      <c r="V75" s="9">
        <v>4820000</v>
      </c>
      <c r="W75" s="9">
        <v>232000</v>
      </c>
      <c r="X75" s="9">
        <v>195000</v>
      </c>
      <c r="AE75" s="33"/>
      <c r="AF75" s="33"/>
      <c r="AG75" s="33"/>
      <c r="AH75" s="33">
        <f t="shared" si="8"/>
        <v>10790000</v>
      </c>
      <c r="AI75" s="33">
        <f t="shared" si="8"/>
        <v>1392000</v>
      </c>
      <c r="AJ75" s="33">
        <f t="shared" si="8"/>
        <v>484000</v>
      </c>
      <c r="AL75" s="37"/>
      <c r="AM75" s="33">
        <f t="shared" si="9"/>
        <v>1876000</v>
      </c>
    </row>
    <row r="76" spans="1:39">
      <c r="A76" s="12" t="s">
        <v>94</v>
      </c>
      <c r="B76" s="12" t="s">
        <v>115</v>
      </c>
      <c r="C76" s="12" t="s">
        <v>340</v>
      </c>
      <c r="D76" s="16">
        <v>41154</v>
      </c>
      <c r="E76" s="16">
        <v>41259</v>
      </c>
      <c r="F76" s="16">
        <v>41511</v>
      </c>
      <c r="G76" s="12">
        <v>105</v>
      </c>
      <c r="H76" s="12">
        <v>357</v>
      </c>
      <c r="I76" s="12">
        <v>252</v>
      </c>
      <c r="J76" s="9">
        <v>20400000</v>
      </c>
      <c r="K76" s="9">
        <v>1080000</v>
      </c>
      <c r="L76" s="9">
        <v>212000</v>
      </c>
      <c r="P76" s="9">
        <v>2840000</v>
      </c>
      <c r="Q76" s="9">
        <v>708000</v>
      </c>
      <c r="R76" s="9">
        <v>105000</v>
      </c>
      <c r="V76" s="9">
        <v>1560000</v>
      </c>
      <c r="W76" s="9">
        <v>177000</v>
      </c>
      <c r="X76" s="9">
        <v>47300</v>
      </c>
      <c r="AE76" s="33"/>
      <c r="AF76" s="33"/>
      <c r="AG76" s="33"/>
      <c r="AH76" s="33">
        <f t="shared" si="8"/>
        <v>4400000</v>
      </c>
      <c r="AI76" s="33">
        <f t="shared" si="8"/>
        <v>885000</v>
      </c>
      <c r="AJ76" s="33">
        <f t="shared" si="8"/>
        <v>152300</v>
      </c>
      <c r="AL76" s="37"/>
      <c r="AM76" s="33">
        <f t="shared" si="9"/>
        <v>1037300</v>
      </c>
    </row>
    <row r="77" spans="1:39">
      <c r="A77" s="12" t="s">
        <v>95</v>
      </c>
      <c r="B77" s="12" t="s">
        <v>115</v>
      </c>
      <c r="C77" s="12" t="s">
        <v>340</v>
      </c>
      <c r="D77" s="16">
        <v>41154</v>
      </c>
      <c r="E77" s="16">
        <v>41259</v>
      </c>
      <c r="F77" s="16">
        <v>41511</v>
      </c>
      <c r="G77" s="12">
        <v>105</v>
      </c>
      <c r="H77" s="12">
        <v>357</v>
      </c>
      <c r="I77" s="12">
        <v>252</v>
      </c>
      <c r="J77" s="9">
        <v>33800000</v>
      </c>
      <c r="K77" s="9">
        <v>1840000</v>
      </c>
      <c r="L77" s="9">
        <v>450000</v>
      </c>
      <c r="P77" s="9">
        <v>6210000</v>
      </c>
      <c r="Q77" s="9">
        <v>320000</v>
      </c>
      <c r="R77" s="9">
        <v>203000</v>
      </c>
      <c r="V77" s="9">
        <v>3240000</v>
      </c>
      <c r="W77" s="9">
        <v>144000</v>
      </c>
      <c r="X77" s="9">
        <v>58000</v>
      </c>
      <c r="AE77" s="33"/>
      <c r="AF77" s="33"/>
      <c r="AG77" s="33"/>
      <c r="AH77" s="33">
        <f t="shared" si="8"/>
        <v>9450000</v>
      </c>
      <c r="AI77" s="33">
        <f t="shared" si="8"/>
        <v>464000</v>
      </c>
      <c r="AJ77" s="33">
        <f t="shared" si="8"/>
        <v>261000</v>
      </c>
      <c r="AL77" s="37"/>
      <c r="AM77" s="33">
        <f t="shared" si="9"/>
        <v>725000</v>
      </c>
    </row>
    <row r="78" spans="1:39">
      <c r="A78" s="12" t="s">
        <v>96</v>
      </c>
      <c r="B78" s="12" t="s">
        <v>111</v>
      </c>
      <c r="C78" s="12" t="s">
        <v>340</v>
      </c>
      <c r="D78" s="16">
        <v>41436</v>
      </c>
      <c r="E78" s="16">
        <v>41499</v>
      </c>
      <c r="F78" s="16">
        <v>41870</v>
      </c>
      <c r="G78" s="12">
        <v>63</v>
      </c>
      <c r="H78" s="12">
        <v>434</v>
      </c>
      <c r="I78" s="12">
        <v>371</v>
      </c>
      <c r="J78" s="9">
        <v>16300000</v>
      </c>
      <c r="K78" s="9">
        <v>827000</v>
      </c>
      <c r="L78" s="9">
        <v>239000</v>
      </c>
      <c r="P78" s="9">
        <v>3310000</v>
      </c>
      <c r="Q78" s="9">
        <v>306000</v>
      </c>
      <c r="R78" s="9">
        <v>148000</v>
      </c>
      <c r="V78" s="9">
        <v>2040000</v>
      </c>
      <c r="W78" s="9">
        <v>189000</v>
      </c>
      <c r="X78" s="9">
        <v>48800</v>
      </c>
      <c r="AE78" s="33"/>
      <c r="AF78" s="33"/>
      <c r="AG78" s="33"/>
      <c r="AH78" s="33">
        <f t="shared" si="8"/>
        <v>5350000</v>
      </c>
      <c r="AI78" s="33">
        <f t="shared" si="8"/>
        <v>495000</v>
      </c>
      <c r="AJ78" s="33">
        <f t="shared" si="8"/>
        <v>196800</v>
      </c>
      <c r="AL78" s="37"/>
      <c r="AM78" s="33">
        <f t="shared" si="9"/>
        <v>691800</v>
      </c>
    </row>
    <row r="79" spans="1:39">
      <c r="A79" s="12" t="s">
        <v>97</v>
      </c>
      <c r="B79" s="12" t="s">
        <v>111</v>
      </c>
      <c r="C79" s="12" t="s">
        <v>340</v>
      </c>
      <c r="D79" s="16">
        <v>41436</v>
      </c>
      <c r="E79" s="16">
        <v>41499</v>
      </c>
      <c r="F79" s="16">
        <v>41870</v>
      </c>
      <c r="G79" s="12">
        <v>63</v>
      </c>
      <c r="H79" s="12">
        <v>434</v>
      </c>
      <c r="I79" s="12">
        <v>371</v>
      </c>
      <c r="J79" s="9">
        <v>15400000</v>
      </c>
      <c r="K79" s="9">
        <v>740000</v>
      </c>
      <c r="L79" s="9">
        <v>140000</v>
      </c>
      <c r="P79" s="9">
        <v>5000000</v>
      </c>
      <c r="Q79" s="9">
        <v>314000</v>
      </c>
      <c r="R79" s="9">
        <v>135000</v>
      </c>
      <c r="V79" s="9">
        <v>3940000</v>
      </c>
      <c r="W79" s="9">
        <v>142000</v>
      </c>
      <c r="X79" s="9">
        <v>65900</v>
      </c>
      <c r="AE79" s="33"/>
      <c r="AF79" s="33"/>
      <c r="AG79" s="33"/>
      <c r="AH79" s="33">
        <f t="shared" si="8"/>
        <v>8940000</v>
      </c>
      <c r="AI79" s="33">
        <f t="shared" si="8"/>
        <v>456000</v>
      </c>
      <c r="AJ79" s="33">
        <f t="shared" si="8"/>
        <v>200900</v>
      </c>
      <c r="AL79" s="37"/>
      <c r="AM79" s="33">
        <f t="shared" si="9"/>
        <v>656900</v>
      </c>
    </row>
    <row r="80" spans="1:39">
      <c r="A80" s="12" t="s">
        <v>98</v>
      </c>
      <c r="B80" s="12" t="s">
        <v>111</v>
      </c>
      <c r="C80" s="12" t="s">
        <v>340</v>
      </c>
      <c r="D80" s="16">
        <v>41436</v>
      </c>
      <c r="E80" s="16">
        <v>41499</v>
      </c>
      <c r="F80" s="16">
        <v>41870</v>
      </c>
      <c r="G80" s="12">
        <v>63</v>
      </c>
      <c r="H80" s="12">
        <v>434</v>
      </c>
      <c r="I80" s="12">
        <v>371</v>
      </c>
      <c r="J80" s="9">
        <v>27300000</v>
      </c>
      <c r="K80" s="9">
        <v>495000</v>
      </c>
      <c r="L80" s="9">
        <v>17600</v>
      </c>
      <c r="P80" s="9">
        <v>1300000</v>
      </c>
      <c r="Q80" s="9">
        <v>231000</v>
      </c>
      <c r="R80" s="9">
        <v>97800</v>
      </c>
      <c r="V80" s="9">
        <v>679000</v>
      </c>
      <c r="W80" s="9">
        <v>89600</v>
      </c>
      <c r="X80" s="9">
        <v>27600</v>
      </c>
      <c r="AE80" s="33"/>
      <c r="AF80" s="33"/>
      <c r="AG80" s="33"/>
      <c r="AH80" s="33">
        <f t="shared" si="8"/>
        <v>1979000</v>
      </c>
      <c r="AI80" s="33">
        <f t="shared" si="8"/>
        <v>320600</v>
      </c>
      <c r="AJ80" s="33">
        <f t="shared" si="8"/>
        <v>125400</v>
      </c>
      <c r="AL80" s="37"/>
      <c r="AM80" s="33">
        <f t="shared" si="9"/>
        <v>446000</v>
      </c>
    </row>
    <row r="81" spans="1:53">
      <c r="A81" s="12">
        <v>112665</v>
      </c>
      <c r="B81" s="12" t="s">
        <v>116</v>
      </c>
      <c r="C81" s="12" t="s">
        <v>339</v>
      </c>
      <c r="D81" s="16">
        <v>42148</v>
      </c>
      <c r="E81" s="16">
        <v>42209</v>
      </c>
      <c r="F81" s="16">
        <v>42262</v>
      </c>
      <c r="G81" s="12">
        <v>61</v>
      </c>
      <c r="H81" s="12">
        <v>114</v>
      </c>
      <c r="I81" s="12">
        <v>53</v>
      </c>
      <c r="J81" s="9">
        <v>40811915.887850463</v>
      </c>
      <c r="K81" s="9">
        <v>2641216.121495327</v>
      </c>
      <c r="L81" s="9">
        <v>453399.53271028033</v>
      </c>
      <c r="M81" s="9">
        <v>4982073.0803571427</v>
      </c>
      <c r="N81" s="9">
        <v>281771.78571428568</v>
      </c>
      <c r="O81" s="9">
        <v>61056.294642857138</v>
      </c>
      <c r="P81" s="9">
        <v>2907536.9196428573</v>
      </c>
      <c r="Q81" s="9">
        <v>35824.28571428571</v>
      </c>
      <c r="R81" s="9">
        <v>53047.5</v>
      </c>
      <c r="S81" s="9">
        <v>4060200.0000000005</v>
      </c>
      <c r="T81" s="9">
        <v>154439.1</v>
      </c>
      <c r="U81" s="9">
        <v>26754.9</v>
      </c>
      <c r="V81" s="9">
        <v>2046977.1</v>
      </c>
      <c r="W81" s="9">
        <v>10998.900000000001</v>
      </c>
      <c r="X81" s="9">
        <v>12998.7</v>
      </c>
      <c r="AE81" s="33">
        <f t="shared" si="7"/>
        <v>9042273.0803571437</v>
      </c>
      <c r="AF81" s="33">
        <f t="shared" si="7"/>
        <v>436210.88571428566</v>
      </c>
      <c r="AG81" s="33">
        <f t="shared" si="7"/>
        <v>87811.194642857139</v>
      </c>
      <c r="AH81" s="33">
        <f t="shared" si="8"/>
        <v>4954514.0196428578</v>
      </c>
      <c r="AI81" s="33">
        <f t="shared" si="8"/>
        <v>46823.185714285712</v>
      </c>
      <c r="AJ81" s="33">
        <f t="shared" si="8"/>
        <v>66046.2</v>
      </c>
      <c r="AL81" s="33">
        <f t="shared" ref="AL81:AL144" si="10">AF81+AG81</f>
        <v>524022.08035714278</v>
      </c>
      <c r="AM81" s="33">
        <f t="shared" si="9"/>
        <v>112869.38571428572</v>
      </c>
    </row>
    <row r="82" spans="1:53">
      <c r="A82" s="12">
        <v>112666</v>
      </c>
      <c r="B82" s="12" t="s">
        <v>116</v>
      </c>
      <c r="C82" s="12" t="s">
        <v>339</v>
      </c>
      <c r="D82" s="16">
        <v>42148</v>
      </c>
      <c r="E82" s="16">
        <v>42209</v>
      </c>
      <c r="F82" s="16">
        <v>42262</v>
      </c>
      <c r="G82" s="12">
        <v>61</v>
      </c>
      <c r="H82" s="12">
        <v>114</v>
      </c>
      <c r="I82" s="12">
        <v>53</v>
      </c>
      <c r="J82" s="9">
        <v>56314805.555555552</v>
      </c>
      <c r="K82" s="9">
        <v>4159037.0555555555</v>
      </c>
      <c r="L82" s="9">
        <v>860242.47222222213</v>
      </c>
      <c r="M82" s="9">
        <v>7231058.3362831855</v>
      </c>
      <c r="N82" s="9">
        <v>382421.57522123889</v>
      </c>
      <c r="O82" s="9">
        <v>78768.95575221238</v>
      </c>
      <c r="P82" s="9">
        <v>4184813.8938053097</v>
      </c>
      <c r="Q82" s="9">
        <v>24721.858407079646</v>
      </c>
      <c r="R82" s="9">
        <v>65726.044247787606</v>
      </c>
      <c r="S82" s="9">
        <v>5948290.9090909101</v>
      </c>
      <c r="T82" s="9">
        <v>219339.49090909094</v>
      </c>
      <c r="U82" s="9">
        <v>44926.036363636369</v>
      </c>
      <c r="V82" s="9">
        <v>3168436.3636363642</v>
      </c>
      <c r="W82" s="9">
        <v>17217.163636363639</v>
      </c>
      <c r="X82" s="9">
        <v>23314.909090909096</v>
      </c>
      <c r="AE82" s="33">
        <f t="shared" si="7"/>
        <v>13179349.245374095</v>
      </c>
      <c r="AF82" s="33">
        <f t="shared" si="7"/>
        <v>601761.06613032985</v>
      </c>
      <c r="AG82" s="33">
        <f t="shared" si="7"/>
        <v>123694.99211584876</v>
      </c>
      <c r="AH82" s="33">
        <f t="shared" si="8"/>
        <v>7353250.2574416734</v>
      </c>
      <c r="AI82" s="33">
        <f t="shared" si="8"/>
        <v>41939.022043443285</v>
      </c>
      <c r="AJ82" s="33">
        <f t="shared" si="8"/>
        <v>89040.953338696709</v>
      </c>
      <c r="AL82" s="33">
        <f t="shared" si="10"/>
        <v>725456.05824617855</v>
      </c>
      <c r="AM82" s="33">
        <f t="shared" si="9"/>
        <v>130979.97538213999</v>
      </c>
    </row>
    <row r="83" spans="1:53">
      <c r="A83" s="12">
        <v>112667</v>
      </c>
      <c r="B83" s="12" t="s">
        <v>116</v>
      </c>
      <c r="C83" s="12" t="s">
        <v>339</v>
      </c>
      <c r="D83" s="16">
        <v>42148</v>
      </c>
      <c r="E83" s="16">
        <v>42209</v>
      </c>
      <c r="F83" s="16">
        <v>42262</v>
      </c>
      <c r="G83" s="12">
        <v>61</v>
      </c>
      <c r="H83" s="12">
        <v>114</v>
      </c>
      <c r="I83" s="12">
        <v>53</v>
      </c>
      <c r="J83" s="9">
        <v>51915416.666666664</v>
      </c>
      <c r="K83" s="9">
        <v>3638674.722222222</v>
      </c>
      <c r="L83" s="9">
        <v>669515</v>
      </c>
      <c r="M83" s="9">
        <v>2849647.7739130436</v>
      </c>
      <c r="N83" s="9">
        <v>142717.77391304346</v>
      </c>
      <c r="O83" s="9">
        <v>17385.46956521739</v>
      </c>
      <c r="P83" s="9">
        <v>1568532.7565217391</v>
      </c>
      <c r="Q83" s="9">
        <v>5740.0956521739126</v>
      </c>
      <c r="R83" s="9">
        <v>14825.139130434782</v>
      </c>
      <c r="S83" s="9">
        <v>5092162.1621621624</v>
      </c>
      <c r="T83" s="9">
        <v>185250.40540540541</v>
      </c>
      <c r="U83" s="9">
        <v>22454.594594594593</v>
      </c>
      <c r="V83" s="9">
        <v>2522215.4054054054</v>
      </c>
      <c r="W83" s="9">
        <v>15031.08108108108</v>
      </c>
      <c r="X83" s="9">
        <v>11165.945945945945</v>
      </c>
      <c r="AE83" s="33">
        <f t="shared" si="7"/>
        <v>7941809.9360752059</v>
      </c>
      <c r="AF83" s="33">
        <f t="shared" si="7"/>
        <v>327968.17931844888</v>
      </c>
      <c r="AG83" s="33">
        <f t="shared" si="7"/>
        <v>39840.064159811984</v>
      </c>
      <c r="AH83" s="33">
        <f t="shared" si="8"/>
        <v>4090748.1619271445</v>
      </c>
      <c r="AI83" s="33">
        <f t="shared" si="8"/>
        <v>20771.176733254993</v>
      </c>
      <c r="AJ83" s="33">
        <f t="shared" si="8"/>
        <v>25991.085076380725</v>
      </c>
      <c r="AL83" s="33">
        <f t="shared" si="10"/>
        <v>367808.24347826088</v>
      </c>
      <c r="AM83" s="33">
        <f t="shared" si="9"/>
        <v>46762.261809635718</v>
      </c>
    </row>
    <row r="84" spans="1:53">
      <c r="A84" s="12">
        <v>112668</v>
      </c>
      <c r="B84" s="12" t="s">
        <v>116</v>
      </c>
      <c r="C84" s="12" t="s">
        <v>339</v>
      </c>
      <c r="D84" s="16">
        <v>42148</v>
      </c>
      <c r="E84" s="16">
        <v>42209</v>
      </c>
      <c r="F84" s="16">
        <v>42262</v>
      </c>
      <c r="G84" s="12">
        <v>61</v>
      </c>
      <c r="H84" s="12">
        <v>114</v>
      </c>
      <c r="I84" s="12">
        <v>53</v>
      </c>
      <c r="J84" s="9">
        <v>45174888.888888881</v>
      </c>
      <c r="K84" s="9">
        <v>2975146.2222222215</v>
      </c>
      <c r="L84" s="9">
        <v>577450.44444444438</v>
      </c>
      <c r="M84" s="9">
        <v>5981118.9473684216</v>
      </c>
      <c r="N84" s="9">
        <v>323857.89473684214</v>
      </c>
      <c r="O84" s="9">
        <v>37613.684210526313</v>
      </c>
      <c r="P84" s="9">
        <v>3330236.8421052634</v>
      </c>
      <c r="Q84" s="9">
        <v>25800</v>
      </c>
      <c r="R84" s="9">
        <v>37070.526315789473</v>
      </c>
      <c r="S84" s="9">
        <v>5169405.405405405</v>
      </c>
      <c r="T84" s="9">
        <v>240064.05405405405</v>
      </c>
      <c r="U84" s="9">
        <v>27282.972972972973</v>
      </c>
      <c r="V84" s="9">
        <v>2636918.9189189188</v>
      </c>
      <c r="W84" s="9">
        <v>15456</v>
      </c>
      <c r="X84" s="9">
        <v>12714.648648648648</v>
      </c>
      <c r="AE84" s="33">
        <f t="shared" si="7"/>
        <v>11150524.352773827</v>
      </c>
      <c r="AF84" s="33">
        <f t="shared" si="7"/>
        <v>563921.94879089622</v>
      </c>
      <c r="AG84" s="33">
        <f t="shared" si="7"/>
        <v>64896.657183499286</v>
      </c>
      <c r="AH84" s="33">
        <f t="shared" si="8"/>
        <v>5967155.7610241827</v>
      </c>
      <c r="AI84" s="33">
        <f t="shared" si="8"/>
        <v>41256</v>
      </c>
      <c r="AJ84" s="33">
        <f t="shared" si="8"/>
        <v>49785.17496443812</v>
      </c>
      <c r="AL84" s="33">
        <f t="shared" si="10"/>
        <v>628818.60597439553</v>
      </c>
      <c r="AM84" s="33">
        <f t="shared" si="9"/>
        <v>91041.17496443812</v>
      </c>
    </row>
    <row r="85" spans="1:53" s="12" customFormat="1">
      <c r="A85" s="12">
        <v>111028</v>
      </c>
      <c r="B85" s="12" t="s">
        <v>196</v>
      </c>
      <c r="C85" s="12" t="s">
        <v>339</v>
      </c>
      <c r="D85" s="16">
        <v>42173</v>
      </c>
      <c r="E85" s="16">
        <v>42335</v>
      </c>
      <c r="F85" s="16">
        <v>42391</v>
      </c>
      <c r="G85" s="12">
        <v>162</v>
      </c>
      <c r="H85" s="12">
        <v>218</v>
      </c>
      <c r="I85" s="12">
        <v>56</v>
      </c>
      <c r="J85" s="9">
        <v>50567603.77358491</v>
      </c>
      <c r="K85" s="9">
        <v>2837742.3962264149</v>
      </c>
      <c r="L85" s="9">
        <v>550730.63207547169</v>
      </c>
      <c r="M85" s="9">
        <v>7191929.9423076911</v>
      </c>
      <c r="N85" s="9">
        <v>441577.93269230763</v>
      </c>
      <c r="O85" s="9">
        <v>98486.480769230751</v>
      </c>
      <c r="P85" s="9">
        <v>4271775.5769230761</v>
      </c>
      <c r="Q85" s="9">
        <v>22657.932692307688</v>
      </c>
      <c r="R85" s="9">
        <v>85596.634615384595</v>
      </c>
      <c r="S85" s="9">
        <v>7731488.5714285718</v>
      </c>
      <c r="T85" s="9">
        <v>259868.57142857142</v>
      </c>
      <c r="U85" s="9">
        <v>33480</v>
      </c>
      <c r="V85" s="9">
        <v>3624210</v>
      </c>
      <c r="W85" s="9">
        <v>18732.857142857141</v>
      </c>
      <c r="X85" s="9">
        <v>24711.428571428572</v>
      </c>
      <c r="AE85" s="33">
        <f t="shared" si="7"/>
        <v>14923418.513736263</v>
      </c>
      <c r="AF85" s="33">
        <f t="shared" si="7"/>
        <v>701446.50412087911</v>
      </c>
      <c r="AG85" s="33">
        <f t="shared" si="7"/>
        <v>131966.48076923075</v>
      </c>
      <c r="AH85" s="33">
        <f t="shared" si="8"/>
        <v>7895985.5769230761</v>
      </c>
      <c r="AI85" s="33">
        <f t="shared" si="8"/>
        <v>41390.789835164833</v>
      </c>
      <c r="AJ85" s="33">
        <f t="shared" si="8"/>
        <v>110308.06318681317</v>
      </c>
      <c r="AL85" s="33">
        <f t="shared" si="10"/>
        <v>833412.98489010986</v>
      </c>
      <c r="AM85" s="33">
        <f t="shared" si="9"/>
        <v>151698.85302197799</v>
      </c>
      <c r="AO85" s="49"/>
      <c r="AP85" s="49"/>
      <c r="AQ85" s="49"/>
      <c r="AR85" s="49"/>
      <c r="AS85" s="49"/>
      <c r="AT85" s="49"/>
      <c r="AU85" s="49"/>
      <c r="AV85" s="49"/>
      <c r="AW85" s="49"/>
      <c r="AX85" s="49"/>
      <c r="AY85" s="49"/>
      <c r="AZ85" s="49"/>
      <c r="BA85" s="49"/>
    </row>
    <row r="86" spans="1:53" s="12" customFormat="1">
      <c r="A86" s="12">
        <v>152582</v>
      </c>
      <c r="B86" s="12" t="s">
        <v>196</v>
      </c>
      <c r="C86" s="12" t="s">
        <v>339</v>
      </c>
      <c r="D86" s="16">
        <v>42228</v>
      </c>
      <c r="E86" s="16">
        <v>42335</v>
      </c>
      <c r="F86" s="16">
        <v>42391</v>
      </c>
      <c r="G86" s="12">
        <v>107</v>
      </c>
      <c r="H86" s="12">
        <v>163</v>
      </c>
      <c r="I86" s="12">
        <v>56</v>
      </c>
      <c r="J86" s="9">
        <v>42497551.401869163</v>
      </c>
      <c r="K86" s="9">
        <v>2641645.6542056077</v>
      </c>
      <c r="L86" s="9">
        <v>440979.00000000006</v>
      </c>
      <c r="M86" s="9">
        <v>5337897.8773584906</v>
      </c>
      <c r="N86" s="9">
        <v>377338.5</v>
      </c>
      <c r="O86" s="9">
        <v>67240.613207547169</v>
      </c>
      <c r="P86" s="9">
        <v>3145062.8207547171</v>
      </c>
      <c r="Q86" s="9">
        <v>26249.009433962263</v>
      </c>
      <c r="R86" s="9">
        <v>49693.330188679247</v>
      </c>
      <c r="S86" s="9">
        <v>6167025.8302583024</v>
      </c>
      <c r="T86" s="9">
        <v>166564.76014760148</v>
      </c>
      <c r="U86" s="9">
        <v>37002.154981549815</v>
      </c>
      <c r="V86" s="9">
        <v>3060441.6309963097</v>
      </c>
      <c r="W86" s="9">
        <v>20648.523985239852</v>
      </c>
      <c r="X86" s="9">
        <v>28467.431734317342</v>
      </c>
      <c r="AE86" s="33">
        <f t="shared" si="7"/>
        <v>11504923.707616793</v>
      </c>
      <c r="AF86" s="33">
        <f t="shared" si="7"/>
        <v>543903.26014760148</v>
      </c>
      <c r="AG86" s="33">
        <f t="shared" si="7"/>
        <v>104242.76818909698</v>
      </c>
      <c r="AH86" s="33">
        <f t="shared" si="8"/>
        <v>6205504.4517510273</v>
      </c>
      <c r="AI86" s="33">
        <f t="shared" si="8"/>
        <v>46897.533419202111</v>
      </c>
      <c r="AJ86" s="33">
        <f t="shared" si="8"/>
        <v>78160.761922996593</v>
      </c>
      <c r="AL86" s="33">
        <f t="shared" si="10"/>
        <v>648146.02833669842</v>
      </c>
      <c r="AM86" s="33">
        <f t="shared" si="9"/>
        <v>125058.2953421987</v>
      </c>
      <c r="AO86" s="49"/>
      <c r="AP86" s="49"/>
      <c r="AQ86" s="49"/>
      <c r="AR86" s="49"/>
      <c r="AS86" s="49"/>
      <c r="AT86" s="49"/>
      <c r="AU86" s="49"/>
      <c r="AV86" s="49"/>
      <c r="AW86" s="49"/>
      <c r="AX86" s="49"/>
      <c r="AY86" s="49"/>
      <c r="AZ86" s="49"/>
      <c r="BA86" s="49"/>
    </row>
    <row r="87" spans="1:53" s="12" customFormat="1">
      <c r="A87" s="12">
        <v>172958</v>
      </c>
      <c r="B87" s="12" t="s">
        <v>196</v>
      </c>
      <c r="C87" s="12" t="s">
        <v>339</v>
      </c>
      <c r="D87" s="16">
        <v>42273</v>
      </c>
      <c r="E87" s="16">
        <v>42335</v>
      </c>
      <c r="F87" s="16">
        <v>42391</v>
      </c>
      <c r="G87" s="12">
        <v>62</v>
      </c>
      <c r="H87" s="12">
        <v>118</v>
      </c>
      <c r="I87" s="12">
        <v>56</v>
      </c>
      <c r="J87" s="9">
        <v>35886084.905660376</v>
      </c>
      <c r="K87" s="9">
        <v>2471920.7547169812</v>
      </c>
      <c r="L87" s="9">
        <v>471496.69811320759</v>
      </c>
      <c r="M87" s="9">
        <v>7211416.0471698111</v>
      </c>
      <c r="N87" s="9">
        <v>305924.83018867922</v>
      </c>
      <c r="O87" s="9">
        <v>48547.641509433961</v>
      </c>
      <c r="P87" s="9">
        <v>4784258.0377358487</v>
      </c>
      <c r="Q87" s="9">
        <v>21211.584905660377</v>
      </c>
      <c r="R87" s="9">
        <v>64381.641509433961</v>
      </c>
      <c r="S87" s="9">
        <v>5166133.5807050094</v>
      </c>
      <c r="T87" s="9">
        <v>173647.24675324676</v>
      </c>
      <c r="U87" s="9">
        <v>28297.380333951762</v>
      </c>
      <c r="V87" s="9">
        <v>2779984.9090909092</v>
      </c>
      <c r="W87" s="9">
        <v>14614.107606679036</v>
      </c>
      <c r="X87" s="9">
        <v>22991.621521335808</v>
      </c>
      <c r="AE87" s="33">
        <f t="shared" si="7"/>
        <v>12377549.627874821</v>
      </c>
      <c r="AF87" s="33">
        <f t="shared" si="7"/>
        <v>479572.07694192597</v>
      </c>
      <c r="AG87" s="33">
        <f t="shared" si="7"/>
        <v>76845.021843385723</v>
      </c>
      <c r="AH87" s="33">
        <f t="shared" si="8"/>
        <v>7564242.9468267579</v>
      </c>
      <c r="AI87" s="33">
        <f t="shared" si="8"/>
        <v>35825.69251233941</v>
      </c>
      <c r="AJ87" s="33">
        <f t="shared" si="8"/>
        <v>87373.263030769769</v>
      </c>
      <c r="AL87" s="33">
        <f t="shared" si="10"/>
        <v>556417.09878531168</v>
      </c>
      <c r="AM87" s="33">
        <f t="shared" si="9"/>
        <v>123198.95554310919</v>
      </c>
      <c r="AO87" s="49"/>
      <c r="AP87" s="49"/>
      <c r="AQ87" s="49"/>
      <c r="AR87" s="49"/>
      <c r="AS87" s="49"/>
      <c r="AT87" s="49"/>
      <c r="AU87" s="49"/>
      <c r="AV87" s="49"/>
      <c r="AW87" s="49"/>
      <c r="AX87" s="49"/>
      <c r="AY87" s="49"/>
      <c r="AZ87" s="49"/>
      <c r="BA87" s="49"/>
    </row>
    <row r="88" spans="1:53" s="12" customFormat="1">
      <c r="A88" s="12">
        <v>107281</v>
      </c>
      <c r="B88" s="12" t="s">
        <v>197</v>
      </c>
      <c r="C88" s="12" t="s">
        <v>339</v>
      </c>
      <c r="D88" s="16">
        <v>42173</v>
      </c>
      <c r="E88" s="16">
        <v>42335</v>
      </c>
      <c r="F88" s="16">
        <v>42433</v>
      </c>
      <c r="G88" s="12">
        <v>162</v>
      </c>
      <c r="H88" s="12">
        <v>260</v>
      </c>
      <c r="I88" s="12">
        <v>98</v>
      </c>
      <c r="J88" s="9">
        <v>45231046.312178388</v>
      </c>
      <c r="K88" s="9">
        <v>2015131.9039451114</v>
      </c>
      <c r="L88" s="9">
        <v>335420.06861063465</v>
      </c>
      <c r="M88" s="9">
        <v>7328896.2836185815</v>
      </c>
      <c r="N88" s="9">
        <v>1907324.4498777506</v>
      </c>
      <c r="O88" s="9">
        <v>111754.03422982885</v>
      </c>
      <c r="P88" s="9">
        <v>6362640.880195599</v>
      </c>
      <c r="Q88" s="9">
        <v>116257.55501222493</v>
      </c>
      <c r="R88" s="9">
        <v>195319.36430317847</v>
      </c>
      <c r="S88" s="9">
        <v>12484432.639751554</v>
      </c>
      <c r="T88" s="9">
        <v>1328528.198757764</v>
      </c>
      <c r="U88" s="9">
        <v>169311.61490683231</v>
      </c>
      <c r="V88" s="9">
        <v>9676185.8385093175</v>
      </c>
      <c r="W88" s="9">
        <v>125766.6149068323</v>
      </c>
      <c r="X88" s="9">
        <v>207447.29813664599</v>
      </c>
      <c r="AE88" s="33">
        <f t="shared" si="7"/>
        <v>19813328.923370134</v>
      </c>
      <c r="AF88" s="33">
        <f t="shared" si="7"/>
        <v>3235852.6486355145</v>
      </c>
      <c r="AG88" s="33">
        <f t="shared" si="7"/>
        <v>281065.64913666114</v>
      </c>
      <c r="AH88" s="33">
        <f t="shared" si="8"/>
        <v>16038826.718704917</v>
      </c>
      <c r="AI88" s="33">
        <f t="shared" si="8"/>
        <v>242024.16991905723</v>
      </c>
      <c r="AJ88" s="33">
        <f t="shared" si="8"/>
        <v>402766.66243982443</v>
      </c>
      <c r="AL88" s="33">
        <f t="shared" si="10"/>
        <v>3516918.2977721756</v>
      </c>
      <c r="AM88" s="33">
        <f t="shared" si="9"/>
        <v>644790.8323588816</v>
      </c>
      <c r="AO88" s="49"/>
      <c r="AP88" s="49"/>
      <c r="AQ88" s="49"/>
      <c r="AR88" s="49"/>
      <c r="AS88" s="49"/>
      <c r="AT88" s="49"/>
      <c r="AU88" s="49"/>
      <c r="AV88" s="49"/>
      <c r="AW88" s="49"/>
      <c r="AX88" s="49"/>
      <c r="AY88" s="49"/>
      <c r="AZ88" s="49"/>
      <c r="BA88" s="49"/>
    </row>
    <row r="89" spans="1:53" s="12" customFormat="1">
      <c r="A89" s="12">
        <v>142759</v>
      </c>
      <c r="B89" s="12" t="s">
        <v>197</v>
      </c>
      <c r="C89" s="12" t="s">
        <v>339</v>
      </c>
      <c r="D89" s="16">
        <v>42220</v>
      </c>
      <c r="E89" s="16">
        <v>42335</v>
      </c>
      <c r="F89" s="16">
        <v>42433</v>
      </c>
      <c r="G89" s="12">
        <v>115</v>
      </c>
      <c r="H89" s="12">
        <v>213</v>
      </c>
      <c r="I89" s="12">
        <v>98</v>
      </c>
      <c r="J89" s="9">
        <v>47834400</v>
      </c>
      <c r="K89" s="9">
        <v>2836615.8857142855</v>
      </c>
      <c r="L89" s="9">
        <v>503160.34285714285</v>
      </c>
      <c r="M89" s="9">
        <v>10569252.743362831</v>
      </c>
      <c r="N89" s="9">
        <v>1686818.7989886219</v>
      </c>
      <c r="O89" s="9">
        <v>114897.15549936787</v>
      </c>
      <c r="P89" s="9">
        <v>7718517.7243994931</v>
      </c>
      <c r="Q89" s="9">
        <v>151214.29835651073</v>
      </c>
      <c r="R89" s="9">
        <v>116022.02275600504</v>
      </c>
      <c r="S89" s="9">
        <v>27697183.274336286</v>
      </c>
      <c r="T89" s="9">
        <v>1897559.1371681418</v>
      </c>
      <c r="U89" s="9">
        <v>247423.34070796461</v>
      </c>
      <c r="V89" s="9">
        <v>18099421.659292035</v>
      </c>
      <c r="W89" s="9">
        <v>218638.14159292035</v>
      </c>
      <c r="X89" s="9">
        <v>212492.98672566374</v>
      </c>
      <c r="AE89" s="33">
        <f t="shared" si="7"/>
        <v>38266436.017699115</v>
      </c>
      <c r="AF89" s="33">
        <f t="shared" si="7"/>
        <v>3584377.9361567637</v>
      </c>
      <c r="AG89" s="33">
        <f t="shared" si="7"/>
        <v>362320.49620733247</v>
      </c>
      <c r="AH89" s="33">
        <f t="shared" si="8"/>
        <v>25817939.383691527</v>
      </c>
      <c r="AI89" s="33">
        <f t="shared" si="8"/>
        <v>369852.43994943111</v>
      </c>
      <c r="AJ89" s="33">
        <f t="shared" si="8"/>
        <v>328515.00948166876</v>
      </c>
      <c r="AL89" s="33">
        <f t="shared" si="10"/>
        <v>3946698.4323640959</v>
      </c>
      <c r="AM89" s="33">
        <f t="shared" si="9"/>
        <v>698367.44943109993</v>
      </c>
      <c r="AO89" s="49"/>
      <c r="AP89" s="49"/>
      <c r="AQ89" s="49"/>
      <c r="AR89" s="49"/>
      <c r="AS89" s="49"/>
      <c r="AT89" s="49"/>
      <c r="AU89" s="49"/>
      <c r="AV89" s="49"/>
      <c r="AW89" s="49"/>
      <c r="AX89" s="49"/>
      <c r="AY89" s="49"/>
      <c r="AZ89" s="49"/>
      <c r="BA89" s="49"/>
    </row>
    <row r="90" spans="1:53" s="12" customFormat="1">
      <c r="A90" s="12">
        <v>152584</v>
      </c>
      <c r="B90" s="12" t="s">
        <v>197</v>
      </c>
      <c r="C90" s="12" t="s">
        <v>339</v>
      </c>
      <c r="D90" s="16">
        <v>42234</v>
      </c>
      <c r="E90" s="16">
        <v>42335</v>
      </c>
      <c r="F90" s="16">
        <v>42433</v>
      </c>
      <c r="G90" s="12">
        <v>101</v>
      </c>
      <c r="H90" s="12">
        <v>199</v>
      </c>
      <c r="I90" s="12">
        <v>98</v>
      </c>
      <c r="J90" s="9">
        <v>39096686.531585224</v>
      </c>
      <c r="K90" s="9">
        <v>2110381.5733015495</v>
      </c>
      <c r="L90" s="9">
        <v>353549.17759237188</v>
      </c>
      <c r="M90" s="9">
        <v>9366203.3993399348</v>
      </c>
      <c r="N90" s="9">
        <v>1813679.207920792</v>
      </c>
      <c r="O90" s="9">
        <v>73719.273927392744</v>
      </c>
      <c r="P90" s="9">
        <v>8953344.6204620469</v>
      </c>
      <c r="Q90" s="9">
        <v>97624.059405940599</v>
      </c>
      <c r="R90" s="9">
        <v>220078.2508250825</v>
      </c>
      <c r="S90" s="9">
        <v>8834848.9024390243</v>
      </c>
      <c r="T90" s="9">
        <v>684276.95121951227</v>
      </c>
      <c r="U90" s="9">
        <v>74517.804878048788</v>
      </c>
      <c r="V90" s="9">
        <v>6984024.1463414636</v>
      </c>
      <c r="W90" s="9">
        <v>86189.268292682929</v>
      </c>
      <c r="X90" s="9">
        <v>147688.90243902439</v>
      </c>
      <c r="AE90" s="33">
        <f t="shared" si="7"/>
        <v>18201052.301778957</v>
      </c>
      <c r="AF90" s="33">
        <f t="shared" si="7"/>
        <v>2497956.1591403042</v>
      </c>
      <c r="AG90" s="33">
        <f t="shared" si="7"/>
        <v>148237.07880544153</v>
      </c>
      <c r="AH90" s="33">
        <f t="shared" si="8"/>
        <v>15937368.76680351</v>
      </c>
      <c r="AI90" s="33">
        <f t="shared" si="8"/>
        <v>183813.32769862353</v>
      </c>
      <c r="AJ90" s="33">
        <f t="shared" si="8"/>
        <v>367767.15326410689</v>
      </c>
      <c r="AL90" s="33">
        <f t="shared" si="10"/>
        <v>2646193.2379457457</v>
      </c>
      <c r="AM90" s="33">
        <f t="shared" si="9"/>
        <v>551580.48096273048</v>
      </c>
      <c r="AO90" s="49"/>
      <c r="AP90" s="49"/>
      <c r="AQ90" s="49"/>
      <c r="AR90" s="49"/>
      <c r="AS90" s="49"/>
      <c r="AT90" s="49"/>
      <c r="AU90" s="49"/>
      <c r="AV90" s="49"/>
      <c r="AW90" s="49"/>
      <c r="AX90" s="49"/>
      <c r="AY90" s="49"/>
      <c r="AZ90" s="49"/>
      <c r="BA90" s="49"/>
    </row>
    <row r="91" spans="1:53" s="12" customFormat="1">
      <c r="A91" s="12">
        <v>172957</v>
      </c>
      <c r="B91" s="12" t="s">
        <v>197</v>
      </c>
      <c r="C91" s="12" t="s">
        <v>339</v>
      </c>
      <c r="D91" s="16">
        <v>42275</v>
      </c>
      <c r="E91" s="16">
        <v>42335</v>
      </c>
      <c r="F91" s="16">
        <v>42433</v>
      </c>
      <c r="G91" s="12">
        <v>60</v>
      </c>
      <c r="H91" s="12">
        <v>158</v>
      </c>
      <c r="I91" s="12">
        <v>98</v>
      </c>
      <c r="J91" s="9">
        <v>63880851.063829787</v>
      </c>
      <c r="K91" s="9">
        <v>3740996.2453066329</v>
      </c>
      <c r="L91" s="9">
        <v>648098.37296620768</v>
      </c>
      <c r="M91" s="9">
        <v>8635488.5786802024</v>
      </c>
      <c r="N91" s="9">
        <v>1533195.114213198</v>
      </c>
      <c r="O91" s="9">
        <v>97877.855329949234</v>
      </c>
      <c r="P91" s="9">
        <v>9427271.5736040603</v>
      </c>
      <c r="Q91" s="9">
        <v>79178.299492385777</v>
      </c>
      <c r="R91" s="9">
        <v>214286.80203045683</v>
      </c>
      <c r="S91" s="9">
        <v>6558908.4890109897</v>
      </c>
      <c r="T91" s="9">
        <v>372778.02197802201</v>
      </c>
      <c r="U91" s="9">
        <v>52637.637362637368</v>
      </c>
      <c r="V91" s="9">
        <v>4846804.615384616</v>
      </c>
      <c r="W91" s="9">
        <v>52810.219780219784</v>
      </c>
      <c r="X91" s="9">
        <v>71880.576923076937</v>
      </c>
      <c r="AE91" s="33">
        <f t="shared" si="7"/>
        <v>15194397.067691192</v>
      </c>
      <c r="AF91" s="33">
        <f t="shared" si="7"/>
        <v>1905973.13619122</v>
      </c>
      <c r="AG91" s="33">
        <f t="shared" si="7"/>
        <v>150515.49269258662</v>
      </c>
      <c r="AH91" s="33">
        <f t="shared" si="8"/>
        <v>14274076.188988676</v>
      </c>
      <c r="AI91" s="33">
        <f t="shared" si="8"/>
        <v>131988.51927260557</v>
      </c>
      <c r="AJ91" s="33">
        <f t="shared" si="8"/>
        <v>286167.37895353377</v>
      </c>
      <c r="AL91" s="33">
        <f t="shared" si="10"/>
        <v>2056488.6288838065</v>
      </c>
      <c r="AM91" s="33">
        <f t="shared" si="9"/>
        <v>418155.89822613937</v>
      </c>
      <c r="AO91" s="49"/>
      <c r="AP91" s="49"/>
      <c r="AQ91" s="49"/>
      <c r="AR91" s="49"/>
      <c r="AS91" s="49"/>
      <c r="AT91" s="49"/>
      <c r="AU91" s="49"/>
      <c r="AV91" s="49"/>
      <c r="AW91" s="49"/>
      <c r="AX91" s="49"/>
      <c r="AY91" s="49"/>
      <c r="AZ91" s="49"/>
      <c r="BA91" s="49"/>
    </row>
    <row r="92" spans="1:53" s="12" customFormat="1">
      <c r="A92" s="12">
        <v>106429</v>
      </c>
      <c r="B92" s="12" t="s">
        <v>198</v>
      </c>
      <c r="C92" s="12" t="s">
        <v>339</v>
      </c>
      <c r="D92" s="16">
        <v>42173</v>
      </c>
      <c r="E92" s="16">
        <v>42335</v>
      </c>
      <c r="F92" s="16">
        <v>42475</v>
      </c>
      <c r="G92" s="12">
        <v>162</v>
      </c>
      <c r="H92" s="12">
        <v>302</v>
      </c>
      <c r="I92" s="12">
        <v>140</v>
      </c>
      <c r="J92" s="9">
        <v>28589211.618257262</v>
      </c>
      <c r="K92" s="9">
        <v>1830033.1950207469</v>
      </c>
      <c r="L92" s="9">
        <v>242468.87966804981</v>
      </c>
      <c r="M92" s="9">
        <v>6096587.1428571427</v>
      </c>
      <c r="N92" s="9">
        <v>1354973.0357142857</v>
      </c>
      <c r="O92" s="9">
        <v>124321.07142857142</v>
      </c>
      <c r="P92" s="9">
        <v>5426329.8214285709</v>
      </c>
      <c r="Q92" s="9">
        <v>53612.142857142855</v>
      </c>
      <c r="R92" s="9">
        <v>120732.85714285714</v>
      </c>
      <c r="S92" s="9">
        <v>1845854.1592920353</v>
      </c>
      <c r="T92" s="9">
        <v>169293.45132743364</v>
      </c>
      <c r="U92" s="9">
        <v>22931.681415929204</v>
      </c>
      <c r="V92" s="9">
        <v>1529154.6902654867</v>
      </c>
      <c r="W92" s="9">
        <v>11110.796460176991</v>
      </c>
      <c r="X92" s="9">
        <v>34209.557522123891</v>
      </c>
      <c r="AE92" s="33">
        <f t="shared" si="7"/>
        <v>7942441.3021491785</v>
      </c>
      <c r="AF92" s="33">
        <f t="shared" si="7"/>
        <v>1524266.4870417193</v>
      </c>
      <c r="AG92" s="33">
        <f t="shared" si="7"/>
        <v>147252.75284450062</v>
      </c>
      <c r="AH92" s="33">
        <f t="shared" si="8"/>
        <v>6955484.5116940578</v>
      </c>
      <c r="AI92" s="33">
        <f t="shared" si="8"/>
        <v>64722.939317319848</v>
      </c>
      <c r="AJ92" s="33">
        <f t="shared" si="8"/>
        <v>154942.41466498104</v>
      </c>
      <c r="AL92" s="33">
        <f t="shared" si="10"/>
        <v>1671519.2398862198</v>
      </c>
      <c r="AM92" s="33">
        <f t="shared" si="9"/>
        <v>219665.35398230091</v>
      </c>
      <c r="AO92" s="49"/>
      <c r="AP92" s="49"/>
      <c r="AQ92" s="49"/>
      <c r="AR92" s="49"/>
      <c r="AS92" s="49"/>
      <c r="AT92" s="49"/>
      <c r="AU92" s="49"/>
      <c r="AV92" s="49"/>
      <c r="AW92" s="49"/>
      <c r="AX92" s="49"/>
      <c r="AY92" s="49"/>
      <c r="AZ92" s="49"/>
      <c r="BA92" s="49"/>
    </row>
    <row r="93" spans="1:53" s="12" customFormat="1">
      <c r="A93" s="12">
        <v>142760</v>
      </c>
      <c r="B93" s="12" t="s">
        <v>198</v>
      </c>
      <c r="C93" s="12" t="s">
        <v>339</v>
      </c>
      <c r="D93" s="16">
        <v>42220</v>
      </c>
      <c r="E93" s="16">
        <v>42335</v>
      </c>
      <c r="F93" s="16">
        <v>42475</v>
      </c>
      <c r="G93" s="12">
        <v>115</v>
      </c>
      <c r="H93" s="12">
        <v>255</v>
      </c>
      <c r="I93" s="12">
        <v>140</v>
      </c>
      <c r="J93" s="9">
        <v>18880770.925110135</v>
      </c>
      <c r="K93" s="9">
        <v>1331187.8193832601</v>
      </c>
      <c r="L93" s="9">
        <v>186065.94713656389</v>
      </c>
      <c r="M93" s="9">
        <v>3144364.0909090908</v>
      </c>
      <c r="N93" s="9">
        <v>1344804.5454545454</v>
      </c>
      <c r="O93" s="9">
        <v>67191.818181818191</v>
      </c>
      <c r="P93" s="9">
        <v>3555066.8181818184</v>
      </c>
      <c r="Q93" s="9">
        <v>83554.090909090912</v>
      </c>
      <c r="R93" s="9">
        <v>92751.818181818191</v>
      </c>
      <c r="S93" s="9">
        <v>2744703.9252336454</v>
      </c>
      <c r="T93" s="9">
        <v>321037.00934579445</v>
      </c>
      <c r="U93" s="9">
        <v>24285.420560747665</v>
      </c>
      <c r="V93" s="9">
        <v>2445966.1682242993</v>
      </c>
      <c r="W93" s="9">
        <v>37646.915887850475</v>
      </c>
      <c r="X93" s="9">
        <v>70057.570093457951</v>
      </c>
      <c r="AE93" s="33">
        <f t="shared" si="7"/>
        <v>5889068.0161427362</v>
      </c>
      <c r="AF93" s="33">
        <f t="shared" si="7"/>
        <v>1665841.55480034</v>
      </c>
      <c r="AG93" s="33">
        <f t="shared" si="7"/>
        <v>91477.238742565853</v>
      </c>
      <c r="AH93" s="33">
        <f t="shared" si="8"/>
        <v>6001032.9864061177</v>
      </c>
      <c r="AI93" s="33">
        <f t="shared" si="8"/>
        <v>121201.00679694139</v>
      </c>
      <c r="AJ93" s="33">
        <f t="shared" si="8"/>
        <v>162809.38827527614</v>
      </c>
      <c r="AL93" s="33">
        <f t="shared" si="10"/>
        <v>1757318.7935429057</v>
      </c>
      <c r="AM93" s="33">
        <f t="shared" si="9"/>
        <v>284010.39507221757</v>
      </c>
      <c r="AO93" s="49"/>
      <c r="AP93" s="49"/>
      <c r="AQ93" s="49"/>
      <c r="AR93" s="49"/>
      <c r="AS93" s="49"/>
      <c r="AT93" s="49"/>
      <c r="AU93" s="49"/>
      <c r="AV93" s="49"/>
      <c r="AW93" s="49"/>
      <c r="AX93" s="49"/>
      <c r="AY93" s="49"/>
      <c r="AZ93" s="49"/>
      <c r="BA93" s="49"/>
    </row>
    <row r="94" spans="1:53" s="12" customFormat="1">
      <c r="A94" s="12">
        <v>152583</v>
      </c>
      <c r="B94" s="12" t="s">
        <v>198</v>
      </c>
      <c r="C94" s="12" t="s">
        <v>339</v>
      </c>
      <c r="D94" s="16">
        <v>42234</v>
      </c>
      <c r="E94" s="16">
        <v>42335</v>
      </c>
      <c r="F94" s="16">
        <v>42475</v>
      </c>
      <c r="G94" s="12">
        <v>101</v>
      </c>
      <c r="H94" s="12">
        <v>241</v>
      </c>
      <c r="I94" s="12">
        <v>140</v>
      </c>
      <c r="J94" s="9">
        <v>40243902.439024389</v>
      </c>
      <c r="K94" s="9">
        <v>2772292.682926829</v>
      </c>
      <c r="L94" s="9">
        <v>382024.3902439024</v>
      </c>
      <c r="M94" s="9">
        <v>4995063.6792452829</v>
      </c>
      <c r="N94" s="9">
        <v>1751235.2830188677</v>
      </c>
      <c r="O94" s="9">
        <v>109357.64150943396</v>
      </c>
      <c r="P94" s="9">
        <v>5321791.6981132077</v>
      </c>
      <c r="Q94" s="9">
        <v>125160.28301886792</v>
      </c>
      <c r="R94" s="9">
        <v>97925.943396226416</v>
      </c>
      <c r="S94" s="9">
        <v>3500929.9586776863</v>
      </c>
      <c r="T94" s="9">
        <v>309556.61157024797</v>
      </c>
      <c r="U94" s="9">
        <v>29485.537190082647</v>
      </c>
      <c r="V94" s="9">
        <v>3103664.2561983475</v>
      </c>
      <c r="W94" s="9">
        <v>54610.53719008265</v>
      </c>
      <c r="X94" s="9">
        <v>44435.950413223145</v>
      </c>
      <c r="AE94" s="33">
        <f t="shared" si="7"/>
        <v>8495993.6379229687</v>
      </c>
      <c r="AF94" s="33">
        <f t="shared" si="7"/>
        <v>2060791.8945891156</v>
      </c>
      <c r="AG94" s="33">
        <f t="shared" si="7"/>
        <v>138843.1786995166</v>
      </c>
      <c r="AH94" s="33">
        <f t="shared" si="8"/>
        <v>8425455.9543115553</v>
      </c>
      <c r="AI94" s="33">
        <f t="shared" si="8"/>
        <v>179770.82020895058</v>
      </c>
      <c r="AJ94" s="33">
        <f t="shared" si="8"/>
        <v>142361.89380944957</v>
      </c>
      <c r="AL94" s="33">
        <f t="shared" si="10"/>
        <v>2199635.0732886321</v>
      </c>
      <c r="AM94" s="33">
        <f t="shared" si="9"/>
        <v>322132.71401840018</v>
      </c>
      <c r="AO94" s="49"/>
      <c r="AP94" s="49"/>
      <c r="AQ94" s="49"/>
      <c r="AR94" s="49"/>
      <c r="AS94" s="49"/>
      <c r="AT94" s="49"/>
      <c r="AU94" s="49"/>
      <c r="AV94" s="49"/>
      <c r="AW94" s="49"/>
      <c r="AX94" s="49"/>
      <c r="AY94" s="49"/>
      <c r="AZ94" s="49"/>
      <c r="BA94" s="49"/>
    </row>
    <row r="95" spans="1:53" s="12" customFormat="1">
      <c r="A95" s="12">
        <v>172956</v>
      </c>
      <c r="B95" s="12" t="s">
        <v>198</v>
      </c>
      <c r="C95" s="12" t="s">
        <v>339</v>
      </c>
      <c r="D95" s="16">
        <v>42275</v>
      </c>
      <c r="E95" s="16">
        <v>42335</v>
      </c>
      <c r="F95" s="16">
        <v>42475</v>
      </c>
      <c r="G95" s="12">
        <v>60</v>
      </c>
      <c r="H95" s="12">
        <v>200</v>
      </c>
      <c r="I95" s="12">
        <v>140</v>
      </c>
      <c r="J95" s="9">
        <v>52057657.657657653</v>
      </c>
      <c r="K95" s="9">
        <v>3330572.9729729728</v>
      </c>
      <c r="L95" s="9">
        <v>422940.54054054053</v>
      </c>
      <c r="M95" s="9">
        <v>8272515.9292035401</v>
      </c>
      <c r="N95" s="9">
        <v>1720631.6814159292</v>
      </c>
      <c r="O95" s="9">
        <v>144072.74336283185</v>
      </c>
      <c r="P95" s="9">
        <v>7638933.4513274338</v>
      </c>
      <c r="Q95" s="9">
        <v>83306.017699115051</v>
      </c>
      <c r="R95" s="9">
        <v>165221.94690265486</v>
      </c>
      <c r="S95" s="9">
        <v>4644137.8846153859</v>
      </c>
      <c r="T95" s="9">
        <v>308934.23076923081</v>
      </c>
      <c r="U95" s="9">
        <v>47603.365384615397</v>
      </c>
      <c r="V95" s="9">
        <v>3545498.6538461545</v>
      </c>
      <c r="W95" s="9">
        <v>33299.134615384624</v>
      </c>
      <c r="X95" s="9">
        <v>75282.98076923078</v>
      </c>
      <c r="AE95" s="33">
        <f t="shared" si="7"/>
        <v>12916653.813818926</v>
      </c>
      <c r="AF95" s="33">
        <f t="shared" si="7"/>
        <v>2029565.91218516</v>
      </c>
      <c r="AG95" s="33">
        <f t="shared" si="7"/>
        <v>191676.10874744726</v>
      </c>
      <c r="AH95" s="33">
        <f t="shared" si="8"/>
        <v>11184432.105173588</v>
      </c>
      <c r="AI95" s="33">
        <f t="shared" si="8"/>
        <v>116605.15231449968</v>
      </c>
      <c r="AJ95" s="33">
        <f t="shared" si="8"/>
        <v>240504.92767188564</v>
      </c>
      <c r="AL95" s="33">
        <f t="shared" si="10"/>
        <v>2221242.0209326074</v>
      </c>
      <c r="AM95" s="33">
        <f t="shared" si="9"/>
        <v>357110.0799863853</v>
      </c>
      <c r="AO95" s="49"/>
      <c r="AP95" s="49"/>
      <c r="AQ95" s="49"/>
      <c r="AR95" s="49"/>
      <c r="AS95" s="49"/>
      <c r="AT95" s="49"/>
      <c r="AU95" s="49"/>
      <c r="AV95" s="49"/>
      <c r="AW95" s="49"/>
      <c r="AX95" s="49"/>
      <c r="AY95" s="49"/>
      <c r="AZ95" s="49"/>
      <c r="BA95" s="49"/>
    </row>
    <row r="96" spans="1:53" s="17" customFormat="1">
      <c r="A96" s="12">
        <v>213373</v>
      </c>
      <c r="B96" s="12" t="s">
        <v>199</v>
      </c>
      <c r="C96" s="12" t="s">
        <v>339</v>
      </c>
      <c r="D96" s="16">
        <v>42349</v>
      </c>
      <c r="E96" s="16">
        <v>42495</v>
      </c>
      <c r="F96" s="16">
        <v>42551</v>
      </c>
      <c r="G96" s="12">
        <v>146</v>
      </c>
      <c r="H96" s="12">
        <v>202</v>
      </c>
      <c r="I96" s="12">
        <v>56</v>
      </c>
      <c r="J96" s="9">
        <v>29467896.226415094</v>
      </c>
      <c r="K96" s="9">
        <v>1605034.4716981133</v>
      </c>
      <c r="L96" s="9">
        <v>285547.07547169813</v>
      </c>
      <c r="M96" s="9">
        <v>3474456</v>
      </c>
      <c r="N96" s="9">
        <v>228179.52100840336</v>
      </c>
      <c r="O96" s="9">
        <v>40762.865546218491</v>
      </c>
      <c r="P96" s="9">
        <v>1993884.9831932774</v>
      </c>
      <c r="Q96" s="9">
        <v>15935.042016806723</v>
      </c>
      <c r="R96" s="9">
        <v>41688.126050420171</v>
      </c>
      <c r="S96" s="9">
        <v>4362707.9365079356</v>
      </c>
      <c r="T96" s="9">
        <v>229028.78412698407</v>
      </c>
      <c r="U96" s="9">
        <v>39853.203174603164</v>
      </c>
      <c r="V96" s="9">
        <v>2155820.0825396823</v>
      </c>
      <c r="W96" s="9">
        <v>19779.393650793645</v>
      </c>
      <c r="X96" s="9">
        <v>22616.49206349206</v>
      </c>
      <c r="Y96" s="12"/>
      <c r="AE96" s="33">
        <f t="shared" si="7"/>
        <v>7837163.9365079356</v>
      </c>
      <c r="AF96" s="33">
        <f t="shared" si="7"/>
        <v>457208.30513538746</v>
      </c>
      <c r="AG96" s="33">
        <f t="shared" si="7"/>
        <v>80616.068720821655</v>
      </c>
      <c r="AH96" s="33">
        <f t="shared" si="8"/>
        <v>4149705.0657329597</v>
      </c>
      <c r="AI96" s="33">
        <f t="shared" si="8"/>
        <v>35714.435667600366</v>
      </c>
      <c r="AJ96" s="33">
        <f t="shared" si="8"/>
        <v>64304.618113912235</v>
      </c>
      <c r="AL96" s="33">
        <f t="shared" si="10"/>
        <v>537824.3738562091</v>
      </c>
      <c r="AM96" s="33">
        <f t="shared" si="9"/>
        <v>100019.0537815126</v>
      </c>
      <c r="AO96" s="49">
        <v>17245.216981132075</v>
      </c>
      <c r="AP96" s="49">
        <v>21846.283018867925</v>
      </c>
      <c r="AQ96" s="49">
        <v>9693.8490566037726</v>
      </c>
      <c r="AR96" s="49">
        <v>2349030.806722689</v>
      </c>
      <c r="AS96" s="49">
        <v>46160.218487394959</v>
      </c>
      <c r="AT96" s="49">
        <v>40557.252100840335</v>
      </c>
      <c r="AU96" s="49">
        <v>3084.201680672269</v>
      </c>
      <c r="AV96" s="49">
        <v>291919.68907563027</v>
      </c>
      <c r="AW96" s="49">
        <v>234245.11764705883</v>
      </c>
      <c r="AX96" s="49">
        <v>27434.206349206343</v>
      </c>
      <c r="AY96" s="49">
        <v>392911.36507936497</v>
      </c>
      <c r="AZ96" s="49">
        <v>319307.39682539675</v>
      </c>
      <c r="BA96" s="49">
        <v>66698.577777777769</v>
      </c>
    </row>
    <row r="97" spans="1:53" s="17" customFormat="1">
      <c r="A97" s="12">
        <v>233214</v>
      </c>
      <c r="B97" s="12" t="s">
        <v>199</v>
      </c>
      <c r="C97" s="12" t="s">
        <v>339</v>
      </c>
      <c r="D97" s="16">
        <v>42377</v>
      </c>
      <c r="E97" s="16">
        <v>42495</v>
      </c>
      <c r="F97" s="16">
        <v>42551</v>
      </c>
      <c r="G97" s="12">
        <v>118</v>
      </c>
      <c r="H97" s="12">
        <v>174</v>
      </c>
      <c r="I97" s="12">
        <v>56</v>
      </c>
      <c r="J97" s="9">
        <v>52898831.775700934</v>
      </c>
      <c r="K97" s="9">
        <v>2883343.3177570095</v>
      </c>
      <c r="L97" s="9">
        <v>494587.85046728974</v>
      </c>
      <c r="M97" s="9">
        <v>2308512.8017241377</v>
      </c>
      <c r="N97" s="9">
        <v>163983.56896551725</v>
      </c>
      <c r="O97" s="9">
        <v>32565.025862068964</v>
      </c>
      <c r="P97" s="9">
        <v>1304102.7155172413</v>
      </c>
      <c r="Q97" s="9">
        <v>17247.879310344826</v>
      </c>
      <c r="R97" s="9">
        <v>19006.991379310344</v>
      </c>
      <c r="S97" s="9">
        <v>4670526.3157894732</v>
      </c>
      <c r="T97" s="9">
        <v>164414.73684210525</v>
      </c>
      <c r="U97" s="9">
        <v>37058.947368421046</v>
      </c>
      <c r="V97" s="9">
        <v>2189988.4210526315</v>
      </c>
      <c r="W97" s="9">
        <v>26222.105263157893</v>
      </c>
      <c r="X97" s="9">
        <v>16453.684210526313</v>
      </c>
      <c r="Y97" s="12"/>
      <c r="AE97" s="33">
        <f t="shared" si="7"/>
        <v>6979039.117513611</v>
      </c>
      <c r="AF97" s="33">
        <f t="shared" si="7"/>
        <v>328398.3058076225</v>
      </c>
      <c r="AG97" s="33">
        <f t="shared" si="7"/>
        <v>69623.97323049001</v>
      </c>
      <c r="AH97" s="33">
        <f t="shared" si="8"/>
        <v>3494091.1365698725</v>
      </c>
      <c r="AI97" s="33">
        <f t="shared" si="8"/>
        <v>43469.984573502719</v>
      </c>
      <c r="AJ97" s="33">
        <f t="shared" si="8"/>
        <v>35460.675589836654</v>
      </c>
      <c r="AL97" s="33">
        <f t="shared" si="10"/>
        <v>398022.27903811249</v>
      </c>
      <c r="AM97" s="33">
        <f t="shared" si="9"/>
        <v>78930.660163339373</v>
      </c>
      <c r="AO97" s="49">
        <v>35179.345794392524</v>
      </c>
      <c r="AP97" s="49">
        <v>30506.074766355141</v>
      </c>
      <c r="AQ97" s="49">
        <v>14539.065420560748</v>
      </c>
      <c r="AR97" s="49">
        <v>1905976.4741379309</v>
      </c>
      <c r="AS97" s="49">
        <v>29776.189655172413</v>
      </c>
      <c r="AT97" s="49">
        <v>26858.637931034482</v>
      </c>
      <c r="AU97" s="49">
        <v>1330.0603448275863</v>
      </c>
      <c r="AV97" s="49">
        <v>195733.39655172414</v>
      </c>
      <c r="AW97" s="49">
        <v>161452.16379310345</v>
      </c>
      <c r="AX97" s="49">
        <v>21887.36842105263</v>
      </c>
      <c r="AY97" s="49">
        <v>336705.26315789472</v>
      </c>
      <c r="AZ97" s="49">
        <v>288076.84210526315</v>
      </c>
      <c r="BA97" s="49">
        <v>42309.473684210519</v>
      </c>
    </row>
    <row r="98" spans="1:53" s="17" customFormat="1">
      <c r="A98" s="12">
        <v>256765</v>
      </c>
      <c r="B98" s="12" t="s">
        <v>199</v>
      </c>
      <c r="C98" s="12" t="s">
        <v>339</v>
      </c>
      <c r="D98" s="16">
        <v>42429</v>
      </c>
      <c r="E98" s="16">
        <v>42495</v>
      </c>
      <c r="F98" s="16">
        <v>42551</v>
      </c>
      <c r="G98" s="12">
        <v>66</v>
      </c>
      <c r="H98" s="12">
        <v>122</v>
      </c>
      <c r="I98" s="12">
        <v>56</v>
      </c>
      <c r="J98" s="9">
        <v>48070386.792452827</v>
      </c>
      <c r="K98" s="9">
        <v>1994315.1226415094</v>
      </c>
      <c r="L98" s="9">
        <v>321604.16037735849</v>
      </c>
      <c r="M98" s="9">
        <v>2633882.307692308</v>
      </c>
      <c r="N98" s="9">
        <v>86628.461538461561</v>
      </c>
      <c r="O98" s="9">
        <v>29570.769230769238</v>
      </c>
      <c r="P98" s="9">
        <v>1466233.8461538465</v>
      </c>
      <c r="Q98" s="9">
        <v>9476.5384615384628</v>
      </c>
      <c r="R98" s="9">
        <v>26990.769230769234</v>
      </c>
      <c r="S98" s="9">
        <v>5121729.7297297297</v>
      </c>
      <c r="T98" s="9">
        <v>99020.108108108107</v>
      </c>
      <c r="U98" s="9">
        <v>48905.405405405407</v>
      </c>
      <c r="V98" s="9">
        <v>2296420</v>
      </c>
      <c r="W98" s="9">
        <v>8180.5405405405409</v>
      </c>
      <c r="X98" s="9">
        <v>19099.783783783783</v>
      </c>
      <c r="Y98" s="12"/>
      <c r="AE98" s="33">
        <f t="shared" si="7"/>
        <v>7755612.0374220377</v>
      </c>
      <c r="AF98" s="33">
        <f t="shared" si="7"/>
        <v>185648.56964656967</v>
      </c>
      <c r="AG98" s="33">
        <f t="shared" si="7"/>
        <v>78476.174636174648</v>
      </c>
      <c r="AH98" s="33">
        <f t="shared" si="8"/>
        <v>3762653.8461538465</v>
      </c>
      <c r="AI98" s="33">
        <f t="shared" si="8"/>
        <v>17657.079002079005</v>
      </c>
      <c r="AJ98" s="33">
        <f t="shared" si="8"/>
        <v>46090.553014553021</v>
      </c>
      <c r="AL98" s="33">
        <f t="shared" si="10"/>
        <v>264124.7442827443</v>
      </c>
      <c r="AM98" s="33">
        <f t="shared" si="9"/>
        <v>63747.632016632022</v>
      </c>
      <c r="AO98" s="49">
        <v>18466.41509433962</v>
      </c>
      <c r="AP98" s="49">
        <v>21755.745283018867</v>
      </c>
      <c r="AQ98" s="49">
        <v>11022.141509433961</v>
      </c>
      <c r="AR98" s="49">
        <v>1714658.0769230772</v>
      </c>
      <c r="AS98" s="49">
        <v>28181.538461538468</v>
      </c>
      <c r="AT98" s="49">
        <v>25998.461538461543</v>
      </c>
      <c r="AU98" s="49">
        <v>1488.4615384615388</v>
      </c>
      <c r="AV98" s="49">
        <v>166013.07692307697</v>
      </c>
      <c r="AW98" s="49">
        <v>143686.15384615387</v>
      </c>
      <c r="AX98" s="49">
        <v>13942.486486486487</v>
      </c>
      <c r="AY98" s="49">
        <v>317867.35135135136</v>
      </c>
      <c r="AZ98" s="49">
        <v>278280.64864864864</v>
      </c>
      <c r="BA98" s="49">
        <v>34358.270270270266</v>
      </c>
    </row>
    <row r="99" spans="1:53" s="17" customFormat="1">
      <c r="A99" s="12">
        <v>213374</v>
      </c>
      <c r="B99" s="12" t="s">
        <v>200</v>
      </c>
      <c r="C99" s="12" t="s">
        <v>339</v>
      </c>
      <c r="D99" s="16">
        <v>42349</v>
      </c>
      <c r="E99" s="16">
        <v>42495</v>
      </c>
      <c r="F99" s="16">
        <v>42584</v>
      </c>
      <c r="G99" s="12">
        <v>146</v>
      </c>
      <c r="H99" s="12">
        <v>235</v>
      </c>
      <c r="I99" s="12">
        <v>89</v>
      </c>
      <c r="J99" s="9">
        <v>735.90225563909769</v>
      </c>
      <c r="K99" s="9">
        <v>327.06766917293231</v>
      </c>
      <c r="L99" s="9">
        <v>81.766917293233078</v>
      </c>
      <c r="M99" s="9">
        <v>61693.626373626372</v>
      </c>
      <c r="N99" s="9">
        <v>2426.1538461538462</v>
      </c>
      <c r="O99" s="9">
        <v>519.8901098901099</v>
      </c>
      <c r="P99" s="9">
        <v>1559.6703296703297</v>
      </c>
      <c r="Q99" s="9">
        <v>0</v>
      </c>
      <c r="R99" s="9">
        <v>0</v>
      </c>
      <c r="S99" s="9">
        <v>56012.274368231047</v>
      </c>
      <c r="T99" s="9">
        <v>3242.8158844765339</v>
      </c>
      <c r="U99" s="9">
        <v>810.70397111913348</v>
      </c>
      <c r="V99" s="9">
        <v>2505.8122743682311</v>
      </c>
      <c r="W99" s="9">
        <v>73.700361010830321</v>
      </c>
      <c r="X99" s="9">
        <v>73.700361010830321</v>
      </c>
      <c r="Y99" s="12"/>
      <c r="AE99" s="33">
        <f t="shared" si="7"/>
        <v>117705.90074185742</v>
      </c>
      <c r="AF99" s="33">
        <f t="shared" si="7"/>
        <v>5668.9697306303806</v>
      </c>
      <c r="AG99" s="33">
        <f t="shared" si="7"/>
        <v>1330.5940810092434</v>
      </c>
      <c r="AH99" s="33">
        <f t="shared" si="8"/>
        <v>4065.4826040385606</v>
      </c>
      <c r="AI99" s="33">
        <f t="shared" si="8"/>
        <v>73.700361010830321</v>
      </c>
      <c r="AJ99" s="33">
        <f t="shared" si="8"/>
        <v>73.700361010830321</v>
      </c>
      <c r="AL99" s="33">
        <f t="shared" si="10"/>
        <v>6999.563811639624</v>
      </c>
      <c r="AM99" s="33">
        <f t="shared" si="9"/>
        <v>147.40072202166064</v>
      </c>
      <c r="AO99" s="49">
        <v>0</v>
      </c>
      <c r="AP99" s="49">
        <v>0</v>
      </c>
      <c r="AQ99" s="49">
        <v>0</v>
      </c>
      <c r="AR99" s="49">
        <v>327.06766917293231</v>
      </c>
      <c r="AS99" s="49">
        <v>0</v>
      </c>
      <c r="AT99" s="49">
        <v>0</v>
      </c>
      <c r="AU99" s="49">
        <v>0</v>
      </c>
      <c r="AV99" s="49">
        <v>1144.7368421052631</v>
      </c>
      <c r="AW99" s="49">
        <v>1062.9699248120301</v>
      </c>
      <c r="AX99" s="49">
        <v>81.766917293233078</v>
      </c>
      <c r="AY99" s="49">
        <v>4987.7819548872176</v>
      </c>
      <c r="AZ99" s="49">
        <v>2616.5413533834585</v>
      </c>
      <c r="BA99" s="49">
        <v>1880.6390977443609</v>
      </c>
    </row>
    <row r="100" spans="1:53" s="17" customFormat="1">
      <c r="A100" s="12">
        <v>233215</v>
      </c>
      <c r="B100" s="12" t="s">
        <v>200</v>
      </c>
      <c r="C100" s="12" t="s">
        <v>339</v>
      </c>
      <c r="D100" s="16">
        <v>42377</v>
      </c>
      <c r="E100" s="16">
        <v>42495</v>
      </c>
      <c r="F100" s="16">
        <v>42584</v>
      </c>
      <c r="G100" s="12">
        <v>118</v>
      </c>
      <c r="H100" s="12">
        <v>207</v>
      </c>
      <c r="I100" s="12">
        <v>89</v>
      </c>
      <c r="J100" s="9">
        <v>13827045.454545453</v>
      </c>
      <c r="K100" s="9">
        <v>854986.19318181812</v>
      </c>
      <c r="L100" s="9">
        <v>146683.29545454544</v>
      </c>
      <c r="M100" s="9">
        <v>3942707.5317604356</v>
      </c>
      <c r="N100" s="9">
        <v>211150.45372050817</v>
      </c>
      <c r="O100" s="9">
        <v>75860.798548094375</v>
      </c>
      <c r="P100" s="9">
        <v>3164518.1488203267</v>
      </c>
      <c r="Q100" s="9">
        <v>23415.517241379312</v>
      </c>
      <c r="R100" s="9">
        <v>79421.052631578947</v>
      </c>
      <c r="S100" s="9">
        <v>4495406.6544789756</v>
      </c>
      <c r="T100" s="9">
        <v>156329.39670932357</v>
      </c>
      <c r="U100" s="9">
        <v>44055.027422303465</v>
      </c>
      <c r="V100" s="9">
        <v>3072824.9725776962</v>
      </c>
      <c r="W100" s="9">
        <v>22687.020109689209</v>
      </c>
      <c r="X100" s="9">
        <v>52866.032906764158</v>
      </c>
      <c r="Y100" s="12"/>
      <c r="AE100" s="33">
        <f t="shared" si="7"/>
        <v>8438114.1862394102</v>
      </c>
      <c r="AF100" s="33">
        <f t="shared" si="7"/>
        <v>367479.85042983177</v>
      </c>
      <c r="AG100" s="33">
        <f t="shared" si="7"/>
        <v>119915.82597039784</v>
      </c>
      <c r="AH100" s="33">
        <f t="shared" si="8"/>
        <v>6237343.1213980224</v>
      </c>
      <c r="AI100" s="33">
        <f t="shared" si="8"/>
        <v>46102.537351068517</v>
      </c>
      <c r="AJ100" s="33">
        <f t="shared" si="8"/>
        <v>132287.08553834312</v>
      </c>
      <c r="AL100" s="33">
        <f t="shared" si="10"/>
        <v>487395.67640022963</v>
      </c>
      <c r="AM100" s="33">
        <f t="shared" si="9"/>
        <v>178389.62288941164</v>
      </c>
      <c r="AO100" s="49">
        <v>12119.488636363636</v>
      </c>
      <c r="AP100" s="49">
        <v>9495.681818181818</v>
      </c>
      <c r="AQ100" s="49">
        <v>3331.8181818181815</v>
      </c>
      <c r="AR100" s="49">
        <v>854944.54545454541</v>
      </c>
      <c r="AS100" s="49">
        <v>12827.5</v>
      </c>
      <c r="AT100" s="49">
        <v>10786.761363636364</v>
      </c>
      <c r="AU100" s="49">
        <v>1874.1477272727273</v>
      </c>
      <c r="AV100" s="49">
        <v>87626.818181818177</v>
      </c>
      <c r="AW100" s="49">
        <v>70634.545454545456</v>
      </c>
      <c r="AX100" s="49">
        <v>15951.079545454544</v>
      </c>
      <c r="AY100" s="49">
        <v>274250.28409090906</v>
      </c>
      <c r="AZ100" s="49">
        <v>220024.94318181818</v>
      </c>
      <c r="BA100" s="49">
        <v>49519.147727272728</v>
      </c>
    </row>
    <row r="101" spans="1:53" s="17" customFormat="1">
      <c r="A101" s="12">
        <v>249565</v>
      </c>
      <c r="B101" s="12" t="s">
        <v>200</v>
      </c>
      <c r="C101" s="12" t="s">
        <v>339</v>
      </c>
      <c r="D101" s="16">
        <v>42407</v>
      </c>
      <c r="E101" s="16">
        <v>42495</v>
      </c>
      <c r="F101" s="16">
        <v>42584</v>
      </c>
      <c r="G101" s="12">
        <v>88</v>
      </c>
      <c r="H101" s="12">
        <v>177</v>
      </c>
      <c r="I101" s="12">
        <v>89</v>
      </c>
      <c r="J101" s="9">
        <v>26040505.61797753</v>
      </c>
      <c r="K101" s="9">
        <v>1792395.6741573035</v>
      </c>
      <c r="L101" s="9">
        <v>369108.20224719105</v>
      </c>
      <c r="M101" s="9">
        <v>3357272.7224199288</v>
      </c>
      <c r="N101" s="9">
        <v>243121.97508896797</v>
      </c>
      <c r="O101" s="9">
        <v>70336.601423487547</v>
      </c>
      <c r="P101" s="9">
        <v>2781078.2028469751</v>
      </c>
      <c r="Q101" s="9">
        <v>21256.067615658361</v>
      </c>
      <c r="R101" s="9">
        <v>57564.715302491102</v>
      </c>
      <c r="S101" s="9">
        <v>3790588.4671532847</v>
      </c>
      <c r="T101" s="9">
        <v>189304.16058394162</v>
      </c>
      <c r="U101" s="9">
        <v>43675.948905109493</v>
      </c>
      <c r="V101" s="9">
        <v>2810570.2554744529</v>
      </c>
      <c r="W101" s="9">
        <v>24820.620437956204</v>
      </c>
      <c r="X101" s="9">
        <v>49015.51094890511</v>
      </c>
      <c r="Y101" s="12"/>
      <c r="AE101" s="33">
        <f t="shared" si="7"/>
        <v>7147861.1895732135</v>
      </c>
      <c r="AF101" s="33">
        <f t="shared" si="7"/>
        <v>432426.13567290956</v>
      </c>
      <c r="AG101" s="33">
        <f t="shared" si="7"/>
        <v>114012.55032859705</v>
      </c>
      <c r="AH101" s="33">
        <f t="shared" si="8"/>
        <v>5591648.4583214279</v>
      </c>
      <c r="AI101" s="33">
        <f t="shared" si="8"/>
        <v>46076.688053614562</v>
      </c>
      <c r="AJ101" s="33">
        <f t="shared" si="8"/>
        <v>106580.22625139621</v>
      </c>
      <c r="AL101" s="33">
        <f t="shared" si="10"/>
        <v>546438.68600150663</v>
      </c>
      <c r="AM101" s="33">
        <f t="shared" si="9"/>
        <v>152656.91430501075</v>
      </c>
      <c r="AO101" s="49">
        <v>29659.213483146068</v>
      </c>
      <c r="AP101" s="49">
        <v>21215.561797752809</v>
      </c>
      <c r="AQ101" s="49">
        <v>5889.2696629213488</v>
      </c>
      <c r="AR101" s="49">
        <v>1792324.7191011237</v>
      </c>
      <c r="AS101" s="49">
        <v>27104.831460674159</v>
      </c>
      <c r="AT101" s="49">
        <v>23202.303370786518</v>
      </c>
      <c r="AU101" s="49">
        <v>3334.8876404494385</v>
      </c>
      <c r="AV101" s="49">
        <v>184554.10112359552</v>
      </c>
      <c r="AW101" s="49">
        <v>142974.4382022472</v>
      </c>
      <c r="AX101" s="49">
        <v>38599.550561797754</v>
      </c>
      <c r="AY101" s="49">
        <v>621779.15730337077</v>
      </c>
      <c r="AZ101" s="49">
        <v>492853.82022471912</v>
      </c>
      <c r="BA101" s="49">
        <v>116508.20224719102</v>
      </c>
    </row>
    <row r="102" spans="1:53" s="17" customFormat="1">
      <c r="A102" s="12">
        <v>256766</v>
      </c>
      <c r="B102" s="12" t="s">
        <v>200</v>
      </c>
      <c r="C102" s="12" t="s">
        <v>339</v>
      </c>
      <c r="D102" s="16">
        <v>42429</v>
      </c>
      <c r="E102" s="16">
        <v>42495</v>
      </c>
      <c r="F102" s="16">
        <v>42584</v>
      </c>
      <c r="G102" s="12">
        <v>66</v>
      </c>
      <c r="H102" s="12">
        <v>155</v>
      </c>
      <c r="I102" s="12">
        <v>89</v>
      </c>
      <c r="J102" s="9">
        <v>19940909.090909086</v>
      </c>
      <c r="K102" s="9">
        <v>1315917.6136363633</v>
      </c>
      <c r="L102" s="9">
        <v>258076.7045454545</v>
      </c>
      <c r="M102" s="9">
        <v>3014277.1428571427</v>
      </c>
      <c r="N102" s="9">
        <v>246190.30612244896</v>
      </c>
      <c r="O102" s="9">
        <v>40949.489795918365</v>
      </c>
      <c r="P102" s="9">
        <v>2821666.5306122447</v>
      </c>
      <c r="Q102" s="9">
        <v>17761.224489795917</v>
      </c>
      <c r="R102" s="9">
        <v>48646.020408163262</v>
      </c>
      <c r="S102" s="9">
        <v>4624161.7663043477</v>
      </c>
      <c r="T102" s="9">
        <v>159712.46739130435</v>
      </c>
      <c r="U102" s="9">
        <v>49338.22826086956</v>
      </c>
      <c r="V102" s="9">
        <v>2981519.510869565</v>
      </c>
      <c r="W102" s="9">
        <v>20093.771739130432</v>
      </c>
      <c r="X102" s="9">
        <v>51319.304347826088</v>
      </c>
      <c r="Y102" s="12"/>
      <c r="AE102" s="33">
        <f t="shared" si="7"/>
        <v>7638438.9091614904</v>
      </c>
      <c r="AF102" s="33">
        <f t="shared" si="7"/>
        <v>405902.77351375332</v>
      </c>
      <c r="AG102" s="33">
        <f t="shared" si="7"/>
        <v>90287.718056787926</v>
      </c>
      <c r="AH102" s="33">
        <f t="shared" si="8"/>
        <v>5803186.0414818097</v>
      </c>
      <c r="AI102" s="33">
        <f t="shared" si="8"/>
        <v>37854.996228926349</v>
      </c>
      <c r="AJ102" s="33">
        <f t="shared" si="8"/>
        <v>99965.32475598935</v>
      </c>
      <c r="AL102" s="33">
        <f t="shared" si="10"/>
        <v>496190.49157054123</v>
      </c>
      <c r="AM102" s="33">
        <f t="shared" si="9"/>
        <v>137820.32098491571</v>
      </c>
      <c r="AO102" s="49">
        <v>18664.20454545454</v>
      </c>
      <c r="AP102" s="49">
        <v>16779.545454545452</v>
      </c>
      <c r="AQ102" s="49">
        <v>4255.6818181818171</v>
      </c>
      <c r="AR102" s="49">
        <v>1315917.6136363633</v>
      </c>
      <c r="AS102" s="49">
        <v>21035.227272727268</v>
      </c>
      <c r="AT102" s="49">
        <v>17691.477272727268</v>
      </c>
      <c r="AU102" s="49">
        <v>2614.204545454545</v>
      </c>
      <c r="AV102" s="49">
        <v>123536.36363636362</v>
      </c>
      <c r="AW102" s="49">
        <v>85539.20454545453</v>
      </c>
      <c r="AX102" s="49">
        <v>34349.431818181809</v>
      </c>
      <c r="AY102" s="49">
        <v>484357.38636363629</v>
      </c>
      <c r="AZ102" s="49">
        <v>393832.95454545447</v>
      </c>
      <c r="BA102" s="49">
        <v>81709.090909090897</v>
      </c>
    </row>
    <row r="103" spans="1:53">
      <c r="A103" s="12">
        <v>203812</v>
      </c>
      <c r="B103" s="12" t="s">
        <v>203</v>
      </c>
      <c r="C103" s="12" t="s">
        <v>339</v>
      </c>
      <c r="D103" s="16">
        <v>42316</v>
      </c>
      <c r="E103" s="16">
        <v>42397</v>
      </c>
      <c r="F103" s="16">
        <v>42621</v>
      </c>
      <c r="G103" s="12">
        <v>81</v>
      </c>
      <c r="H103" s="12">
        <v>305</v>
      </c>
      <c r="I103" s="12">
        <v>224</v>
      </c>
      <c r="J103" s="9">
        <v>28211264.150943395</v>
      </c>
      <c r="K103" s="9">
        <v>1122310.9245283019</v>
      </c>
      <c r="L103" s="9">
        <v>193204.41509433961</v>
      </c>
      <c r="M103" s="9">
        <v>3935274.1071428568</v>
      </c>
      <c r="N103" s="9">
        <v>744684.10714285704</v>
      </c>
      <c r="O103" s="9">
        <v>133003.92857142855</v>
      </c>
      <c r="P103" s="9">
        <v>3857866.0714285714</v>
      </c>
      <c r="Q103" s="9">
        <v>75590.35714285713</v>
      </c>
      <c r="R103" s="9">
        <v>176941.60714285713</v>
      </c>
      <c r="S103" s="9">
        <v>6127706.4220183492</v>
      </c>
      <c r="T103" s="9">
        <v>447984.08256880735</v>
      </c>
      <c r="U103" s="9">
        <v>122484.49541284404</v>
      </c>
      <c r="V103" s="9">
        <v>6266972.4770642202</v>
      </c>
      <c r="W103" s="9">
        <v>73079.862385321103</v>
      </c>
      <c r="X103" s="9">
        <v>212380.73394495412</v>
      </c>
      <c r="AE103" s="33">
        <f t="shared" si="7"/>
        <v>10062980.529161206</v>
      </c>
      <c r="AF103" s="33">
        <f t="shared" si="7"/>
        <v>1192668.1897116643</v>
      </c>
      <c r="AG103" s="33">
        <f t="shared" si="7"/>
        <v>255488.42398427258</v>
      </c>
      <c r="AH103" s="33">
        <f t="shared" si="8"/>
        <v>10124838.548492791</v>
      </c>
      <c r="AI103" s="33">
        <f t="shared" si="8"/>
        <v>148670.21952817822</v>
      </c>
      <c r="AJ103" s="33">
        <f t="shared" si="8"/>
        <v>389322.34108781128</v>
      </c>
      <c r="AL103" s="33">
        <f t="shared" si="10"/>
        <v>1448156.613695937</v>
      </c>
      <c r="AM103" s="33">
        <f t="shared" si="9"/>
        <v>537992.5606159895</v>
      </c>
      <c r="AO103" s="49">
        <v>5090.4622641509432</v>
      </c>
      <c r="AP103" s="49">
        <v>24441.990566037734</v>
      </c>
      <c r="AQ103" s="49">
        <v>10142.066037735849</v>
      </c>
      <c r="AR103" s="49">
        <v>1810282.4999999998</v>
      </c>
      <c r="AS103" s="49">
        <v>55783.928571428565</v>
      </c>
      <c r="AT103" s="49">
        <v>30336.428571428569</v>
      </c>
      <c r="AU103" s="49">
        <v>24758.035714285714</v>
      </c>
      <c r="AV103" s="49">
        <v>728638.39285714284</v>
      </c>
      <c r="AW103" s="49">
        <v>374817.8571428571</v>
      </c>
      <c r="AX103" s="49">
        <v>190411.51376146788</v>
      </c>
      <c r="AY103" s="49">
        <v>970196.97247706424</v>
      </c>
      <c r="AZ103" s="49">
        <v>573219.08256880729</v>
      </c>
      <c r="BA103" s="49">
        <v>380300.77981651376</v>
      </c>
    </row>
    <row r="104" spans="1:53">
      <c r="A104" s="12">
        <v>202893</v>
      </c>
      <c r="B104" s="12" t="s">
        <v>203</v>
      </c>
      <c r="C104" s="12" t="s">
        <v>339</v>
      </c>
      <c r="D104" s="16">
        <v>42319</v>
      </c>
      <c r="E104" s="16">
        <v>42397</v>
      </c>
      <c r="F104" s="16">
        <v>42621</v>
      </c>
      <c r="G104" s="12">
        <v>78</v>
      </c>
      <c r="H104" s="12">
        <v>302</v>
      </c>
      <c r="I104" s="12">
        <v>224</v>
      </c>
      <c r="J104" s="9">
        <v>7433.4857142857145</v>
      </c>
      <c r="K104" s="9">
        <v>112.62857142857143</v>
      </c>
      <c r="L104" s="9">
        <v>0</v>
      </c>
      <c r="M104" s="9">
        <v>886.53913043478258</v>
      </c>
      <c r="N104" s="9">
        <v>295.51304347826084</v>
      </c>
      <c r="O104" s="9">
        <v>0</v>
      </c>
      <c r="P104" s="9">
        <v>1403.6869565217391</v>
      </c>
      <c r="Q104" s="9">
        <v>0</v>
      </c>
      <c r="R104" s="9">
        <v>0</v>
      </c>
      <c r="S104" s="9">
        <v>4950.4045871559629</v>
      </c>
      <c r="T104" s="9">
        <v>336.93853211009173</v>
      </c>
      <c r="U104" s="9">
        <v>25.918348623853209</v>
      </c>
      <c r="V104" s="9">
        <v>5416.9348623853211</v>
      </c>
      <c r="W104" s="9">
        <v>51.836697247706418</v>
      </c>
      <c r="X104" s="9">
        <v>129.59174311926606</v>
      </c>
      <c r="AE104" s="33">
        <f t="shared" si="7"/>
        <v>5836.9437175907451</v>
      </c>
      <c r="AF104" s="33">
        <f t="shared" si="7"/>
        <v>632.45157558835263</v>
      </c>
      <c r="AG104" s="33">
        <f t="shared" si="7"/>
        <v>25.918348623853209</v>
      </c>
      <c r="AH104" s="33">
        <f t="shared" si="8"/>
        <v>6820.6218189070605</v>
      </c>
      <c r="AI104" s="33">
        <f t="shared" si="8"/>
        <v>51.836697247706418</v>
      </c>
      <c r="AJ104" s="33">
        <f t="shared" si="8"/>
        <v>129.59174311926606</v>
      </c>
      <c r="AL104" s="33">
        <f t="shared" si="10"/>
        <v>658.36992421220589</v>
      </c>
      <c r="AM104" s="33">
        <f t="shared" si="9"/>
        <v>181.42844036697247</v>
      </c>
      <c r="AO104" s="49">
        <v>0</v>
      </c>
      <c r="AP104" s="49">
        <v>0</v>
      </c>
      <c r="AQ104" s="49">
        <v>0</v>
      </c>
      <c r="AR104" s="49">
        <v>221.63478260869564</v>
      </c>
      <c r="AS104" s="49">
        <v>0</v>
      </c>
      <c r="AT104" s="49">
        <v>0</v>
      </c>
      <c r="AU104" s="49">
        <v>0</v>
      </c>
      <c r="AV104" s="49">
        <v>221.63478260869564</v>
      </c>
      <c r="AW104" s="49">
        <v>221.63478260869564</v>
      </c>
      <c r="AX104" s="49">
        <v>0</v>
      </c>
      <c r="AY104" s="49">
        <v>984.89724770642192</v>
      </c>
      <c r="AZ104" s="49">
        <v>570.20366972477063</v>
      </c>
      <c r="BA104" s="49">
        <v>362.85688073394493</v>
      </c>
    </row>
    <row r="105" spans="1:53">
      <c r="A105" s="12">
        <v>212309</v>
      </c>
      <c r="B105" s="12" t="s">
        <v>203</v>
      </c>
      <c r="C105" s="12" t="s">
        <v>339</v>
      </c>
      <c r="D105" s="16">
        <v>42339</v>
      </c>
      <c r="E105" s="16">
        <v>42397</v>
      </c>
      <c r="F105" s="16">
        <v>42621</v>
      </c>
      <c r="G105" s="12">
        <v>58</v>
      </c>
      <c r="H105" s="12">
        <v>282</v>
      </c>
      <c r="I105" s="12">
        <v>224</v>
      </c>
      <c r="J105" s="9">
        <v>12456225</v>
      </c>
      <c r="K105" s="9">
        <v>443104.59807692305</v>
      </c>
      <c r="L105" s="9">
        <v>73547.896153846144</v>
      </c>
      <c r="M105" s="9">
        <v>4200242.8378378376</v>
      </c>
      <c r="N105" s="9">
        <v>790590.97297297302</v>
      </c>
      <c r="O105" s="9">
        <v>116886.48648648649</v>
      </c>
      <c r="P105" s="9">
        <v>4688755.297297297</v>
      </c>
      <c r="Q105" s="9">
        <v>130255.37837837839</v>
      </c>
      <c r="R105" s="9">
        <v>131497.29729729731</v>
      </c>
      <c r="S105" s="9">
        <v>4127555.555555556</v>
      </c>
      <c r="T105" s="9">
        <v>367945.7805555556</v>
      </c>
      <c r="U105" s="9">
        <v>60055.933333333334</v>
      </c>
      <c r="V105" s="9">
        <v>4127555.555555556</v>
      </c>
      <c r="W105" s="9">
        <v>54354.747222222228</v>
      </c>
      <c r="X105" s="9">
        <v>92018.691666666666</v>
      </c>
      <c r="AE105" s="33">
        <f t="shared" si="7"/>
        <v>8327798.3933933936</v>
      </c>
      <c r="AF105" s="33">
        <f t="shared" si="7"/>
        <v>1158536.7535285286</v>
      </c>
      <c r="AG105" s="33">
        <f t="shared" si="7"/>
        <v>176942.41981981983</v>
      </c>
      <c r="AH105" s="33">
        <f t="shared" si="8"/>
        <v>8816310.852852853</v>
      </c>
      <c r="AI105" s="33">
        <f t="shared" si="8"/>
        <v>184610.12560060062</v>
      </c>
      <c r="AJ105" s="33">
        <f t="shared" si="8"/>
        <v>223515.98896396399</v>
      </c>
      <c r="AL105" s="33">
        <f t="shared" si="10"/>
        <v>1335479.1733483484</v>
      </c>
      <c r="AM105" s="33">
        <f t="shared" si="9"/>
        <v>408126.1145645646</v>
      </c>
      <c r="AO105" s="49">
        <v>2461.5086538461537</v>
      </c>
      <c r="AP105" s="49">
        <v>9201.7471153846145</v>
      </c>
      <c r="AQ105" s="49">
        <v>3997.8865384615383</v>
      </c>
      <c r="AR105" s="49">
        <v>1959455.8378378379</v>
      </c>
      <c r="AS105" s="49">
        <v>58370.189189189194</v>
      </c>
      <c r="AT105" s="49">
        <v>39156.972972972973</v>
      </c>
      <c r="AU105" s="49">
        <v>17313.81081081081</v>
      </c>
      <c r="AV105" s="49">
        <v>834058.13513513515</v>
      </c>
      <c r="AW105" s="49">
        <v>420572.18918918923</v>
      </c>
      <c r="AX105" s="49">
        <v>140027.32222222222</v>
      </c>
      <c r="AY105" s="49">
        <v>677151.28611111117</v>
      </c>
      <c r="AZ105" s="49">
        <v>411414.10000000003</v>
      </c>
      <c r="BA105" s="49">
        <v>254309.01666666669</v>
      </c>
    </row>
    <row r="106" spans="1:53">
      <c r="A106" s="12">
        <v>311245</v>
      </c>
      <c r="B106" s="12" t="s">
        <v>204</v>
      </c>
      <c r="C106" s="12" t="s">
        <v>339</v>
      </c>
      <c r="D106" s="16">
        <v>42514</v>
      </c>
      <c r="E106" s="16">
        <v>42593</v>
      </c>
      <c r="F106" s="16">
        <v>42604</v>
      </c>
      <c r="G106" s="12">
        <v>79</v>
      </c>
      <c r="H106" s="12">
        <v>90</v>
      </c>
      <c r="I106" s="12">
        <v>11</v>
      </c>
      <c r="J106" s="9">
        <v>10365.923076923076</v>
      </c>
      <c r="K106" s="9">
        <v>286.61538461538458</v>
      </c>
      <c r="L106" s="9">
        <v>143.30769230769229</v>
      </c>
      <c r="M106" s="9">
        <v>0</v>
      </c>
      <c r="N106" s="9">
        <v>488.12727272727267</v>
      </c>
      <c r="O106" s="9">
        <v>81.354545454545445</v>
      </c>
      <c r="P106" s="9">
        <v>244.06363636363633</v>
      </c>
      <c r="Q106" s="9">
        <v>81.354545454545445</v>
      </c>
      <c r="R106" s="9">
        <v>1220.3181818181818</v>
      </c>
      <c r="S106" s="9">
        <v>2543.116363636364</v>
      </c>
      <c r="T106" s="9">
        <v>315.07636363636368</v>
      </c>
      <c r="U106" s="9">
        <v>22.505454545454551</v>
      </c>
      <c r="V106" s="9">
        <v>2588.1272727272731</v>
      </c>
      <c r="W106" s="9">
        <v>22.505454545454551</v>
      </c>
      <c r="X106" s="9">
        <v>315.07636363636368</v>
      </c>
      <c r="AE106" s="33">
        <f t="shared" si="7"/>
        <v>2543.116363636364</v>
      </c>
      <c r="AF106" s="33">
        <f t="shared" si="7"/>
        <v>803.20363636363641</v>
      </c>
      <c r="AG106" s="33">
        <f t="shared" si="7"/>
        <v>103.86</v>
      </c>
      <c r="AH106" s="33">
        <f t="shared" si="8"/>
        <v>2832.1909090909094</v>
      </c>
      <c r="AI106" s="33">
        <f t="shared" si="8"/>
        <v>103.86</v>
      </c>
      <c r="AJ106" s="33">
        <f t="shared" si="8"/>
        <v>1535.3945454545456</v>
      </c>
      <c r="AL106" s="33">
        <f t="shared" si="10"/>
        <v>907.06363636363642</v>
      </c>
      <c r="AM106" s="33">
        <f t="shared" si="9"/>
        <v>1639.2545454545455</v>
      </c>
      <c r="AO106" s="49">
        <v>0</v>
      </c>
      <c r="AP106" s="49">
        <v>0</v>
      </c>
      <c r="AQ106" s="49">
        <v>0</v>
      </c>
      <c r="AR106" s="49">
        <v>135.0327272727273</v>
      </c>
      <c r="AS106" s="49">
        <v>0</v>
      </c>
      <c r="AT106" s="49">
        <v>0</v>
      </c>
      <c r="AU106" s="49">
        <v>0</v>
      </c>
      <c r="AV106" s="49">
        <v>22.505454545454551</v>
      </c>
      <c r="AW106" s="49">
        <v>22.505454545454551</v>
      </c>
      <c r="AX106" s="49">
        <v>0</v>
      </c>
      <c r="AY106" s="49">
        <v>360.08727272727282</v>
      </c>
      <c r="AZ106" s="49">
        <v>112.52727272727275</v>
      </c>
      <c r="BA106" s="49">
        <v>247.56000000000006</v>
      </c>
    </row>
    <row r="107" spans="1:53">
      <c r="A107" s="12">
        <v>311246</v>
      </c>
      <c r="B107" s="12" t="s">
        <v>204</v>
      </c>
      <c r="C107" s="12" t="s">
        <v>339</v>
      </c>
      <c r="D107" s="16">
        <v>42514</v>
      </c>
      <c r="E107" s="16">
        <v>42593</v>
      </c>
      <c r="F107" s="16">
        <v>42604</v>
      </c>
      <c r="G107" s="12">
        <v>79</v>
      </c>
      <c r="H107" s="12">
        <v>90</v>
      </c>
      <c r="I107" s="12">
        <v>11</v>
      </c>
      <c r="J107" s="9">
        <v>12365.971428571429</v>
      </c>
      <c r="K107" s="9">
        <v>73.171428571428578</v>
      </c>
      <c r="L107" s="9">
        <v>0</v>
      </c>
      <c r="M107" s="9">
        <v>61.199999999999996</v>
      </c>
      <c r="N107" s="9">
        <v>183.6</v>
      </c>
      <c r="O107" s="9">
        <v>61.199999999999996</v>
      </c>
      <c r="P107" s="9">
        <v>306</v>
      </c>
      <c r="Q107" s="9">
        <v>0</v>
      </c>
      <c r="R107" s="9">
        <v>795.59999999999991</v>
      </c>
      <c r="S107" s="9">
        <v>0</v>
      </c>
      <c r="T107" s="9">
        <v>26.372477064220188</v>
      </c>
      <c r="U107" s="9">
        <v>26.372477064220188</v>
      </c>
      <c r="V107" s="9">
        <v>290.09724770642208</v>
      </c>
      <c r="W107" s="9">
        <v>0</v>
      </c>
      <c r="X107" s="9">
        <v>79.117431192660561</v>
      </c>
      <c r="AE107" s="33">
        <f t="shared" si="7"/>
        <v>61.199999999999996</v>
      </c>
      <c r="AF107" s="33">
        <f t="shared" si="7"/>
        <v>209.97247706422019</v>
      </c>
      <c r="AG107" s="33">
        <f t="shared" si="7"/>
        <v>87.57247706422018</v>
      </c>
      <c r="AH107" s="33">
        <f t="shared" si="8"/>
        <v>596.09724770642208</v>
      </c>
      <c r="AI107" s="33">
        <f t="shared" si="8"/>
        <v>0</v>
      </c>
      <c r="AJ107" s="33">
        <f t="shared" si="8"/>
        <v>874.71743119266046</v>
      </c>
      <c r="AL107" s="33">
        <f t="shared" si="10"/>
        <v>297.54495412844039</v>
      </c>
      <c r="AM107" s="33">
        <f t="shared" si="9"/>
        <v>874.71743119266046</v>
      </c>
      <c r="AO107" s="49">
        <v>0</v>
      </c>
      <c r="AP107" s="49">
        <v>0</v>
      </c>
      <c r="AQ107" s="49">
        <v>0</v>
      </c>
      <c r="AR107" s="49">
        <v>26.372477064220188</v>
      </c>
      <c r="AS107" s="49">
        <v>0</v>
      </c>
      <c r="AT107" s="49">
        <v>0</v>
      </c>
      <c r="AU107" s="49">
        <v>0</v>
      </c>
      <c r="AV107" s="49">
        <v>0</v>
      </c>
      <c r="AW107" s="49">
        <v>0</v>
      </c>
      <c r="AX107" s="49">
        <v>0</v>
      </c>
      <c r="AY107" s="49">
        <v>0</v>
      </c>
      <c r="AZ107" s="49">
        <v>0</v>
      </c>
      <c r="BA107" s="49">
        <v>0</v>
      </c>
    </row>
    <row r="108" spans="1:53">
      <c r="A108" s="12">
        <v>311247</v>
      </c>
      <c r="B108" s="12" t="s">
        <v>204</v>
      </c>
      <c r="C108" s="12" t="s">
        <v>339</v>
      </c>
      <c r="D108" s="16">
        <v>42514</v>
      </c>
      <c r="E108" s="16">
        <v>42593</v>
      </c>
      <c r="F108" s="16">
        <v>42604</v>
      </c>
      <c r="G108" s="12">
        <v>79</v>
      </c>
      <c r="H108" s="12">
        <v>90</v>
      </c>
      <c r="I108" s="12">
        <v>11</v>
      </c>
      <c r="J108" s="9">
        <v>11435.885714285714</v>
      </c>
      <c r="K108" s="9">
        <v>48.457142857142863</v>
      </c>
      <c r="L108" s="9">
        <v>48.457142857142863</v>
      </c>
      <c r="M108" s="9">
        <v>294.87272727272727</v>
      </c>
      <c r="N108" s="9">
        <v>368.59090909090907</v>
      </c>
      <c r="O108" s="9">
        <v>0</v>
      </c>
      <c r="P108" s="9">
        <v>737.18181818181813</v>
      </c>
      <c r="Q108" s="9">
        <v>73.718181818181819</v>
      </c>
      <c r="R108" s="9">
        <v>442.30909090909091</v>
      </c>
      <c r="S108" s="9">
        <v>58.748590755355131</v>
      </c>
      <c r="T108" s="9">
        <v>58.748590755355131</v>
      </c>
      <c r="U108" s="9">
        <v>0</v>
      </c>
      <c r="V108" s="9">
        <v>146.87147688838783</v>
      </c>
      <c r="W108" s="9">
        <v>29.374295377677566</v>
      </c>
      <c r="X108" s="9">
        <v>264.36865839909808</v>
      </c>
      <c r="AE108" s="33">
        <f t="shared" si="7"/>
        <v>353.62131802808238</v>
      </c>
      <c r="AF108" s="33">
        <f t="shared" si="7"/>
        <v>427.33949984626418</v>
      </c>
      <c r="AG108" s="33">
        <f t="shared" si="7"/>
        <v>0</v>
      </c>
      <c r="AH108" s="33">
        <f t="shared" si="8"/>
        <v>884.05329507020599</v>
      </c>
      <c r="AI108" s="33">
        <f t="shared" si="8"/>
        <v>103.09247719585939</v>
      </c>
      <c r="AJ108" s="33">
        <f t="shared" si="8"/>
        <v>706.67774930818905</v>
      </c>
      <c r="AL108" s="33">
        <f t="shared" si="10"/>
        <v>427.33949984626418</v>
      </c>
      <c r="AM108" s="33">
        <f t="shared" si="9"/>
        <v>809.77022650404842</v>
      </c>
      <c r="AO108" s="49">
        <v>0</v>
      </c>
      <c r="AP108" s="49">
        <v>0</v>
      </c>
      <c r="AQ108" s="49">
        <v>0</v>
      </c>
      <c r="AR108" s="49">
        <v>29.374295377677566</v>
      </c>
      <c r="AS108" s="49">
        <v>0</v>
      </c>
      <c r="AT108" s="49">
        <v>0</v>
      </c>
      <c r="AU108" s="49">
        <v>0</v>
      </c>
      <c r="AV108" s="49">
        <v>0</v>
      </c>
      <c r="AW108" s="49">
        <v>0</v>
      </c>
      <c r="AX108" s="49">
        <v>0</v>
      </c>
      <c r="AY108" s="49">
        <v>29.374295377677566</v>
      </c>
      <c r="AZ108" s="49">
        <v>0</v>
      </c>
      <c r="BA108" s="49">
        <v>29.374295377677566</v>
      </c>
    </row>
    <row r="109" spans="1:53">
      <c r="A109" s="12">
        <v>314806</v>
      </c>
      <c r="B109" s="12" t="s">
        <v>205</v>
      </c>
      <c r="C109" s="12" t="s">
        <v>339</v>
      </c>
      <c r="D109" s="16">
        <v>42521</v>
      </c>
      <c r="E109" s="16">
        <v>42593</v>
      </c>
      <c r="F109" s="16">
        <v>42619</v>
      </c>
      <c r="G109" s="12">
        <v>72</v>
      </c>
      <c r="H109" s="12">
        <v>98</v>
      </c>
      <c r="I109" s="12">
        <v>26</v>
      </c>
      <c r="J109" s="9">
        <v>28594531.548757169</v>
      </c>
      <c r="K109" s="9">
        <v>1349284.8183556404</v>
      </c>
      <c r="L109" s="9">
        <v>168424.93307839386</v>
      </c>
      <c r="M109" s="9">
        <v>453008.85608856089</v>
      </c>
      <c r="N109" s="9">
        <v>9204.2435424354244</v>
      </c>
      <c r="O109" s="9">
        <v>5802.6752767527678</v>
      </c>
      <c r="P109" s="9">
        <v>124657.47232472325</v>
      </c>
      <c r="Q109" s="9">
        <v>400.18450184501847</v>
      </c>
      <c r="R109" s="9">
        <v>2401.1070110701107</v>
      </c>
      <c r="S109" s="9">
        <v>311684.03531598515</v>
      </c>
      <c r="T109" s="9">
        <v>2271.5130111524163</v>
      </c>
      <c r="U109" s="9">
        <v>865.33828996282534</v>
      </c>
      <c r="V109" s="9">
        <v>61222.68401486989</v>
      </c>
      <c r="W109" s="9">
        <v>216.33457249070634</v>
      </c>
      <c r="X109" s="9">
        <v>919.42193308550191</v>
      </c>
      <c r="AE109" s="33">
        <f t="shared" si="7"/>
        <v>764692.8914045461</v>
      </c>
      <c r="AF109" s="33">
        <f t="shared" si="7"/>
        <v>11475.75655358784</v>
      </c>
      <c r="AG109" s="33">
        <f t="shared" si="7"/>
        <v>6668.0135667155928</v>
      </c>
      <c r="AH109" s="33">
        <f t="shared" si="8"/>
        <v>185880.15633959314</v>
      </c>
      <c r="AI109" s="33">
        <f t="shared" si="8"/>
        <v>616.51907433572478</v>
      </c>
      <c r="AJ109" s="33">
        <f t="shared" si="8"/>
        <v>3320.5289441556124</v>
      </c>
      <c r="AL109" s="33">
        <f t="shared" si="10"/>
        <v>18143.770120303434</v>
      </c>
      <c r="AM109" s="33">
        <f t="shared" si="9"/>
        <v>3937.0480184913372</v>
      </c>
      <c r="AO109" s="49">
        <v>2163.3457249070634</v>
      </c>
      <c r="AP109" s="49">
        <v>3028.6840148698884</v>
      </c>
      <c r="AQ109" s="49">
        <v>3461.3531598513014</v>
      </c>
      <c r="AR109" s="49">
        <v>464470.3271375465</v>
      </c>
      <c r="AS109" s="49">
        <v>6490.0371747211902</v>
      </c>
      <c r="AT109" s="49">
        <v>5624.6988847583643</v>
      </c>
      <c r="AU109" s="49">
        <v>757.1710037174721</v>
      </c>
      <c r="AV109" s="49">
        <v>6922.7063197026027</v>
      </c>
      <c r="AW109" s="49">
        <v>6706.371747211896</v>
      </c>
      <c r="AX109" s="49">
        <v>216.33457249070634</v>
      </c>
      <c r="AY109" s="49">
        <v>9626.8884758364311</v>
      </c>
      <c r="AZ109" s="49">
        <v>9086.0520446096652</v>
      </c>
      <c r="BA109" s="49">
        <v>378.58550185873605</v>
      </c>
    </row>
    <row r="110" spans="1:53">
      <c r="A110" s="12">
        <v>314807</v>
      </c>
      <c r="B110" s="12" t="s">
        <v>205</v>
      </c>
      <c r="C110" s="12" t="s">
        <v>339</v>
      </c>
      <c r="D110" s="16">
        <v>42521</v>
      </c>
      <c r="E110" s="16">
        <v>42593</v>
      </c>
      <c r="F110" s="16">
        <v>42619</v>
      </c>
      <c r="G110" s="12">
        <v>72</v>
      </c>
      <c r="H110" s="12">
        <v>98</v>
      </c>
      <c r="I110" s="12">
        <v>26</v>
      </c>
      <c r="J110" s="9">
        <v>9385.2509652509652</v>
      </c>
      <c r="K110" s="9">
        <v>323.62934362934362</v>
      </c>
      <c r="L110" s="9">
        <v>161.81467181467181</v>
      </c>
      <c r="M110" s="9">
        <v>1074</v>
      </c>
      <c r="N110" s="9">
        <v>0</v>
      </c>
      <c r="O110" s="9">
        <v>0</v>
      </c>
      <c r="P110" s="9">
        <v>1432</v>
      </c>
      <c r="Q110" s="9">
        <v>0</v>
      </c>
      <c r="R110" s="9">
        <v>0</v>
      </c>
      <c r="S110" s="9">
        <v>826.77777777777783</v>
      </c>
      <c r="T110" s="9">
        <v>0</v>
      </c>
      <c r="U110" s="9">
        <v>0</v>
      </c>
      <c r="V110" s="9">
        <v>295.27777777777783</v>
      </c>
      <c r="W110" s="9">
        <v>0</v>
      </c>
      <c r="X110" s="9">
        <v>0</v>
      </c>
      <c r="AE110" s="33">
        <f t="shared" si="7"/>
        <v>1900.7777777777778</v>
      </c>
      <c r="AF110" s="33">
        <f t="shared" si="7"/>
        <v>0</v>
      </c>
      <c r="AG110" s="33">
        <f t="shared" si="7"/>
        <v>0</v>
      </c>
      <c r="AH110" s="33">
        <f t="shared" si="8"/>
        <v>1727.2777777777778</v>
      </c>
      <c r="AI110" s="33">
        <f t="shared" si="8"/>
        <v>0</v>
      </c>
      <c r="AJ110" s="33">
        <f t="shared" si="8"/>
        <v>0</v>
      </c>
      <c r="AL110" s="33">
        <f t="shared" si="10"/>
        <v>0</v>
      </c>
      <c r="AM110" s="33">
        <f t="shared" si="9"/>
        <v>0</v>
      </c>
      <c r="AO110" s="49">
        <v>0</v>
      </c>
      <c r="AP110" s="49">
        <v>59.055555555555557</v>
      </c>
      <c r="AQ110" s="49">
        <v>0</v>
      </c>
      <c r="AR110" s="49">
        <v>118.11111111111111</v>
      </c>
      <c r="AS110" s="49">
        <v>59.055555555555557</v>
      </c>
      <c r="AT110" s="49">
        <v>0</v>
      </c>
      <c r="AU110" s="49">
        <v>59.055555555555557</v>
      </c>
      <c r="AV110" s="49">
        <v>59.055555555555557</v>
      </c>
      <c r="AW110" s="49">
        <v>0</v>
      </c>
      <c r="AX110" s="49">
        <v>59.055555555555557</v>
      </c>
      <c r="AY110" s="49">
        <v>59.055555555555557</v>
      </c>
      <c r="AZ110" s="49">
        <v>59.055555555555557</v>
      </c>
      <c r="BA110" s="49">
        <v>0</v>
      </c>
    </row>
    <row r="111" spans="1:53">
      <c r="A111" s="12">
        <v>314494</v>
      </c>
      <c r="B111" s="12" t="s">
        <v>205</v>
      </c>
      <c r="C111" s="12" t="s">
        <v>339</v>
      </c>
      <c r="D111" s="16">
        <v>42517</v>
      </c>
      <c r="E111" s="16">
        <v>42593</v>
      </c>
      <c r="F111" s="16">
        <v>42619</v>
      </c>
      <c r="G111" s="12">
        <v>76</v>
      </c>
      <c r="H111" s="12">
        <v>102</v>
      </c>
      <c r="I111" s="12">
        <v>26</v>
      </c>
      <c r="J111" s="9">
        <v>58012355.212355211</v>
      </c>
      <c r="K111" s="9">
        <v>3764238.5328185325</v>
      </c>
      <c r="L111" s="9">
        <v>368378.45559845556</v>
      </c>
      <c r="M111" s="9">
        <v>922565.04672897188</v>
      </c>
      <c r="N111" s="9">
        <v>12840.841121495327</v>
      </c>
      <c r="O111" s="9">
        <v>12050.635514018692</v>
      </c>
      <c r="P111" s="9">
        <v>284474.01869158878</v>
      </c>
      <c r="Q111" s="9">
        <v>592.65420560747657</v>
      </c>
      <c r="R111" s="9">
        <v>4543.6822429906542</v>
      </c>
      <c r="S111" s="9">
        <v>766107.83333333326</v>
      </c>
      <c r="T111" s="9">
        <v>6886.1666666666661</v>
      </c>
      <c r="U111" s="9">
        <v>2092</v>
      </c>
      <c r="V111" s="9">
        <v>169713.5</v>
      </c>
      <c r="W111" s="9">
        <v>610.16666666666663</v>
      </c>
      <c r="X111" s="9">
        <v>1656.1666666666665</v>
      </c>
      <c r="AE111" s="33">
        <f t="shared" si="7"/>
        <v>1688672.8800623051</v>
      </c>
      <c r="AF111" s="33">
        <f t="shared" si="7"/>
        <v>19727.007788161995</v>
      </c>
      <c r="AG111" s="33">
        <f t="shared" si="7"/>
        <v>14142.635514018692</v>
      </c>
      <c r="AH111" s="33">
        <f t="shared" si="8"/>
        <v>454187.51869158878</v>
      </c>
      <c r="AI111" s="33">
        <f t="shared" si="8"/>
        <v>1202.8208722741433</v>
      </c>
      <c r="AJ111" s="33">
        <f t="shared" si="8"/>
        <v>6199.8489096573212</v>
      </c>
      <c r="AL111" s="33">
        <f t="shared" si="10"/>
        <v>33869.643302180688</v>
      </c>
      <c r="AM111" s="33">
        <f t="shared" si="9"/>
        <v>7402.669781931465</v>
      </c>
      <c r="AO111" s="49">
        <v>13598</v>
      </c>
      <c r="AP111" s="49">
        <v>13336.5</v>
      </c>
      <c r="AQ111" s="49">
        <v>8803.8333333333321</v>
      </c>
      <c r="AR111" s="49">
        <v>2149268.5</v>
      </c>
      <c r="AS111" s="49">
        <v>22140.333333333332</v>
      </c>
      <c r="AT111" s="49">
        <v>18566.5</v>
      </c>
      <c r="AU111" s="49">
        <v>2266.333333333333</v>
      </c>
      <c r="AV111" s="49">
        <v>21530.166666666664</v>
      </c>
      <c r="AW111" s="49">
        <v>20832.833333333332</v>
      </c>
      <c r="AX111" s="49">
        <v>523</v>
      </c>
      <c r="AY111" s="49">
        <v>26411.5</v>
      </c>
      <c r="AZ111" s="49">
        <v>24493.833333333332</v>
      </c>
      <c r="BA111" s="49">
        <v>1569</v>
      </c>
    </row>
    <row r="112" spans="1:53">
      <c r="A112" s="12">
        <v>314496</v>
      </c>
      <c r="B112" s="12" t="s">
        <v>206</v>
      </c>
      <c r="C112" s="12" t="s">
        <v>339</v>
      </c>
      <c r="D112" s="16">
        <v>42517</v>
      </c>
      <c r="E112" s="16">
        <v>42593</v>
      </c>
      <c r="F112" s="26">
        <v>42633</v>
      </c>
      <c r="G112" s="12">
        <v>76</v>
      </c>
      <c r="H112" s="12">
        <v>116</v>
      </c>
      <c r="I112" s="12">
        <v>40</v>
      </c>
      <c r="J112" s="9">
        <v>39949443.396226414</v>
      </c>
      <c r="K112" s="9">
        <v>2227988.6886792453</v>
      </c>
      <c r="L112" s="9">
        <v>396455.49056603771</v>
      </c>
      <c r="M112" s="9">
        <v>2515851.8608695655</v>
      </c>
      <c r="N112" s="9">
        <v>83382.782608695663</v>
      </c>
      <c r="O112" s="9">
        <v>33295.408695652179</v>
      </c>
      <c r="P112" s="9">
        <v>1197884.5565217393</v>
      </c>
      <c r="Q112" s="9">
        <v>10906.121739130436</v>
      </c>
      <c r="R112" s="9">
        <v>37680.939130434788</v>
      </c>
      <c r="S112" s="9">
        <v>3486857.1428571432</v>
      </c>
      <c r="T112" s="9">
        <v>56098.285714285717</v>
      </c>
      <c r="U112" s="9">
        <v>15089.142857142859</v>
      </c>
      <c r="V112" s="9">
        <v>1413473.142857143</v>
      </c>
      <c r="W112" s="9">
        <v>5400</v>
      </c>
      <c r="X112" s="9">
        <v>17989.714285714286</v>
      </c>
      <c r="AE112" s="33">
        <f t="shared" si="7"/>
        <v>6002709.0037267087</v>
      </c>
      <c r="AF112" s="33">
        <f t="shared" si="7"/>
        <v>139481.06832298139</v>
      </c>
      <c r="AG112" s="33">
        <f t="shared" si="7"/>
        <v>48384.551552795034</v>
      </c>
      <c r="AH112" s="33">
        <f t="shared" si="8"/>
        <v>2611357.6993788825</v>
      </c>
      <c r="AI112" s="33">
        <f t="shared" si="8"/>
        <v>16306.121739130436</v>
      </c>
      <c r="AJ112" s="33">
        <f t="shared" si="8"/>
        <v>55670.653416149071</v>
      </c>
      <c r="AL112" s="33">
        <f t="shared" si="10"/>
        <v>187865.61987577641</v>
      </c>
      <c r="AM112" s="33">
        <f t="shared" si="9"/>
        <v>71976.775155279509</v>
      </c>
      <c r="AO112" s="49">
        <v>4752</v>
      </c>
      <c r="AP112" s="49">
        <v>12836.571428571429</v>
      </c>
      <c r="AQ112" s="49">
        <v>10584</v>
      </c>
      <c r="AR112" s="49">
        <v>1085955.4285714286</v>
      </c>
      <c r="AS112" s="49">
        <v>23420.571428571431</v>
      </c>
      <c r="AT112" s="49">
        <v>20396.571428571431</v>
      </c>
      <c r="AU112" s="49">
        <v>1234.2857142857144</v>
      </c>
      <c r="AV112" s="49">
        <v>81432</v>
      </c>
      <c r="AW112" s="49">
        <v>77482.285714285725</v>
      </c>
      <c r="AX112" s="49">
        <v>3486.8571428571431</v>
      </c>
      <c r="AY112" s="49">
        <v>193258.28571428574</v>
      </c>
      <c r="AZ112" s="49">
        <v>177243.42857142858</v>
      </c>
      <c r="BA112" s="49">
        <v>13762.285714285716</v>
      </c>
    </row>
    <row r="113" spans="1:53">
      <c r="A113" s="12">
        <v>314696</v>
      </c>
      <c r="B113" s="12" t="s">
        <v>206</v>
      </c>
      <c r="C113" s="12" t="s">
        <v>339</v>
      </c>
      <c r="D113" s="16">
        <v>42521</v>
      </c>
      <c r="E113" s="16">
        <v>42593</v>
      </c>
      <c r="F113" s="26">
        <v>42633</v>
      </c>
      <c r="G113" s="12">
        <v>72</v>
      </c>
      <c r="H113" s="12">
        <v>112</v>
      </c>
      <c r="I113" s="12">
        <v>40</v>
      </c>
      <c r="J113" s="9">
        <v>49032448.598130837</v>
      </c>
      <c r="K113" s="9">
        <v>2324124.9532710281</v>
      </c>
      <c r="L113" s="9">
        <v>317858.74766355142</v>
      </c>
      <c r="M113" s="9">
        <v>3787483.1999999997</v>
      </c>
      <c r="N113" s="9">
        <v>114248.4</v>
      </c>
      <c r="O113" s="9">
        <v>29587.199999999997</v>
      </c>
      <c r="P113" s="9">
        <v>1735514.4</v>
      </c>
      <c r="Q113" s="9">
        <v>4904.3999999999996</v>
      </c>
      <c r="R113" s="9">
        <v>33366</v>
      </c>
      <c r="S113" s="9">
        <v>2954410.256410256</v>
      </c>
      <c r="T113" s="9">
        <v>38797.538461538454</v>
      </c>
      <c r="U113" s="9">
        <v>12570.179487179485</v>
      </c>
      <c r="V113" s="9">
        <v>1083432.41025641</v>
      </c>
      <c r="W113" s="9">
        <v>3260.9999999999995</v>
      </c>
      <c r="X113" s="9">
        <v>14214.615384615381</v>
      </c>
      <c r="AE113" s="33">
        <f t="shared" si="7"/>
        <v>6741893.4564102553</v>
      </c>
      <c r="AF113" s="33">
        <f t="shared" si="7"/>
        <v>153045.93846153846</v>
      </c>
      <c r="AG113" s="33">
        <f t="shared" si="7"/>
        <v>42157.379487179482</v>
      </c>
      <c r="AH113" s="33">
        <f t="shared" si="8"/>
        <v>2818946.8102564099</v>
      </c>
      <c r="AI113" s="33">
        <f t="shared" si="8"/>
        <v>8165.4</v>
      </c>
      <c r="AJ113" s="33">
        <f t="shared" si="8"/>
        <v>47580.615384615383</v>
      </c>
      <c r="AL113" s="33">
        <f t="shared" si="10"/>
        <v>195203.31794871794</v>
      </c>
      <c r="AM113" s="33">
        <f t="shared" si="9"/>
        <v>55746.015384615384</v>
      </c>
      <c r="AO113" s="49">
        <v>4487.3589743589737</v>
      </c>
      <c r="AP113" s="49">
        <v>12737.410256410254</v>
      </c>
      <c r="AQ113" s="49">
        <v>10563.410256410254</v>
      </c>
      <c r="AR113" s="49">
        <v>988222.35897435877</v>
      </c>
      <c r="AS113" s="49">
        <v>23300.820512820508</v>
      </c>
      <c r="AT113" s="49">
        <v>19454.512820512817</v>
      </c>
      <c r="AU113" s="49">
        <v>1951.0256410256407</v>
      </c>
      <c r="AV113" s="49">
        <v>83894.102564102548</v>
      </c>
      <c r="AW113" s="49">
        <v>80577.358974358955</v>
      </c>
      <c r="AX113" s="49">
        <v>3038.0256410256407</v>
      </c>
      <c r="AY113" s="49">
        <v>179522.23076923072</v>
      </c>
      <c r="AZ113" s="49">
        <v>167202.89743589741</v>
      </c>
      <c r="BA113" s="49">
        <v>11065.102564102563</v>
      </c>
    </row>
    <row r="114" spans="1:53">
      <c r="A114" s="12">
        <v>314697</v>
      </c>
      <c r="B114" s="12" t="s">
        <v>206</v>
      </c>
      <c r="C114" s="12" t="s">
        <v>339</v>
      </c>
      <c r="D114" s="16">
        <v>42521</v>
      </c>
      <c r="E114" s="16">
        <v>42593</v>
      </c>
      <c r="F114" s="26">
        <v>42633</v>
      </c>
      <c r="G114" s="12">
        <v>72</v>
      </c>
      <c r="H114" s="12">
        <v>112</v>
      </c>
      <c r="I114" s="12">
        <v>40</v>
      </c>
      <c r="J114" s="9">
        <v>41424735.849056602</v>
      </c>
      <c r="K114" s="9">
        <v>1956324.4528301884</v>
      </c>
      <c r="L114" s="9">
        <v>261275.66037735846</v>
      </c>
      <c r="M114" s="9">
        <v>1634571.4285714284</v>
      </c>
      <c r="N114" s="9">
        <v>48940.991596638654</v>
      </c>
      <c r="O114" s="9">
        <v>12932.344537815125</v>
      </c>
      <c r="P114" s="9">
        <v>757720.00840336131</v>
      </c>
      <c r="Q114" s="9">
        <v>3365.2941176470586</v>
      </c>
      <c r="R114" s="9">
        <v>12018.907563025208</v>
      </c>
      <c r="S114" s="9">
        <v>2415254.7931034481</v>
      </c>
      <c r="T114" s="9">
        <v>30697.758620689652</v>
      </c>
      <c r="U114" s="9">
        <v>9503.689655172413</v>
      </c>
      <c r="V114" s="9">
        <v>913868.06896551722</v>
      </c>
      <c r="W114" s="9">
        <v>3027.7241379310344</v>
      </c>
      <c r="X114" s="9">
        <v>7092.7241379310344</v>
      </c>
      <c r="AE114" s="33">
        <f t="shared" si="7"/>
        <v>4049826.2216748763</v>
      </c>
      <c r="AF114" s="33">
        <f t="shared" si="7"/>
        <v>79638.750217328314</v>
      </c>
      <c r="AG114" s="33">
        <f t="shared" si="7"/>
        <v>22436.034192987536</v>
      </c>
      <c r="AH114" s="33">
        <f t="shared" si="8"/>
        <v>1671588.0773688785</v>
      </c>
      <c r="AI114" s="33">
        <f t="shared" si="8"/>
        <v>6393.018255578093</v>
      </c>
      <c r="AJ114" s="33">
        <f t="shared" si="8"/>
        <v>19111.631700956241</v>
      </c>
      <c r="AL114" s="33">
        <f t="shared" si="10"/>
        <v>102074.78441031586</v>
      </c>
      <c r="AM114" s="33">
        <f t="shared" si="9"/>
        <v>25504.649956534333</v>
      </c>
      <c r="AO114" s="49">
        <v>4821.9310344827582</v>
      </c>
      <c r="AP114" s="49">
        <v>10400.793103448275</v>
      </c>
      <c r="AQ114" s="49">
        <v>6503.9999999999991</v>
      </c>
      <c r="AR114" s="49">
        <v>896346.51724137925</v>
      </c>
      <c r="AS114" s="49">
        <v>16904.793103448275</v>
      </c>
      <c r="AT114" s="49">
        <v>14241.51724137931</v>
      </c>
      <c r="AU114" s="49">
        <v>1457.7931034482758</v>
      </c>
      <c r="AV114" s="49">
        <v>64255.034482758616</v>
      </c>
      <c r="AW114" s="49">
        <v>60218.068965517239</v>
      </c>
      <c r="AX114" s="49">
        <v>3364.1379310344823</v>
      </c>
      <c r="AY114" s="49">
        <v>144265.44827586206</v>
      </c>
      <c r="AZ114" s="49">
        <v>137060.58620689655</v>
      </c>
      <c r="BA114" s="49">
        <v>6363.8275862068958</v>
      </c>
    </row>
    <row r="115" spans="1:53">
      <c r="A115" s="12">
        <v>211244</v>
      </c>
      <c r="B115" s="12" t="s">
        <v>119</v>
      </c>
      <c r="C115" s="12" t="s">
        <v>339</v>
      </c>
      <c r="D115" s="16">
        <v>42339</v>
      </c>
      <c r="E115" s="16">
        <v>42397</v>
      </c>
      <c r="F115" s="26">
        <v>42643</v>
      </c>
      <c r="G115" s="12">
        <v>58</v>
      </c>
      <c r="H115" s="12">
        <v>304</v>
      </c>
      <c r="I115" s="12">
        <v>246</v>
      </c>
      <c r="J115" s="9">
        <v>15291219.512195121</v>
      </c>
      <c r="K115" s="9">
        <v>863301.95121951215</v>
      </c>
      <c r="L115" s="9">
        <v>155243.41463414635</v>
      </c>
      <c r="M115" s="9">
        <v>2917977.5229357798</v>
      </c>
      <c r="N115" s="9">
        <v>1277055.9633027522</v>
      </c>
      <c r="O115" s="9">
        <v>84576.605504587162</v>
      </c>
      <c r="P115" s="9">
        <v>3396436.2385321101</v>
      </c>
      <c r="Q115" s="9">
        <v>121420.18348623853</v>
      </c>
      <c r="R115" s="9">
        <v>86777.064220183485</v>
      </c>
      <c r="S115" s="9">
        <v>2613902.3307436183</v>
      </c>
      <c r="T115" s="9">
        <v>406246.97114317428</v>
      </c>
      <c r="U115" s="9">
        <v>52833.053274139849</v>
      </c>
      <c r="V115" s="9">
        <v>3079391.786903441</v>
      </c>
      <c r="W115" s="9">
        <v>49180.751387347394</v>
      </c>
      <c r="X115" s="9">
        <v>53620.804661487236</v>
      </c>
      <c r="AE115" s="33">
        <f t="shared" si="7"/>
        <v>5531879.8536793981</v>
      </c>
      <c r="AF115" s="33">
        <f t="shared" si="7"/>
        <v>1683302.9344459265</v>
      </c>
      <c r="AG115" s="33">
        <f t="shared" si="7"/>
        <v>137409.658778727</v>
      </c>
      <c r="AH115" s="33">
        <f t="shared" si="8"/>
        <v>6475828.0254355511</v>
      </c>
      <c r="AI115" s="33">
        <f t="shared" si="8"/>
        <v>170600.93487358594</v>
      </c>
      <c r="AJ115" s="33">
        <f t="shared" si="8"/>
        <v>140397.86888167073</v>
      </c>
      <c r="AL115" s="33">
        <f t="shared" si="10"/>
        <v>1820712.5932246535</v>
      </c>
      <c r="AM115" s="33">
        <f t="shared" si="9"/>
        <v>310998.8037552567</v>
      </c>
    </row>
    <row r="116" spans="1:53">
      <c r="A116" s="12">
        <v>211245</v>
      </c>
      <c r="B116" s="12" t="s">
        <v>119</v>
      </c>
      <c r="C116" s="12" t="s">
        <v>339</v>
      </c>
      <c r="D116" s="16">
        <v>42339</v>
      </c>
      <c r="E116" s="16">
        <v>42397</v>
      </c>
      <c r="F116" s="26">
        <v>42643</v>
      </c>
      <c r="G116" s="12">
        <v>58</v>
      </c>
      <c r="H116" s="12">
        <v>304</v>
      </c>
      <c r="I116" s="12">
        <v>246</v>
      </c>
      <c r="J116" s="9">
        <v>29995954.35684647</v>
      </c>
      <c r="K116" s="9">
        <v>1429413.9522821575</v>
      </c>
      <c r="L116" s="9">
        <v>229463.43360995851</v>
      </c>
      <c r="M116" s="9">
        <v>2298301.6666666665</v>
      </c>
      <c r="N116" s="9">
        <v>913974.33333333337</v>
      </c>
      <c r="O116" s="9">
        <v>56198.666666666664</v>
      </c>
      <c r="P116" s="9">
        <v>2501027.1666666665</v>
      </c>
      <c r="Q116" s="9">
        <v>45630.333333333336</v>
      </c>
      <c r="R116" s="9">
        <v>45443.833333333336</v>
      </c>
      <c r="S116" s="9">
        <v>3120000</v>
      </c>
      <c r="T116" s="9">
        <v>437430</v>
      </c>
      <c r="U116" s="9">
        <v>52410</v>
      </c>
      <c r="V116" s="9">
        <v>3810000</v>
      </c>
      <c r="W116" s="9">
        <v>49050</v>
      </c>
      <c r="X116" s="9">
        <v>57240</v>
      </c>
      <c r="AE116" s="33">
        <f t="shared" si="7"/>
        <v>5418301.666666666</v>
      </c>
      <c r="AF116" s="33">
        <f t="shared" si="7"/>
        <v>1351404.3333333335</v>
      </c>
      <c r="AG116" s="33">
        <f t="shared" si="7"/>
        <v>108608.66666666666</v>
      </c>
      <c r="AH116" s="33">
        <f t="shared" si="8"/>
        <v>6311027.166666666</v>
      </c>
      <c r="AI116" s="33">
        <f t="shared" si="8"/>
        <v>94680.333333333343</v>
      </c>
      <c r="AJ116" s="33">
        <f t="shared" si="8"/>
        <v>102683.83333333334</v>
      </c>
      <c r="AL116" s="33">
        <f t="shared" si="10"/>
        <v>1460013.0000000002</v>
      </c>
      <c r="AM116" s="33">
        <f t="shared" si="9"/>
        <v>197364.16666666669</v>
      </c>
    </row>
    <row r="117" spans="1:53">
      <c r="A117" s="12">
        <v>203808</v>
      </c>
      <c r="B117" s="12" t="s">
        <v>119</v>
      </c>
      <c r="C117" s="12" t="s">
        <v>339</v>
      </c>
      <c r="D117" s="16">
        <v>42316</v>
      </c>
      <c r="E117" s="16">
        <v>42397</v>
      </c>
      <c r="F117" s="26">
        <v>42643</v>
      </c>
      <c r="G117" s="12">
        <v>81</v>
      </c>
      <c r="H117" s="12">
        <v>327</v>
      </c>
      <c r="I117" s="12">
        <v>246</v>
      </c>
      <c r="J117" s="9">
        <v>41983269.230769232</v>
      </c>
      <c r="K117" s="9">
        <v>2163956.5384615385</v>
      </c>
      <c r="L117" s="9">
        <v>403799.71153846156</v>
      </c>
      <c r="M117" s="9">
        <v>4156340.5090909093</v>
      </c>
      <c r="N117" s="9">
        <v>1058852.7272727273</v>
      </c>
      <c r="O117" s="9">
        <v>113954.40000000001</v>
      </c>
      <c r="P117" s="9">
        <v>4590029.6727272728</v>
      </c>
      <c r="Q117" s="9">
        <v>65257.745454545453</v>
      </c>
      <c r="R117" s="9">
        <v>148556.50909090909</v>
      </c>
      <c r="S117" s="9">
        <v>7143923.0769230761</v>
      </c>
      <c r="T117" s="9">
        <v>747076.92307692301</v>
      </c>
      <c r="U117" s="9">
        <v>125322.15384615384</v>
      </c>
      <c r="V117" s="9">
        <v>7097230.769230769</v>
      </c>
      <c r="W117" s="9">
        <v>57198.076923076922</v>
      </c>
      <c r="X117" s="9">
        <v>145866.76923076922</v>
      </c>
      <c r="AE117" s="33">
        <f t="shared" si="7"/>
        <v>11300263.586013986</v>
      </c>
      <c r="AF117" s="33">
        <f t="shared" si="7"/>
        <v>1805929.6503496503</v>
      </c>
      <c r="AG117" s="33">
        <f t="shared" si="7"/>
        <v>239276.55384615384</v>
      </c>
      <c r="AH117" s="33">
        <f t="shared" si="8"/>
        <v>11687260.441958042</v>
      </c>
      <c r="AI117" s="33">
        <f t="shared" si="8"/>
        <v>122455.82237762237</v>
      </c>
      <c r="AJ117" s="33">
        <f t="shared" si="8"/>
        <v>294423.27832167828</v>
      </c>
      <c r="AL117" s="33">
        <f t="shared" si="10"/>
        <v>2045206.2041958042</v>
      </c>
      <c r="AM117" s="33">
        <f t="shared" si="9"/>
        <v>416879.10069930064</v>
      </c>
    </row>
    <row r="118" spans="1:53">
      <c r="A118" s="12">
        <v>203809</v>
      </c>
      <c r="B118" s="12" t="s">
        <v>119</v>
      </c>
      <c r="C118" s="12" t="s">
        <v>339</v>
      </c>
      <c r="D118" s="16">
        <v>42316</v>
      </c>
      <c r="E118" s="16">
        <v>42397</v>
      </c>
      <c r="F118" s="26">
        <v>42643</v>
      </c>
      <c r="G118" s="12">
        <v>81</v>
      </c>
      <c r="H118" s="12">
        <v>327</v>
      </c>
      <c r="I118" s="12">
        <v>246</v>
      </c>
      <c r="J118" s="9">
        <v>15811778.202676862</v>
      </c>
      <c r="K118" s="9">
        <v>744683.74760994257</v>
      </c>
      <c r="L118" s="9">
        <v>131320.15296367113</v>
      </c>
      <c r="M118" s="9">
        <v>3504128.7798165139</v>
      </c>
      <c r="N118" s="9">
        <v>1070488.1009174313</v>
      </c>
      <c r="O118" s="9">
        <v>42159.908256880735</v>
      </c>
      <c r="P118" s="9">
        <v>4851324.6330275228</v>
      </c>
      <c r="Q118" s="9">
        <v>60784.981651376147</v>
      </c>
      <c r="R118" s="9">
        <v>49364.449541284404</v>
      </c>
      <c r="S118" s="9">
        <v>3580407.7669902914</v>
      </c>
      <c r="T118" s="9">
        <v>745710.72491909389</v>
      </c>
      <c r="U118" s="9">
        <v>46337.741100323627</v>
      </c>
      <c r="V118" s="9">
        <v>4540372.1682847897</v>
      </c>
      <c r="W118" s="9">
        <v>61048.546925566348</v>
      </c>
      <c r="X118" s="9">
        <v>33469.029126213594</v>
      </c>
      <c r="AE118" s="33">
        <f t="shared" si="7"/>
        <v>7084536.5468068048</v>
      </c>
      <c r="AF118" s="33">
        <f t="shared" si="7"/>
        <v>1816198.8258365253</v>
      </c>
      <c r="AG118" s="33">
        <f t="shared" si="7"/>
        <v>88497.649357204355</v>
      </c>
      <c r="AH118" s="33">
        <f t="shared" si="8"/>
        <v>9391696.8013123125</v>
      </c>
      <c r="AI118" s="33">
        <f t="shared" si="8"/>
        <v>121833.5285769425</v>
      </c>
      <c r="AJ118" s="33">
        <f t="shared" si="8"/>
        <v>82833.478667497999</v>
      </c>
      <c r="AL118" s="33">
        <f t="shared" si="10"/>
        <v>1904696.4751937296</v>
      </c>
      <c r="AM118" s="33">
        <f t="shared" si="9"/>
        <v>204667.00724444049</v>
      </c>
    </row>
    <row r="119" spans="1:53">
      <c r="A119" s="12">
        <v>203519</v>
      </c>
      <c r="B119" s="12" t="s">
        <v>119</v>
      </c>
      <c r="C119" s="12" t="s">
        <v>339</v>
      </c>
      <c r="D119" s="16">
        <v>42317</v>
      </c>
      <c r="E119" s="16">
        <v>42397</v>
      </c>
      <c r="F119" s="26">
        <v>42643</v>
      </c>
      <c r="G119" s="12">
        <v>80</v>
      </c>
      <c r="H119" s="12">
        <v>326</v>
      </c>
      <c r="I119" s="12">
        <v>246</v>
      </c>
      <c r="J119" s="9">
        <v>16350283.018867925</v>
      </c>
      <c r="K119" s="9">
        <v>1037930.9433962264</v>
      </c>
      <c r="L119" s="9">
        <v>187591.41509433964</v>
      </c>
      <c r="M119" s="9">
        <v>2640044.1428571427</v>
      </c>
      <c r="N119" s="9">
        <v>1527076.607142857</v>
      </c>
      <c r="O119" s="9">
        <v>101692.17857142857</v>
      </c>
      <c r="P119" s="9">
        <v>3123999.5357142854</v>
      </c>
      <c r="Q119" s="9">
        <v>121454.67857142857</v>
      </c>
      <c r="R119" s="9">
        <v>123882.64285714286</v>
      </c>
      <c r="S119" s="9">
        <v>3355764.2487046635</v>
      </c>
      <c r="T119" s="9">
        <v>563415.15544041456</v>
      </c>
      <c r="U119" s="9">
        <v>74268.361398963738</v>
      </c>
      <c r="V119" s="9">
        <v>3444073.8341968912</v>
      </c>
      <c r="W119" s="9">
        <v>51837.726683937828</v>
      </c>
      <c r="X119" s="9">
        <v>82775.518134715036</v>
      </c>
      <c r="AE119" s="33">
        <f t="shared" si="7"/>
        <v>5995808.3915618062</v>
      </c>
      <c r="AF119" s="33">
        <f t="shared" si="7"/>
        <v>2090491.7625832716</v>
      </c>
      <c r="AG119" s="33">
        <f t="shared" si="7"/>
        <v>175960.5399703923</v>
      </c>
      <c r="AH119" s="33">
        <f t="shared" si="8"/>
        <v>6568073.3699111771</v>
      </c>
      <c r="AI119" s="33">
        <f t="shared" si="8"/>
        <v>173292.40525536641</v>
      </c>
      <c r="AJ119" s="33">
        <f t="shared" si="8"/>
        <v>206658.16099185788</v>
      </c>
      <c r="AL119" s="33">
        <f t="shared" si="10"/>
        <v>2266452.302553664</v>
      </c>
      <c r="AM119" s="33">
        <f t="shared" si="9"/>
        <v>379950.56624722428</v>
      </c>
    </row>
    <row r="120" spans="1:53">
      <c r="A120" s="12">
        <v>203520</v>
      </c>
      <c r="B120" s="12" t="s">
        <v>119</v>
      </c>
      <c r="C120" s="12" t="s">
        <v>339</v>
      </c>
      <c r="D120" s="16">
        <v>42317</v>
      </c>
      <c r="E120" s="16">
        <v>42397</v>
      </c>
      <c r="F120" s="26">
        <v>42643</v>
      </c>
      <c r="G120" s="12">
        <v>80</v>
      </c>
      <c r="H120" s="12">
        <v>326</v>
      </c>
      <c r="I120" s="12">
        <v>246</v>
      </c>
      <c r="J120" s="9">
        <v>10840742.465753425</v>
      </c>
      <c r="K120" s="9">
        <v>631523.25205479458</v>
      </c>
      <c r="L120" s="9">
        <v>110287.55342465754</v>
      </c>
      <c r="M120" s="9">
        <v>3557014.2935779816</v>
      </c>
      <c r="N120" s="9">
        <v>1992526.5137614678</v>
      </c>
      <c r="O120" s="9">
        <v>125647.7614678899</v>
      </c>
      <c r="P120" s="9">
        <v>3837647.2293577981</v>
      </c>
      <c r="Q120" s="9">
        <v>92782.018348623853</v>
      </c>
      <c r="R120" s="9">
        <v>143093.39449541285</v>
      </c>
      <c r="S120" s="9">
        <v>2875033.647375505</v>
      </c>
      <c r="T120" s="9">
        <v>548732.90713324363</v>
      </c>
      <c r="U120" s="9">
        <v>57386.810228802155</v>
      </c>
      <c r="V120" s="9">
        <v>3159690.4441453568</v>
      </c>
      <c r="W120" s="9">
        <v>62453.701211305524</v>
      </c>
      <c r="X120" s="9">
        <v>74893.20323014805</v>
      </c>
      <c r="AE120" s="33">
        <f t="shared" si="7"/>
        <v>6432047.9409534866</v>
      </c>
      <c r="AF120" s="33">
        <f t="shared" si="7"/>
        <v>2541259.4208947113</v>
      </c>
      <c r="AG120" s="33">
        <f t="shared" si="7"/>
        <v>183034.57169669206</v>
      </c>
      <c r="AH120" s="33">
        <f t="shared" si="8"/>
        <v>6997337.6735031549</v>
      </c>
      <c r="AI120" s="33">
        <f t="shared" si="8"/>
        <v>155235.71955992939</v>
      </c>
      <c r="AJ120" s="33">
        <f t="shared" si="8"/>
        <v>217986.59772556089</v>
      </c>
      <c r="AL120" s="33">
        <f t="shared" si="10"/>
        <v>2724293.9925914034</v>
      </c>
      <c r="AM120" s="33">
        <f t="shared" si="9"/>
        <v>373222.31728549028</v>
      </c>
    </row>
    <row r="121" spans="1:53">
      <c r="A121" s="12">
        <v>203518</v>
      </c>
      <c r="B121" s="12" t="s">
        <v>119</v>
      </c>
      <c r="C121" s="12" t="s">
        <v>339</v>
      </c>
      <c r="D121" s="16">
        <v>42317</v>
      </c>
      <c r="E121" s="16">
        <v>42397</v>
      </c>
      <c r="F121" s="26">
        <v>42643</v>
      </c>
      <c r="G121" s="12">
        <v>80</v>
      </c>
      <c r="H121" s="12">
        <v>326</v>
      </c>
      <c r="I121" s="12">
        <v>246</v>
      </c>
      <c r="J121" s="9">
        <v>13739933.701657459</v>
      </c>
      <c r="K121" s="9">
        <v>824605.25966850831</v>
      </c>
      <c r="L121" s="9">
        <v>161531.40331491712</v>
      </c>
      <c r="M121" s="9">
        <v>3115315.4311926607</v>
      </c>
      <c r="N121" s="9">
        <v>1169541.6605504588</v>
      </c>
      <c r="O121" s="9">
        <v>98117.972477064221</v>
      </c>
      <c r="P121" s="9">
        <v>3605235.1651376146</v>
      </c>
      <c r="Q121" s="9">
        <v>59027.146788990824</v>
      </c>
      <c r="R121" s="9">
        <v>104651.72477064221</v>
      </c>
      <c r="S121" s="9">
        <v>3530883.3922261489</v>
      </c>
      <c r="T121" s="9">
        <v>521776.29328621912</v>
      </c>
      <c r="U121" s="9">
        <v>59907.321554770322</v>
      </c>
      <c r="V121" s="9">
        <v>4060515.9010600708</v>
      </c>
      <c r="W121" s="9">
        <v>49491.215547703185</v>
      </c>
      <c r="X121" s="9">
        <v>69646.674911660783</v>
      </c>
      <c r="AE121" s="33">
        <f t="shared" si="7"/>
        <v>6646198.8234188091</v>
      </c>
      <c r="AF121" s="33">
        <f t="shared" si="7"/>
        <v>1691317.9538366781</v>
      </c>
      <c r="AG121" s="33">
        <f t="shared" si="7"/>
        <v>158025.29403183455</v>
      </c>
      <c r="AH121" s="33">
        <f t="shared" si="8"/>
        <v>7665751.0661976859</v>
      </c>
      <c r="AI121" s="33">
        <f t="shared" si="8"/>
        <v>108518.362336694</v>
      </c>
      <c r="AJ121" s="33">
        <f t="shared" si="8"/>
        <v>174298.39968230299</v>
      </c>
      <c r="AL121" s="33">
        <f t="shared" si="10"/>
        <v>1849343.2478685125</v>
      </c>
      <c r="AM121" s="33">
        <f t="shared" si="9"/>
        <v>282816.76201899699</v>
      </c>
    </row>
    <row r="122" spans="1:53">
      <c r="A122" s="12">
        <v>203521</v>
      </c>
      <c r="B122" s="12" t="s">
        <v>119</v>
      </c>
      <c r="C122" s="12" t="s">
        <v>339</v>
      </c>
      <c r="D122" s="16">
        <v>42317</v>
      </c>
      <c r="E122" s="16">
        <v>42397</v>
      </c>
      <c r="F122" s="26">
        <v>42643</v>
      </c>
      <c r="G122" s="12">
        <v>80</v>
      </c>
      <c r="H122" s="12">
        <v>326</v>
      </c>
      <c r="I122" s="12">
        <v>246</v>
      </c>
      <c r="J122" s="9">
        <v>18104198.473282441</v>
      </c>
      <c r="K122" s="9">
        <v>994751.04961832066</v>
      </c>
      <c r="L122" s="9">
        <v>192100.47709923662</v>
      </c>
      <c r="M122" s="9">
        <v>3700522.3333333335</v>
      </c>
      <c r="N122" s="9">
        <v>1410846.7222222222</v>
      </c>
      <c r="O122" s="9">
        <v>99888.111111111109</v>
      </c>
      <c r="P122" s="9">
        <v>3683388.6666666665</v>
      </c>
      <c r="Q122" s="9">
        <v>78150.5</v>
      </c>
      <c r="R122" s="9">
        <v>96741.111111111109</v>
      </c>
      <c r="S122" s="9">
        <v>7491503.6045314111</v>
      </c>
      <c r="T122" s="9">
        <v>751852.21421215241</v>
      </c>
      <c r="U122" s="9">
        <v>153923.78990731205</v>
      </c>
      <c r="V122" s="9">
        <v>8105561.2770339856</v>
      </c>
      <c r="W122" s="9">
        <v>83552.780638516997</v>
      </c>
      <c r="X122" s="9">
        <v>146186.6632337796</v>
      </c>
      <c r="AE122" s="33">
        <f t="shared" si="7"/>
        <v>11192025.937864745</v>
      </c>
      <c r="AF122" s="33">
        <f t="shared" si="7"/>
        <v>2162698.9364343747</v>
      </c>
      <c r="AG122" s="33">
        <f t="shared" si="7"/>
        <v>253811.90101842314</v>
      </c>
      <c r="AH122" s="33">
        <f t="shared" si="8"/>
        <v>11788949.943700653</v>
      </c>
      <c r="AI122" s="33">
        <f t="shared" si="8"/>
        <v>161703.280638517</v>
      </c>
      <c r="AJ122" s="33">
        <f t="shared" si="8"/>
        <v>242927.77434489073</v>
      </c>
      <c r="AL122" s="33">
        <f t="shared" si="10"/>
        <v>2416510.8374527977</v>
      </c>
      <c r="AM122" s="33">
        <f t="shared" si="9"/>
        <v>404631.05498340772</v>
      </c>
    </row>
    <row r="123" spans="1:53">
      <c r="A123" s="12">
        <v>212312</v>
      </c>
      <c r="B123" s="12" t="s">
        <v>119</v>
      </c>
      <c r="C123" s="12" t="s">
        <v>339</v>
      </c>
      <c r="D123" s="16">
        <v>42339</v>
      </c>
      <c r="E123" s="16">
        <v>42397</v>
      </c>
      <c r="F123" s="26">
        <v>42643</v>
      </c>
      <c r="G123" s="12">
        <v>58</v>
      </c>
      <c r="H123" s="12">
        <v>304</v>
      </c>
      <c r="I123" s="12">
        <v>246</v>
      </c>
      <c r="J123" s="9">
        <v>15117051.526717559</v>
      </c>
      <c r="K123" s="9">
        <v>1078237.3854961833</v>
      </c>
      <c r="L123" s="9">
        <v>258211.03053435116</v>
      </c>
      <c r="M123" s="9">
        <v>3493961.3333333335</v>
      </c>
      <c r="N123" s="9">
        <v>1636338.6666666667</v>
      </c>
      <c r="O123" s="9">
        <v>110348</v>
      </c>
      <c r="P123" s="9">
        <v>4140304</v>
      </c>
      <c r="Q123" s="9">
        <v>83300</v>
      </c>
      <c r="R123" s="9">
        <v>109629.33333333334</v>
      </c>
      <c r="S123" s="9">
        <v>6366385.3211009176</v>
      </c>
      <c r="T123" s="9">
        <v>1182092.6972477064</v>
      </c>
      <c r="U123" s="9">
        <v>121888.07339449541</v>
      </c>
      <c r="V123" s="9">
        <v>7293137.6146788988</v>
      </c>
      <c r="W123" s="9">
        <v>82118.3119266055</v>
      </c>
      <c r="X123" s="9">
        <v>138327.85321100918</v>
      </c>
      <c r="AE123" s="33">
        <f t="shared" si="7"/>
        <v>9860346.6544342507</v>
      </c>
      <c r="AF123" s="33">
        <f t="shared" si="7"/>
        <v>2818431.3639143733</v>
      </c>
      <c r="AG123" s="33">
        <f t="shared" si="7"/>
        <v>232236.07339449541</v>
      </c>
      <c r="AH123" s="33">
        <f t="shared" si="8"/>
        <v>11433441.614678899</v>
      </c>
      <c r="AI123" s="33">
        <f t="shared" si="8"/>
        <v>165418.3119266055</v>
      </c>
      <c r="AJ123" s="33">
        <f t="shared" si="8"/>
        <v>247957.18654434252</v>
      </c>
      <c r="AL123" s="33">
        <f t="shared" si="10"/>
        <v>3050667.4373088689</v>
      </c>
      <c r="AM123" s="33">
        <f t="shared" si="9"/>
        <v>413375.49847094802</v>
      </c>
    </row>
    <row r="124" spans="1:53">
      <c r="A124" s="12">
        <v>212313</v>
      </c>
      <c r="B124" s="12" t="s">
        <v>119</v>
      </c>
      <c r="C124" s="12" t="s">
        <v>339</v>
      </c>
      <c r="D124" s="16">
        <v>42339</v>
      </c>
      <c r="E124" s="16">
        <v>42397</v>
      </c>
      <c r="F124" s="26">
        <v>42643</v>
      </c>
      <c r="G124" s="12">
        <v>58</v>
      </c>
      <c r="H124" s="12">
        <v>304</v>
      </c>
      <c r="I124" s="12">
        <v>246</v>
      </c>
      <c r="J124" s="9">
        <v>10189948.453608248</v>
      </c>
      <c r="K124" s="9">
        <v>713554.83247422683</v>
      </c>
      <c r="L124" s="9">
        <v>106994.4587628866</v>
      </c>
      <c r="M124" s="9">
        <v>3392813.9449541285</v>
      </c>
      <c r="N124" s="9">
        <v>1598715.9633027522</v>
      </c>
      <c r="O124" s="9">
        <v>96586.788990825677</v>
      </c>
      <c r="P124" s="9">
        <v>3259268.2568807337</v>
      </c>
      <c r="Q124" s="9">
        <v>100354.12844036697</v>
      </c>
      <c r="R124" s="9">
        <v>65019.082568807338</v>
      </c>
      <c r="S124" s="9">
        <v>8217943.3681073021</v>
      </c>
      <c r="T124" s="9">
        <v>1146531.5052160954</v>
      </c>
      <c r="U124" s="9">
        <v>162240.17883755587</v>
      </c>
      <c r="V124" s="9">
        <v>7190700.4470938891</v>
      </c>
      <c r="W124" s="9">
        <v>144712.84649776452</v>
      </c>
      <c r="X124" s="9">
        <v>124360.59612518629</v>
      </c>
      <c r="AE124" s="33">
        <f t="shared" si="7"/>
        <v>11610757.313061431</v>
      </c>
      <c r="AF124" s="33">
        <f t="shared" si="7"/>
        <v>2745247.4685188476</v>
      </c>
      <c r="AG124" s="33">
        <f t="shared" si="7"/>
        <v>258826.96782838154</v>
      </c>
      <c r="AH124" s="33">
        <f t="shared" si="8"/>
        <v>10449968.703974623</v>
      </c>
      <c r="AI124" s="33">
        <f t="shared" si="8"/>
        <v>245066.97493813149</v>
      </c>
      <c r="AJ124" s="33">
        <f t="shared" si="8"/>
        <v>189379.67869399363</v>
      </c>
      <c r="AL124" s="33">
        <f t="shared" si="10"/>
        <v>3004074.4363472289</v>
      </c>
      <c r="AM124" s="33">
        <f t="shared" si="9"/>
        <v>434446.65363212512</v>
      </c>
    </row>
    <row r="125" spans="1:53">
      <c r="A125" s="12">
        <v>212314</v>
      </c>
      <c r="B125" s="12" t="s">
        <v>119</v>
      </c>
      <c r="C125" s="12" t="s">
        <v>339</v>
      </c>
      <c r="D125" s="16">
        <v>42339</v>
      </c>
      <c r="E125" s="16">
        <v>42397</v>
      </c>
      <c r="F125" s="26">
        <v>42643</v>
      </c>
      <c r="G125" s="12">
        <v>58</v>
      </c>
      <c r="H125" s="12">
        <v>304</v>
      </c>
      <c r="I125" s="12">
        <v>246</v>
      </c>
      <c r="J125" s="9">
        <v>21280914.285714284</v>
      </c>
      <c r="K125" s="9">
        <v>1173746.5142857141</v>
      </c>
      <c r="L125" s="9">
        <v>206505.82857142857</v>
      </c>
      <c r="M125" s="9">
        <v>4279708.777777778</v>
      </c>
      <c r="N125" s="9">
        <v>1118862.388888889</v>
      </c>
      <c r="O125" s="9">
        <v>86032.25</v>
      </c>
      <c r="P125" s="9">
        <v>4925678.666666667</v>
      </c>
      <c r="Q125" s="9">
        <v>65521.25</v>
      </c>
      <c r="R125" s="9">
        <v>118951.13888888889</v>
      </c>
      <c r="S125" s="9">
        <v>6802844.036697248</v>
      </c>
      <c r="T125" s="9">
        <v>739062.24770642212</v>
      </c>
      <c r="U125" s="9">
        <v>133164.08256880735</v>
      </c>
      <c r="V125" s="9">
        <v>6707477.0642201845</v>
      </c>
      <c r="W125" s="9">
        <v>73527.935779816515</v>
      </c>
      <c r="X125" s="9">
        <v>135484.67889908259</v>
      </c>
      <c r="AE125" s="33">
        <f t="shared" si="7"/>
        <v>11082552.814475026</v>
      </c>
      <c r="AF125" s="33">
        <f t="shared" si="7"/>
        <v>1857924.6365953111</v>
      </c>
      <c r="AG125" s="33">
        <f t="shared" si="7"/>
        <v>219196.33256880735</v>
      </c>
      <c r="AH125" s="33">
        <f t="shared" si="8"/>
        <v>11633155.730886851</v>
      </c>
      <c r="AI125" s="33">
        <f t="shared" si="8"/>
        <v>139049.18577981653</v>
      </c>
      <c r="AJ125" s="33">
        <f t="shared" si="8"/>
        <v>254435.81778797146</v>
      </c>
      <c r="AL125" s="33">
        <f t="shared" si="10"/>
        <v>2077120.9691641184</v>
      </c>
      <c r="AM125" s="33">
        <f t="shared" si="9"/>
        <v>393485.00356778799</v>
      </c>
    </row>
    <row r="126" spans="1:53">
      <c r="A126" s="12">
        <v>212315</v>
      </c>
      <c r="B126" s="12" t="s">
        <v>119</v>
      </c>
      <c r="C126" s="12" t="s">
        <v>339</v>
      </c>
      <c r="D126" s="16">
        <v>42339</v>
      </c>
      <c r="E126" s="16">
        <v>42397</v>
      </c>
      <c r="F126" s="26">
        <v>42643</v>
      </c>
      <c r="G126" s="12">
        <v>58</v>
      </c>
      <c r="H126" s="12">
        <v>304</v>
      </c>
      <c r="I126" s="12">
        <v>246</v>
      </c>
      <c r="J126" s="9">
        <v>20965388.888888888</v>
      </c>
      <c r="K126" s="9">
        <v>1277665.2777777778</v>
      </c>
      <c r="L126" s="9">
        <v>217995.55555555553</v>
      </c>
      <c r="M126" s="9">
        <v>3960749.7623762377</v>
      </c>
      <c r="N126" s="9">
        <v>1074301.5445544554</v>
      </c>
      <c r="O126" s="9">
        <v>105552.59405940595</v>
      </c>
      <c r="P126" s="9">
        <v>4267237.425742574</v>
      </c>
      <c r="Q126" s="9">
        <v>47239.900990099013</v>
      </c>
      <c r="R126" s="9">
        <v>114699.68316831684</v>
      </c>
      <c r="S126" s="9">
        <v>6692105.769230769</v>
      </c>
      <c r="T126" s="9">
        <v>807926.71153846162</v>
      </c>
      <c r="U126" s="9">
        <v>131714.56730769231</v>
      </c>
      <c r="V126" s="9">
        <v>6885519.230769231</v>
      </c>
      <c r="W126" s="9">
        <v>60809.192307692312</v>
      </c>
      <c r="X126" s="9">
        <v>115003.64423076923</v>
      </c>
      <c r="AE126" s="33">
        <f t="shared" si="7"/>
        <v>10652855.531607006</v>
      </c>
      <c r="AF126" s="33">
        <f t="shared" si="7"/>
        <v>1882228.2560929172</v>
      </c>
      <c r="AG126" s="33">
        <f t="shared" si="7"/>
        <v>237267.16136709828</v>
      </c>
      <c r="AH126" s="33">
        <f t="shared" si="8"/>
        <v>11152756.656511806</v>
      </c>
      <c r="AI126" s="33">
        <f t="shared" si="8"/>
        <v>108049.09329779132</v>
      </c>
      <c r="AJ126" s="33">
        <f t="shared" si="8"/>
        <v>229703.32739908609</v>
      </c>
      <c r="AL126" s="33">
        <f t="shared" si="10"/>
        <v>2119495.4174600155</v>
      </c>
      <c r="AM126" s="33">
        <f t="shared" si="9"/>
        <v>337752.42069687741</v>
      </c>
    </row>
    <row r="127" spans="1:53">
      <c r="A127" s="12">
        <v>208525</v>
      </c>
      <c r="B127" s="12" t="s">
        <v>119</v>
      </c>
      <c r="C127" s="12" t="s">
        <v>339</v>
      </c>
      <c r="D127" s="16">
        <v>42331</v>
      </c>
      <c r="E127" s="16">
        <v>42397</v>
      </c>
      <c r="F127" s="26">
        <v>42643</v>
      </c>
      <c r="G127" s="12">
        <v>66</v>
      </c>
      <c r="H127" s="12">
        <v>312</v>
      </c>
      <c r="I127" s="12">
        <v>246</v>
      </c>
      <c r="J127" s="9">
        <v>18666000</v>
      </c>
      <c r="K127" s="9">
        <v>1023336</v>
      </c>
      <c r="L127" s="9">
        <v>163114</v>
      </c>
      <c r="M127" s="9">
        <v>3784885.7987551871</v>
      </c>
      <c r="N127" s="9">
        <v>878347.81120331958</v>
      </c>
      <c r="O127" s="9">
        <v>68035.456431535276</v>
      </c>
      <c r="P127" s="9">
        <v>3759210.6846473031</v>
      </c>
      <c r="Q127" s="9">
        <v>68395.051867219925</v>
      </c>
      <c r="R127" s="9">
        <v>44949.429460580912</v>
      </c>
      <c r="S127" s="9">
        <v>5464660.7142857146</v>
      </c>
      <c r="T127" s="9">
        <v>736906.20535714284</v>
      </c>
      <c r="U127" s="9">
        <v>98034.696428571435</v>
      </c>
      <c r="V127" s="9">
        <v>5267142.8571428573</v>
      </c>
      <c r="W127" s="9">
        <v>67254.830357142855</v>
      </c>
      <c r="X127" s="9">
        <v>60242.946428571435</v>
      </c>
      <c r="AE127" s="33">
        <f t="shared" si="7"/>
        <v>9249546.5130409021</v>
      </c>
      <c r="AF127" s="33">
        <f t="shared" si="7"/>
        <v>1615254.0165604623</v>
      </c>
      <c r="AG127" s="33">
        <f t="shared" si="7"/>
        <v>166070.15286010673</v>
      </c>
      <c r="AH127" s="33">
        <f t="shared" si="8"/>
        <v>9026353.5417901613</v>
      </c>
      <c r="AI127" s="33">
        <f t="shared" si="8"/>
        <v>135649.88222436278</v>
      </c>
      <c r="AJ127" s="33">
        <f t="shared" si="8"/>
        <v>105192.37588915235</v>
      </c>
      <c r="AL127" s="33">
        <f t="shared" si="10"/>
        <v>1781324.169420569</v>
      </c>
      <c r="AM127" s="33">
        <f t="shared" si="9"/>
        <v>240842.25811351513</v>
      </c>
    </row>
    <row r="128" spans="1:53">
      <c r="A128" s="12">
        <v>208526</v>
      </c>
      <c r="B128" s="12" t="s">
        <v>210</v>
      </c>
      <c r="C128" s="12" t="s">
        <v>339</v>
      </c>
      <c r="D128" s="16">
        <v>42331</v>
      </c>
      <c r="E128" s="16">
        <v>42397</v>
      </c>
      <c r="F128" s="26">
        <v>42657</v>
      </c>
      <c r="G128" s="12">
        <v>66</v>
      </c>
      <c r="H128" s="12">
        <v>326</v>
      </c>
      <c r="I128" s="12">
        <v>260</v>
      </c>
      <c r="J128" s="9">
        <v>42741849.056603782</v>
      </c>
      <c r="K128" s="9">
        <v>2547768.4811320761</v>
      </c>
      <c r="L128" s="9">
        <v>435075.45283018873</v>
      </c>
      <c r="M128" s="9">
        <v>3759326.542750929</v>
      </c>
      <c r="N128" s="9">
        <v>1251097.6951672861</v>
      </c>
      <c r="O128" s="9">
        <v>216721.7843866171</v>
      </c>
      <c r="P128" s="9">
        <v>3956982.6022304832</v>
      </c>
      <c r="Q128" s="9">
        <v>135632.11895910781</v>
      </c>
      <c r="R128" s="9">
        <v>189209.219330855</v>
      </c>
      <c r="S128" s="9">
        <v>10783106.796116505</v>
      </c>
      <c r="T128" s="9">
        <v>1413521.9417475727</v>
      </c>
      <c r="U128" s="9">
        <v>309842.91262135922</v>
      </c>
      <c r="V128" s="9">
        <v>9910485.4368932042</v>
      </c>
      <c r="W128" s="9">
        <v>184060.77669902911</v>
      </c>
      <c r="X128" s="9">
        <v>298623.49514563108</v>
      </c>
      <c r="AE128" s="33">
        <f t="shared" si="7"/>
        <v>14542433.338867433</v>
      </c>
      <c r="AF128" s="33">
        <f t="shared" si="7"/>
        <v>2664619.6369148586</v>
      </c>
      <c r="AG128" s="33">
        <f t="shared" si="7"/>
        <v>526564.69700797636</v>
      </c>
      <c r="AH128" s="33">
        <f t="shared" si="8"/>
        <v>13867468.039123688</v>
      </c>
      <c r="AI128" s="33">
        <f t="shared" si="8"/>
        <v>319692.89565813693</v>
      </c>
      <c r="AJ128" s="33">
        <f t="shared" si="8"/>
        <v>487832.71447648609</v>
      </c>
      <c r="AL128" s="33">
        <f t="shared" si="10"/>
        <v>3191184.3339228351</v>
      </c>
      <c r="AM128" s="33">
        <f t="shared" si="9"/>
        <v>807525.61013462301</v>
      </c>
    </row>
    <row r="129" spans="1:39">
      <c r="A129" s="12">
        <v>210823</v>
      </c>
      <c r="B129" s="12" t="s">
        <v>210</v>
      </c>
      <c r="C129" s="12" t="s">
        <v>339</v>
      </c>
      <c r="D129" s="16">
        <v>42339</v>
      </c>
      <c r="E129" s="16">
        <v>42397</v>
      </c>
      <c r="F129" s="26">
        <v>42657</v>
      </c>
      <c r="G129" s="12">
        <v>58</v>
      </c>
      <c r="H129" s="12">
        <v>318</v>
      </c>
      <c r="I129" s="12">
        <v>260</v>
      </c>
      <c r="J129" s="9">
        <v>30418846.153846156</v>
      </c>
      <c r="K129" s="9">
        <v>1612435.3846153847</v>
      </c>
      <c r="L129" s="9">
        <v>251014.6153846154</v>
      </c>
      <c r="M129" s="9">
        <v>3011748.7912087911</v>
      </c>
      <c r="N129" s="9">
        <v>1130369.010989011</v>
      </c>
      <c r="O129" s="9">
        <v>146260.38461538462</v>
      </c>
      <c r="P129" s="9">
        <v>4041054.3956043958</v>
      </c>
      <c r="Q129" s="9">
        <v>94839.560439560446</v>
      </c>
      <c r="R129" s="9">
        <v>162116.37362637362</v>
      </c>
      <c r="S129" s="9">
        <v>6355294.1176470583</v>
      </c>
      <c r="T129" s="9">
        <v>869630.5882352941</v>
      </c>
      <c r="U129" s="9">
        <v>162625.88235294117</v>
      </c>
      <c r="V129" s="9">
        <v>7878823.5294117639</v>
      </c>
      <c r="W129" s="9">
        <v>104035.29411764705</v>
      </c>
      <c r="X129" s="9">
        <v>212510.5882352941</v>
      </c>
      <c r="AE129" s="33">
        <f t="shared" si="7"/>
        <v>9367042.9088558499</v>
      </c>
      <c r="AF129" s="33">
        <f t="shared" si="7"/>
        <v>1999999.5992243052</v>
      </c>
      <c r="AG129" s="33">
        <f t="shared" si="7"/>
        <v>308886.26696832583</v>
      </c>
      <c r="AH129" s="33">
        <f t="shared" si="8"/>
        <v>11919877.925016159</v>
      </c>
      <c r="AI129" s="33">
        <f t="shared" si="8"/>
        <v>198874.85455720749</v>
      </c>
      <c r="AJ129" s="33">
        <f t="shared" si="8"/>
        <v>374626.96186166769</v>
      </c>
      <c r="AL129" s="33">
        <f t="shared" si="10"/>
        <v>2308885.866192631</v>
      </c>
      <c r="AM129" s="33">
        <f t="shared" si="9"/>
        <v>573501.81641887524</v>
      </c>
    </row>
    <row r="130" spans="1:39">
      <c r="A130" s="12">
        <v>203523</v>
      </c>
      <c r="B130" s="12" t="s">
        <v>210</v>
      </c>
      <c r="C130" s="12" t="s">
        <v>339</v>
      </c>
      <c r="D130" s="16">
        <v>42317</v>
      </c>
      <c r="E130" s="16">
        <v>42397</v>
      </c>
      <c r="F130" s="26">
        <v>42657</v>
      </c>
      <c r="G130" s="12">
        <v>80</v>
      </c>
      <c r="H130" s="12">
        <v>340</v>
      </c>
      <c r="I130" s="12">
        <v>260</v>
      </c>
      <c r="J130" s="9">
        <v>34455583.437892094</v>
      </c>
      <c r="K130" s="9">
        <v>1780012.923462986</v>
      </c>
      <c r="L130" s="9">
        <v>354287.01380175655</v>
      </c>
      <c r="M130" s="9">
        <v>2740764.7058823528</v>
      </c>
      <c r="N130" s="9">
        <v>830435.29411764711</v>
      </c>
      <c r="O130" s="9">
        <v>124866.17647058824</v>
      </c>
      <c r="P130" s="9">
        <v>3991341.1764705884</v>
      </c>
      <c r="Q130" s="9">
        <v>51423.529411764706</v>
      </c>
      <c r="R130" s="9">
        <v>139089.70588235295</v>
      </c>
      <c r="S130" s="9">
        <v>6866912.6213592235</v>
      </c>
      <c r="T130" s="9">
        <v>652681.48543689318</v>
      </c>
      <c r="U130" s="9">
        <v>140075.73786407767</v>
      </c>
      <c r="V130" s="9">
        <v>7191699.0291262139</v>
      </c>
      <c r="W130" s="9">
        <v>52197.815533980582</v>
      </c>
      <c r="X130" s="9">
        <v>133487.21359223302</v>
      </c>
      <c r="AE130" s="33">
        <f t="shared" si="7"/>
        <v>9607677.3272415772</v>
      </c>
      <c r="AF130" s="33">
        <f t="shared" si="7"/>
        <v>1483116.7795545403</v>
      </c>
      <c r="AG130" s="33">
        <f t="shared" si="7"/>
        <v>264941.91433466593</v>
      </c>
      <c r="AH130" s="33">
        <f t="shared" si="8"/>
        <v>11183040.205596803</v>
      </c>
      <c r="AI130" s="33">
        <f t="shared" si="8"/>
        <v>103621.34494574528</v>
      </c>
      <c r="AJ130" s="33">
        <f t="shared" si="8"/>
        <v>272576.91947458597</v>
      </c>
      <c r="AL130" s="33">
        <f t="shared" si="10"/>
        <v>1748058.6938892063</v>
      </c>
      <c r="AM130" s="33">
        <f t="shared" si="9"/>
        <v>376198.26442033122</v>
      </c>
    </row>
    <row r="131" spans="1:39">
      <c r="A131" s="12">
        <v>212316</v>
      </c>
      <c r="B131" s="12" t="s">
        <v>210</v>
      </c>
      <c r="C131" s="12" t="s">
        <v>339</v>
      </c>
      <c r="D131" s="16">
        <v>42339</v>
      </c>
      <c r="E131" s="16">
        <v>42397</v>
      </c>
      <c r="F131" s="26">
        <v>42657</v>
      </c>
      <c r="G131" s="12">
        <v>58</v>
      </c>
      <c r="H131" s="12">
        <v>318</v>
      </c>
      <c r="I131" s="12">
        <v>260</v>
      </c>
      <c r="J131" s="9">
        <v>36364561.403508767</v>
      </c>
      <c r="K131" s="9">
        <v>1793488.2456140348</v>
      </c>
      <c r="L131" s="9">
        <v>416851.14035087713</v>
      </c>
      <c r="M131" s="9">
        <v>5116348.9142857138</v>
      </c>
      <c r="N131" s="9">
        <v>1103602.9714285713</v>
      </c>
      <c r="O131" s="9">
        <v>171659.71428571429</v>
      </c>
      <c r="P131" s="9">
        <v>6322947.7142857136</v>
      </c>
      <c r="Q131" s="9">
        <v>85740.914285714287</v>
      </c>
      <c r="R131" s="9">
        <v>345809.82857142854</v>
      </c>
      <c r="S131" s="9">
        <v>10373427.561837455</v>
      </c>
      <c r="T131" s="9">
        <v>961192.36749116599</v>
      </c>
      <c r="U131" s="9">
        <v>204167.91519434628</v>
      </c>
      <c r="V131" s="9">
        <v>10078727.915194346</v>
      </c>
      <c r="W131" s="9">
        <v>90767.491166077729</v>
      </c>
      <c r="X131" s="9">
        <v>229276.32508833922</v>
      </c>
      <c r="AE131" s="33">
        <f t="shared" ref="AE131:AJ162" si="11">M131+S131</f>
        <v>15489776.476123169</v>
      </c>
      <c r="AF131" s="33">
        <f t="shared" si="11"/>
        <v>2064795.3389197374</v>
      </c>
      <c r="AG131" s="33">
        <f t="shared" si="11"/>
        <v>375827.62948006054</v>
      </c>
      <c r="AH131" s="33">
        <f t="shared" si="11"/>
        <v>16401675.62948006</v>
      </c>
      <c r="AI131" s="33">
        <f t="shared" si="11"/>
        <v>176508.405451792</v>
      </c>
      <c r="AJ131" s="33">
        <f t="shared" si="11"/>
        <v>575086.1536597677</v>
      </c>
      <c r="AL131" s="33">
        <f t="shared" si="10"/>
        <v>2440622.968399798</v>
      </c>
      <c r="AM131" s="33">
        <f t="shared" si="9"/>
        <v>751594.55911155976</v>
      </c>
    </row>
    <row r="132" spans="1:39">
      <c r="A132" s="12">
        <v>203810</v>
      </c>
      <c r="B132" s="12" t="s">
        <v>210</v>
      </c>
      <c r="C132" s="12" t="s">
        <v>339</v>
      </c>
      <c r="D132" s="16">
        <v>42316</v>
      </c>
      <c r="E132" s="16">
        <v>42397</v>
      </c>
      <c r="F132" s="26">
        <v>42657</v>
      </c>
      <c r="G132" s="12">
        <v>81</v>
      </c>
      <c r="H132" s="12">
        <v>341</v>
      </c>
      <c r="I132" s="12">
        <v>260</v>
      </c>
      <c r="J132" s="9">
        <v>33665220.193340488</v>
      </c>
      <c r="K132" s="9">
        <v>1882363.5660580017</v>
      </c>
      <c r="L132" s="9">
        <v>333596.77765843173</v>
      </c>
      <c r="M132" s="9">
        <v>2756655.9633027525</v>
      </c>
      <c r="N132" s="9">
        <v>1240529.1743119266</v>
      </c>
      <c r="O132" s="9">
        <v>147520.18348623853</v>
      </c>
      <c r="P132" s="9">
        <v>3725122.5688073393</v>
      </c>
      <c r="Q132" s="9">
        <v>140857.98165137615</v>
      </c>
      <c r="R132" s="9">
        <v>199866.05504587156</v>
      </c>
      <c r="S132" s="9">
        <v>6578335.0676378766</v>
      </c>
      <c r="T132" s="9">
        <v>914674.58896982309</v>
      </c>
      <c r="U132" s="9">
        <v>136476.61810613942</v>
      </c>
      <c r="V132" s="9">
        <v>7960738.8137356918</v>
      </c>
      <c r="W132" s="9">
        <v>147583.51716961496</v>
      </c>
      <c r="X132" s="9">
        <v>219563.8501560874</v>
      </c>
      <c r="AE132" s="33">
        <f t="shared" si="11"/>
        <v>9334991.0309406295</v>
      </c>
      <c r="AF132" s="33">
        <f t="shared" si="11"/>
        <v>2155203.7632817496</v>
      </c>
      <c r="AG132" s="33">
        <f t="shared" si="11"/>
        <v>283996.80159237795</v>
      </c>
      <c r="AH132" s="33">
        <f t="shared" si="11"/>
        <v>11685861.382543031</v>
      </c>
      <c r="AI132" s="33">
        <f t="shared" si="11"/>
        <v>288441.49882099114</v>
      </c>
      <c r="AJ132" s="33">
        <f t="shared" si="11"/>
        <v>419429.90520195896</v>
      </c>
      <c r="AL132" s="33">
        <f t="shared" si="10"/>
        <v>2439200.5648741275</v>
      </c>
      <c r="AM132" s="33">
        <f t="shared" si="9"/>
        <v>707871.4040229501</v>
      </c>
    </row>
    <row r="133" spans="1:39">
      <c r="A133" s="12">
        <v>203811</v>
      </c>
      <c r="B133" s="12" t="s">
        <v>210</v>
      </c>
      <c r="C133" s="12" t="s">
        <v>339</v>
      </c>
      <c r="D133" s="16">
        <v>42316</v>
      </c>
      <c r="E133" s="16">
        <v>42397</v>
      </c>
      <c r="F133" s="26">
        <v>42657</v>
      </c>
      <c r="G133" s="12">
        <v>81</v>
      </c>
      <c r="H133" s="12">
        <v>341</v>
      </c>
      <c r="I133" s="12">
        <v>260</v>
      </c>
      <c r="J133" s="9">
        <v>27522540.983606558</v>
      </c>
      <c r="K133" s="9">
        <v>1387487.7049180327</v>
      </c>
      <c r="L133" s="9">
        <v>261971.31147540984</v>
      </c>
      <c r="M133" s="9">
        <v>2994594.67032967</v>
      </c>
      <c r="N133" s="9">
        <v>1038272.4725274724</v>
      </c>
      <c r="O133" s="9">
        <v>137748.40659340657</v>
      </c>
      <c r="P133" s="9">
        <v>4174874.1208791207</v>
      </c>
      <c r="Q133" s="9">
        <v>89921.373626373621</v>
      </c>
      <c r="R133" s="9">
        <v>208997.58241758239</v>
      </c>
      <c r="S133" s="9">
        <v>4472621.3592233015</v>
      </c>
      <c r="T133" s="9">
        <v>907047.61165048555</v>
      </c>
      <c r="U133" s="9">
        <v>115190.33009708738</v>
      </c>
      <c r="V133" s="9">
        <v>5855067.9611650491</v>
      </c>
      <c r="W133" s="9">
        <v>91770.058252427189</v>
      </c>
      <c r="X133" s="9">
        <v>187443.49514563108</v>
      </c>
      <c r="AE133" s="33">
        <f t="shared" si="11"/>
        <v>7467216.0295529719</v>
      </c>
      <c r="AF133" s="33">
        <f t="shared" si="11"/>
        <v>1945320.0841779578</v>
      </c>
      <c r="AG133" s="33">
        <f t="shared" si="11"/>
        <v>252938.73669049394</v>
      </c>
      <c r="AH133" s="33">
        <f t="shared" si="11"/>
        <v>10029942.082044169</v>
      </c>
      <c r="AI133" s="33">
        <f t="shared" si="11"/>
        <v>181691.43187880079</v>
      </c>
      <c r="AJ133" s="33">
        <f t="shared" si="11"/>
        <v>396441.07756321348</v>
      </c>
      <c r="AL133" s="33">
        <f t="shared" si="10"/>
        <v>2198258.8208684516</v>
      </c>
      <c r="AM133" s="33">
        <f t="shared" si="9"/>
        <v>578132.50944201427</v>
      </c>
    </row>
    <row r="134" spans="1:39">
      <c r="A134" s="12">
        <v>203522</v>
      </c>
      <c r="B134" s="12" t="s">
        <v>210</v>
      </c>
      <c r="C134" s="12" t="s">
        <v>339</v>
      </c>
      <c r="D134" s="16">
        <v>42317</v>
      </c>
      <c r="E134" s="16">
        <v>42397</v>
      </c>
      <c r="F134" s="26">
        <v>42657</v>
      </c>
      <c r="G134" s="12">
        <v>80</v>
      </c>
      <c r="H134" s="12">
        <v>340</v>
      </c>
      <c r="I134" s="12">
        <v>260</v>
      </c>
      <c r="J134" s="9">
        <v>34906795.005202912</v>
      </c>
      <c r="K134" s="9">
        <v>1669269.8335067637</v>
      </c>
      <c r="L134" s="9">
        <v>269197.46097814775</v>
      </c>
      <c r="M134" s="9">
        <v>2585739.8895027624</v>
      </c>
      <c r="N134" s="9">
        <v>820354.6961325967</v>
      </c>
      <c r="O134" s="9">
        <v>93431.381215469621</v>
      </c>
      <c r="P134" s="9">
        <v>5014804.8618784528</v>
      </c>
      <c r="Q134" s="9">
        <v>86790.055248618781</v>
      </c>
      <c r="R134" s="9">
        <v>246634.6961325967</v>
      </c>
      <c r="S134" s="9">
        <v>8291974.7899159677</v>
      </c>
      <c r="T134" s="9">
        <v>1098501.8067226892</v>
      </c>
      <c r="U134" s="9">
        <v>159554.49579831935</v>
      </c>
      <c r="V134" s="9">
        <v>10298949.579831934</v>
      </c>
      <c r="W134" s="9">
        <v>134784.2016806723</v>
      </c>
      <c r="X134" s="9">
        <v>226840.96638655465</v>
      </c>
      <c r="AE134" s="33">
        <f t="shared" si="11"/>
        <v>10877714.67941873</v>
      </c>
      <c r="AF134" s="33">
        <f t="shared" si="11"/>
        <v>1918856.502855286</v>
      </c>
      <c r="AG134" s="33">
        <f t="shared" si="11"/>
        <v>252985.87701378897</v>
      </c>
      <c r="AH134" s="33">
        <f t="shared" si="11"/>
        <v>15313754.441710386</v>
      </c>
      <c r="AI134" s="33">
        <f t="shared" si="11"/>
        <v>221574.25692929106</v>
      </c>
      <c r="AJ134" s="33">
        <f t="shared" si="11"/>
        <v>473475.66251915134</v>
      </c>
      <c r="AL134" s="33">
        <f t="shared" si="10"/>
        <v>2171842.379869075</v>
      </c>
      <c r="AM134" s="33">
        <f t="shared" si="9"/>
        <v>695049.91944844241</v>
      </c>
    </row>
    <row r="135" spans="1:39">
      <c r="A135" s="12">
        <v>204590</v>
      </c>
      <c r="B135" s="12" t="s">
        <v>210</v>
      </c>
      <c r="C135" s="12" t="s">
        <v>339</v>
      </c>
      <c r="D135" s="16">
        <v>42330</v>
      </c>
      <c r="E135" s="16">
        <v>42397</v>
      </c>
      <c r="F135" s="26">
        <v>42657</v>
      </c>
      <c r="G135" s="12">
        <v>67</v>
      </c>
      <c r="H135" s="12">
        <v>327</v>
      </c>
      <c r="I135" s="12">
        <v>260</v>
      </c>
      <c r="J135" s="9">
        <v>36422536.997885831</v>
      </c>
      <c r="K135" s="9">
        <v>1514229.260042283</v>
      </c>
      <c r="L135" s="9">
        <v>244020.22198731499</v>
      </c>
      <c r="M135" s="9">
        <v>3596830</v>
      </c>
      <c r="N135" s="9">
        <v>995633.33333333337</v>
      </c>
      <c r="O135" s="9">
        <v>108599.33333333333</v>
      </c>
      <c r="P135" s="9">
        <v>5291080</v>
      </c>
      <c r="Q135" s="9">
        <v>148257.33333333334</v>
      </c>
      <c r="R135" s="9">
        <v>190090.66666666666</v>
      </c>
      <c r="S135" s="9">
        <v>8225275.1196172237</v>
      </c>
      <c r="T135" s="9">
        <v>877382.40430622001</v>
      </c>
      <c r="U135" s="9">
        <v>159179.78468899519</v>
      </c>
      <c r="V135" s="9">
        <v>9349593.3014354054</v>
      </c>
      <c r="W135" s="9">
        <v>135687.45215311003</v>
      </c>
      <c r="X135" s="9">
        <v>185630.84928229664</v>
      </c>
      <c r="AE135" s="33">
        <f t="shared" si="11"/>
        <v>11822105.119617224</v>
      </c>
      <c r="AF135" s="33">
        <f t="shared" si="11"/>
        <v>1873015.7376395534</v>
      </c>
      <c r="AG135" s="33">
        <f t="shared" si="11"/>
        <v>267779.11802232853</v>
      </c>
      <c r="AH135" s="33">
        <f t="shared" si="11"/>
        <v>14640673.301435405</v>
      </c>
      <c r="AI135" s="33">
        <f t="shared" si="11"/>
        <v>283944.78548644338</v>
      </c>
      <c r="AJ135" s="33">
        <f t="shared" si="11"/>
        <v>375721.51594896329</v>
      </c>
      <c r="AL135" s="33">
        <f t="shared" si="10"/>
        <v>2140794.8556618821</v>
      </c>
      <c r="AM135" s="33">
        <f t="shared" si="9"/>
        <v>659666.30143540667</v>
      </c>
    </row>
    <row r="136" spans="1:39">
      <c r="A136" s="12">
        <v>202825</v>
      </c>
      <c r="B136" s="12" t="s">
        <v>210</v>
      </c>
      <c r="C136" s="12" t="s">
        <v>339</v>
      </c>
      <c r="D136" s="16">
        <v>42320</v>
      </c>
      <c r="E136" s="16">
        <v>42397</v>
      </c>
      <c r="F136" s="26">
        <v>42657</v>
      </c>
      <c r="G136" s="12">
        <v>77</v>
      </c>
      <c r="H136" s="12">
        <v>337</v>
      </c>
      <c r="I136" s="12">
        <v>260</v>
      </c>
      <c r="J136" s="9">
        <v>23987817.919075146</v>
      </c>
      <c r="K136" s="9">
        <v>1114570.4479768786</v>
      </c>
      <c r="L136" s="9">
        <v>199045.31791907517</v>
      </c>
      <c r="M136" s="9">
        <v>1371641.7679558012</v>
      </c>
      <c r="N136" s="9">
        <v>603090.49723756907</v>
      </c>
      <c r="O136" s="9">
        <v>56088.397790055249</v>
      </c>
      <c r="P136" s="9">
        <v>3676314.0331491712</v>
      </c>
      <c r="Q136" s="9">
        <v>100117.79005524862</v>
      </c>
      <c r="R136" s="9">
        <v>171069.61325966852</v>
      </c>
      <c r="S136" s="9">
        <v>5340335.2457142854</v>
      </c>
      <c r="T136" s="9">
        <v>1185627.0857142855</v>
      </c>
      <c r="U136" s="9">
        <v>137248.86857142855</v>
      </c>
      <c r="V136" s="9">
        <v>7617702.8571428563</v>
      </c>
      <c r="W136" s="9">
        <v>153200.46857142856</v>
      </c>
      <c r="X136" s="9">
        <v>187512.6857142857</v>
      </c>
      <c r="AE136" s="33">
        <f t="shared" si="11"/>
        <v>6711977.0136700869</v>
      </c>
      <c r="AF136" s="33">
        <f t="shared" si="11"/>
        <v>1788717.5829518544</v>
      </c>
      <c r="AG136" s="33">
        <f t="shared" si="11"/>
        <v>193337.26636148381</v>
      </c>
      <c r="AH136" s="33">
        <f t="shared" si="11"/>
        <v>11294016.890292028</v>
      </c>
      <c r="AI136" s="33">
        <f t="shared" si="11"/>
        <v>253318.25862667718</v>
      </c>
      <c r="AJ136" s="33">
        <f t="shared" si="11"/>
        <v>358582.29897395422</v>
      </c>
      <c r="AL136" s="33">
        <f t="shared" si="10"/>
        <v>1982054.8493133383</v>
      </c>
      <c r="AM136" s="33">
        <f t="shared" si="9"/>
        <v>611900.55760063138</v>
      </c>
    </row>
    <row r="137" spans="1:39">
      <c r="A137" s="12">
        <v>202894</v>
      </c>
      <c r="B137" s="12" t="s">
        <v>210</v>
      </c>
      <c r="C137" s="12" t="s">
        <v>339</v>
      </c>
      <c r="D137" s="16">
        <v>42319</v>
      </c>
      <c r="E137" s="16">
        <v>42397</v>
      </c>
      <c r="F137" s="26">
        <v>42657</v>
      </c>
      <c r="G137" s="12">
        <v>78</v>
      </c>
      <c r="H137" s="12">
        <v>338</v>
      </c>
      <c r="I137" s="12">
        <v>260</v>
      </c>
      <c r="J137" s="9">
        <v>26498652.291105121</v>
      </c>
      <c r="K137" s="9">
        <v>1425826.8194070081</v>
      </c>
      <c r="L137" s="9">
        <v>290429.91913746629</v>
      </c>
      <c r="M137" s="9">
        <v>2701306.0909090908</v>
      </c>
      <c r="N137" s="9">
        <v>802665.70909090911</v>
      </c>
      <c r="O137" s="9">
        <v>106464.49090909091</v>
      </c>
      <c r="P137" s="9">
        <v>3854836.8</v>
      </c>
      <c r="Q137" s="9">
        <v>127587.27272727274</v>
      </c>
      <c r="R137" s="9">
        <v>146725.36363636365</v>
      </c>
      <c r="S137" s="9">
        <v>6581382.3529411759</v>
      </c>
      <c r="T137" s="9">
        <v>816138.0882352941</v>
      </c>
      <c r="U137" s="9">
        <v>125933.11764705881</v>
      </c>
      <c r="V137" s="9">
        <v>6721411.7647058824</v>
      </c>
      <c r="W137" s="9">
        <v>124906.23529411764</v>
      </c>
      <c r="X137" s="9">
        <v>142456.5882352941</v>
      </c>
      <c r="AE137" s="33">
        <f t="shared" si="11"/>
        <v>9282688.4438502677</v>
      </c>
      <c r="AF137" s="33">
        <f t="shared" si="11"/>
        <v>1618803.7973262032</v>
      </c>
      <c r="AG137" s="33">
        <f t="shared" si="11"/>
        <v>232397.6085561497</v>
      </c>
      <c r="AH137" s="33">
        <f t="shared" si="11"/>
        <v>10576248.564705882</v>
      </c>
      <c r="AI137" s="33">
        <f t="shared" si="11"/>
        <v>252493.50802139036</v>
      </c>
      <c r="AJ137" s="33">
        <f t="shared" si="11"/>
        <v>289181.95187165774</v>
      </c>
      <c r="AL137" s="33">
        <f t="shared" si="10"/>
        <v>1851201.405882353</v>
      </c>
      <c r="AM137" s="33">
        <f t="shared" ref="AM137:AM175" si="12">AI137+AJ137</f>
        <v>541675.45989304804</v>
      </c>
    </row>
    <row r="138" spans="1:39">
      <c r="A138" s="12">
        <v>212310</v>
      </c>
      <c r="B138" s="12" t="s">
        <v>210</v>
      </c>
      <c r="C138" s="12" t="s">
        <v>339</v>
      </c>
      <c r="D138" s="16">
        <v>42339</v>
      </c>
      <c r="E138" s="16">
        <v>42397</v>
      </c>
      <c r="F138" s="26">
        <v>42657</v>
      </c>
      <c r="G138" s="12">
        <v>58</v>
      </c>
      <c r="H138" s="12">
        <v>318</v>
      </c>
      <c r="I138" s="12">
        <v>260</v>
      </c>
      <c r="J138" s="9">
        <v>31573069.306930691</v>
      </c>
      <c r="K138" s="9">
        <v>1484087.5247524751</v>
      </c>
      <c r="L138" s="9">
        <v>230514.05940594058</v>
      </c>
      <c r="M138" s="9">
        <v>2688464.1078066914</v>
      </c>
      <c r="N138" s="9">
        <v>538116.0223048327</v>
      </c>
      <c r="O138" s="9">
        <v>81221.988847583634</v>
      </c>
      <c r="P138" s="9">
        <v>4106186.5985130109</v>
      </c>
      <c r="Q138" s="9">
        <v>311703.62453531596</v>
      </c>
      <c r="R138" s="9">
        <v>116054.66542750929</v>
      </c>
      <c r="S138" s="9">
        <v>5328695.6521739131</v>
      </c>
      <c r="T138" s="9">
        <v>574583.26086956519</v>
      </c>
      <c r="U138" s="9">
        <v>135881.73913043478</v>
      </c>
      <c r="V138" s="9">
        <v>5869891.3043478262</v>
      </c>
      <c r="W138" s="9">
        <v>115149.78260869565</v>
      </c>
      <c r="X138" s="9">
        <v>104117.71739130435</v>
      </c>
      <c r="AE138" s="33">
        <f t="shared" si="11"/>
        <v>8017159.7599806041</v>
      </c>
      <c r="AF138" s="33">
        <f t="shared" si="11"/>
        <v>1112699.2831743979</v>
      </c>
      <c r="AG138" s="33">
        <f t="shared" si="11"/>
        <v>217103.7279780184</v>
      </c>
      <c r="AH138" s="33">
        <f t="shared" si="11"/>
        <v>9976077.9028608371</v>
      </c>
      <c r="AI138" s="33">
        <f t="shared" si="11"/>
        <v>426853.40714401158</v>
      </c>
      <c r="AJ138" s="33">
        <f t="shared" si="11"/>
        <v>220172.38281881364</v>
      </c>
      <c r="AL138" s="33">
        <f t="shared" si="10"/>
        <v>1329803.0111524162</v>
      </c>
      <c r="AM138" s="33">
        <f t="shared" si="12"/>
        <v>647025.78996282525</v>
      </c>
    </row>
    <row r="139" spans="1:39">
      <c r="A139" s="12">
        <v>212311</v>
      </c>
      <c r="B139" s="12" t="s">
        <v>210</v>
      </c>
      <c r="C139" s="12" t="s">
        <v>339</v>
      </c>
      <c r="D139" s="16">
        <v>42339</v>
      </c>
      <c r="E139" s="16">
        <v>42397</v>
      </c>
      <c r="F139" s="26">
        <v>42657</v>
      </c>
      <c r="G139" s="12">
        <v>58</v>
      </c>
      <c r="H139" s="12">
        <v>318</v>
      </c>
      <c r="I139" s="12">
        <v>260</v>
      </c>
      <c r="J139" s="9">
        <v>25301719.626168225</v>
      </c>
      <c r="K139" s="9">
        <v>1360636.1495327104</v>
      </c>
      <c r="L139" s="9">
        <v>234994.65420560748</v>
      </c>
      <c r="M139" s="9">
        <v>2903676.3970588231</v>
      </c>
      <c r="N139" s="9">
        <v>913206.3970588235</v>
      </c>
      <c r="O139" s="9">
        <v>96664.411764705874</v>
      </c>
      <c r="P139" s="9">
        <v>4898400.9926470583</v>
      </c>
      <c r="Q139" s="9">
        <v>111300.22058823529</v>
      </c>
      <c r="R139" s="9">
        <v>200646.72794117645</v>
      </c>
      <c r="S139" s="9">
        <v>4923176.4705882352</v>
      </c>
      <c r="T139" s="9">
        <v>886086.8823529412</v>
      </c>
      <c r="U139" s="9">
        <v>118410.88235294117</v>
      </c>
      <c r="V139" s="9">
        <v>6111529.4117647065</v>
      </c>
      <c r="W139" s="9">
        <v>89466</v>
      </c>
      <c r="X139" s="9">
        <v>121296.88235294117</v>
      </c>
      <c r="AE139" s="33">
        <f t="shared" si="11"/>
        <v>7826852.8676470583</v>
      </c>
      <c r="AF139" s="33">
        <f t="shared" si="11"/>
        <v>1799293.2794117648</v>
      </c>
      <c r="AG139" s="33">
        <f t="shared" si="11"/>
        <v>215075.29411764705</v>
      </c>
      <c r="AH139" s="33">
        <f t="shared" si="11"/>
        <v>11009930.404411765</v>
      </c>
      <c r="AI139" s="33">
        <f t="shared" si="11"/>
        <v>200766.2205882353</v>
      </c>
      <c r="AJ139" s="33">
        <f t="shared" si="11"/>
        <v>321943.61029411759</v>
      </c>
      <c r="AL139" s="33">
        <f t="shared" si="10"/>
        <v>2014368.5735294118</v>
      </c>
      <c r="AM139" s="33">
        <f t="shared" si="12"/>
        <v>522709.83088235289</v>
      </c>
    </row>
    <row r="140" spans="1:39">
      <c r="A140" s="12">
        <v>211246</v>
      </c>
      <c r="B140" s="12" t="s">
        <v>210</v>
      </c>
      <c r="C140" s="12" t="s">
        <v>339</v>
      </c>
      <c r="D140" s="16">
        <v>42339</v>
      </c>
      <c r="E140" s="16">
        <v>42397</v>
      </c>
      <c r="F140" s="26">
        <v>42657</v>
      </c>
      <c r="G140" s="12">
        <v>58</v>
      </c>
      <c r="H140" s="12">
        <v>318</v>
      </c>
      <c r="I140" s="12">
        <v>260</v>
      </c>
      <c r="J140" s="9">
        <v>21678006.500541713</v>
      </c>
      <c r="K140" s="9">
        <v>1187048.3206933911</v>
      </c>
      <c r="L140" s="9">
        <v>206732.82773564465</v>
      </c>
      <c r="M140" s="9">
        <v>1215493.4999999998</v>
      </c>
      <c r="N140" s="9">
        <v>618266.99999999988</v>
      </c>
      <c r="O140" s="9">
        <v>35067.499999999993</v>
      </c>
      <c r="P140" s="9">
        <v>4015498.4999999995</v>
      </c>
      <c r="Q140" s="9">
        <v>112215.99999999999</v>
      </c>
      <c r="R140" s="9">
        <v>172639.99999999997</v>
      </c>
      <c r="S140" s="9">
        <v>2851618.3700440531</v>
      </c>
      <c r="T140" s="9">
        <v>618927.04845814977</v>
      </c>
      <c r="U140" s="9">
        <v>71615.242290748894</v>
      </c>
      <c r="V140" s="9">
        <v>4014923.7004405288</v>
      </c>
      <c r="W140" s="9">
        <v>58204.845814977976</v>
      </c>
      <c r="X140" s="9">
        <v>89356.079295154181</v>
      </c>
      <c r="AE140" s="33">
        <f t="shared" si="11"/>
        <v>4067111.8700440526</v>
      </c>
      <c r="AF140" s="33">
        <f t="shared" si="11"/>
        <v>1237194.0484581497</v>
      </c>
      <c r="AG140" s="33">
        <f t="shared" si="11"/>
        <v>106682.74229074889</v>
      </c>
      <c r="AH140" s="33">
        <f t="shared" si="11"/>
        <v>8030422.2004405279</v>
      </c>
      <c r="AI140" s="33">
        <f t="shared" si="11"/>
        <v>170420.84581497795</v>
      </c>
      <c r="AJ140" s="33">
        <f t="shared" si="11"/>
        <v>261996.07929515414</v>
      </c>
      <c r="AL140" s="33">
        <f t="shared" si="10"/>
        <v>1343876.7907488986</v>
      </c>
      <c r="AM140" s="33">
        <f t="shared" si="12"/>
        <v>432416.92511013208</v>
      </c>
    </row>
    <row r="141" spans="1:39">
      <c r="A141" s="12">
        <v>211247</v>
      </c>
      <c r="B141" s="12" t="s">
        <v>210</v>
      </c>
      <c r="C141" s="12" t="s">
        <v>339</v>
      </c>
      <c r="D141" s="16">
        <v>42339</v>
      </c>
      <c r="E141" s="16">
        <v>42397</v>
      </c>
      <c r="F141" s="26">
        <v>42657</v>
      </c>
      <c r="G141" s="12">
        <v>58</v>
      </c>
      <c r="H141" s="12">
        <v>318</v>
      </c>
      <c r="I141" s="12">
        <v>260</v>
      </c>
      <c r="J141" s="9">
        <v>26991500</v>
      </c>
      <c r="K141" s="9">
        <v>1612600.2777777778</v>
      </c>
      <c r="L141" s="9">
        <v>259053.55555555556</v>
      </c>
      <c r="M141" s="9">
        <v>4590443.5272045024</v>
      </c>
      <c r="N141" s="9">
        <v>1094589.1181988742</v>
      </c>
      <c r="O141" s="9">
        <v>120621.38836772983</v>
      </c>
      <c r="P141" s="9">
        <v>6014075.7973733582</v>
      </c>
      <c r="Q141" s="9">
        <v>101295.3095684803</v>
      </c>
      <c r="R141" s="9">
        <v>137948.21763602251</v>
      </c>
      <c r="S141" s="9">
        <v>6993529.4117647056</v>
      </c>
      <c r="T141" s="9">
        <v>751377.0294117647</v>
      </c>
      <c r="U141" s="9">
        <v>116442.26470588235</v>
      </c>
      <c r="V141" s="9">
        <v>7110088.2352941176</v>
      </c>
      <c r="W141" s="9">
        <v>71489.411764705874</v>
      </c>
      <c r="X141" s="9">
        <v>88662.411764705874</v>
      </c>
      <c r="AE141" s="33">
        <f t="shared" si="11"/>
        <v>11583972.938969208</v>
      </c>
      <c r="AF141" s="33">
        <f t="shared" si="11"/>
        <v>1845966.1476106388</v>
      </c>
      <c r="AG141" s="33">
        <f t="shared" si="11"/>
        <v>237063.65307361219</v>
      </c>
      <c r="AH141" s="33">
        <f t="shared" si="11"/>
        <v>13124164.032667477</v>
      </c>
      <c r="AI141" s="33">
        <f t="shared" si="11"/>
        <v>172784.72133318617</v>
      </c>
      <c r="AJ141" s="33">
        <f t="shared" si="11"/>
        <v>226610.62940072839</v>
      </c>
      <c r="AL141" s="33">
        <f t="shared" si="10"/>
        <v>2083029.8006842509</v>
      </c>
      <c r="AM141" s="33">
        <f t="shared" si="12"/>
        <v>399395.35073391453</v>
      </c>
    </row>
    <row r="142" spans="1:39">
      <c r="A142" s="12">
        <v>172971</v>
      </c>
      <c r="B142" s="10" t="s">
        <v>211</v>
      </c>
      <c r="C142" s="12" t="s">
        <v>339</v>
      </c>
      <c r="D142" s="16">
        <v>42274</v>
      </c>
      <c r="E142" s="16">
        <v>42349</v>
      </c>
      <c r="F142" s="26">
        <v>42444</v>
      </c>
      <c r="G142" s="12">
        <v>75</v>
      </c>
      <c r="H142" s="12">
        <v>170</v>
      </c>
      <c r="I142" s="12">
        <v>95</v>
      </c>
      <c r="J142" s="9">
        <v>113118327.06766918</v>
      </c>
      <c r="K142" s="9">
        <v>5500044.6428571427</v>
      </c>
      <c r="L142" s="9">
        <v>838144.45488721807</v>
      </c>
      <c r="M142" s="9">
        <v>7604771.122994652</v>
      </c>
      <c r="N142" s="9">
        <v>903342.24598930473</v>
      </c>
      <c r="O142" s="9">
        <v>187147.59358288767</v>
      </c>
      <c r="P142" s="9">
        <v>5149424.5989304809</v>
      </c>
      <c r="Q142" s="9">
        <v>115627.80748663101</v>
      </c>
      <c r="R142" s="9">
        <v>133570.05347593583</v>
      </c>
      <c r="S142" s="9">
        <v>9962020.957446808</v>
      </c>
      <c r="T142" s="9">
        <v>523998.29787234036</v>
      </c>
      <c r="U142" s="9">
        <v>124480.63829787233</v>
      </c>
      <c r="V142" s="9">
        <v>6514590.2127659572</v>
      </c>
      <c r="W142" s="9">
        <v>65655</v>
      </c>
      <c r="X142" s="9">
        <v>122462.87234042553</v>
      </c>
      <c r="AE142" s="33">
        <f t="shared" si="11"/>
        <v>17566792.08044146</v>
      </c>
      <c r="AF142" s="33">
        <f t="shared" si="11"/>
        <v>1427340.543861645</v>
      </c>
      <c r="AG142" s="33">
        <f t="shared" si="11"/>
        <v>311628.23188075999</v>
      </c>
      <c r="AH142" s="33">
        <f t="shared" si="11"/>
        <v>11664014.811696438</v>
      </c>
      <c r="AI142" s="33">
        <f t="shared" si="11"/>
        <v>181282.80748663101</v>
      </c>
      <c r="AJ142" s="33">
        <f t="shared" si="11"/>
        <v>256032.92581636136</v>
      </c>
      <c r="AL142" s="33">
        <f t="shared" si="10"/>
        <v>1738968.7757424051</v>
      </c>
      <c r="AM142" s="33">
        <f t="shared" si="12"/>
        <v>437315.73330299236</v>
      </c>
    </row>
    <row r="143" spans="1:39">
      <c r="A143" s="12">
        <v>172972</v>
      </c>
      <c r="B143" s="10" t="s">
        <v>211</v>
      </c>
      <c r="C143" s="12" t="s">
        <v>339</v>
      </c>
      <c r="D143" s="16">
        <v>42274</v>
      </c>
      <c r="E143" s="16">
        <v>42349</v>
      </c>
      <c r="F143" s="26">
        <v>42444</v>
      </c>
      <c r="G143" s="12">
        <v>75</v>
      </c>
      <c r="H143" s="12">
        <v>170</v>
      </c>
      <c r="I143" s="12">
        <v>95</v>
      </c>
      <c r="J143" s="9">
        <v>136240601.50375938</v>
      </c>
      <c r="K143" s="9">
        <v>7477565.4135338338</v>
      </c>
      <c r="L143" s="9">
        <v>1353209.7744360901</v>
      </c>
      <c r="M143" s="9">
        <v>11700406.358792184</v>
      </c>
      <c r="N143" s="9">
        <v>2008457.2646536413</v>
      </c>
      <c r="O143" s="9">
        <v>209273.81882770869</v>
      </c>
      <c r="P143" s="9">
        <v>7715275.7371225581</v>
      </c>
      <c r="Q143" s="9">
        <v>182846.74955595026</v>
      </c>
      <c r="R143" s="9">
        <v>84638.046181172293</v>
      </c>
      <c r="S143" s="9">
        <v>9046919.4746059552</v>
      </c>
      <c r="T143" s="9">
        <v>493424.44833625224</v>
      </c>
      <c r="U143" s="9">
        <v>104427.11033274957</v>
      </c>
      <c r="V143" s="9">
        <v>6244029.7723292476</v>
      </c>
      <c r="W143" s="9">
        <v>71269.597197898431</v>
      </c>
      <c r="X143" s="9">
        <v>90325.639229422071</v>
      </c>
      <c r="AE143" s="33">
        <f t="shared" si="11"/>
        <v>20747325.833398141</v>
      </c>
      <c r="AF143" s="33">
        <f t="shared" si="11"/>
        <v>2501881.7129898937</v>
      </c>
      <c r="AG143" s="33">
        <f t="shared" si="11"/>
        <v>313700.92916045827</v>
      </c>
      <c r="AH143" s="33">
        <f t="shared" si="11"/>
        <v>13959305.509451807</v>
      </c>
      <c r="AI143" s="33">
        <f t="shared" si="11"/>
        <v>254116.34675384869</v>
      </c>
      <c r="AJ143" s="33">
        <f t="shared" si="11"/>
        <v>174963.68541059436</v>
      </c>
      <c r="AL143" s="33">
        <f t="shared" si="10"/>
        <v>2815582.6421503518</v>
      </c>
      <c r="AM143" s="33">
        <f t="shared" si="12"/>
        <v>429080.03216444305</v>
      </c>
    </row>
    <row r="144" spans="1:39">
      <c r="A144" s="12">
        <v>172973</v>
      </c>
      <c r="B144" s="10" t="s">
        <v>211</v>
      </c>
      <c r="C144" s="12" t="s">
        <v>339</v>
      </c>
      <c r="D144" s="16">
        <v>42274</v>
      </c>
      <c r="E144" s="16">
        <v>42349</v>
      </c>
      <c r="F144" s="26">
        <v>42444</v>
      </c>
      <c r="G144" s="12">
        <v>75</v>
      </c>
      <c r="H144" s="12">
        <v>170</v>
      </c>
      <c r="I144" s="12">
        <v>95</v>
      </c>
      <c r="J144" s="9">
        <v>67956000</v>
      </c>
      <c r="K144" s="9">
        <v>4320426.3396226419</v>
      </c>
      <c r="L144" s="9">
        <v>816021.50943396229</v>
      </c>
      <c r="M144" s="9">
        <v>6007164.0421792604</v>
      </c>
      <c r="N144" s="9">
        <v>723230.66783831269</v>
      </c>
      <c r="O144" s="9">
        <v>100341.93321616871</v>
      </c>
      <c r="P144" s="9">
        <v>4217800.3339191554</v>
      </c>
      <c r="Q144" s="9">
        <v>110659.34973637959</v>
      </c>
      <c r="R144" s="9">
        <v>86585.377855887506</v>
      </c>
      <c r="S144" s="9">
        <v>6352425.82010582</v>
      </c>
      <c r="T144" s="9">
        <v>322200.21164021164</v>
      </c>
      <c r="U144" s="9">
        <v>54168.042328042327</v>
      </c>
      <c r="V144" s="9">
        <v>4493773.5449735448</v>
      </c>
      <c r="W144" s="9">
        <v>40671.322751322747</v>
      </c>
      <c r="X144" s="9">
        <v>64494.391534391529</v>
      </c>
      <c r="AE144" s="33">
        <f t="shared" si="11"/>
        <v>12359589.862285081</v>
      </c>
      <c r="AF144" s="33">
        <f t="shared" si="11"/>
        <v>1045430.8794785243</v>
      </c>
      <c r="AG144" s="33">
        <f t="shared" si="11"/>
        <v>154509.97554421105</v>
      </c>
      <c r="AH144" s="33">
        <f t="shared" si="11"/>
        <v>8711573.8788927011</v>
      </c>
      <c r="AI144" s="33">
        <f t="shared" si="11"/>
        <v>151330.67248770234</v>
      </c>
      <c r="AJ144" s="33">
        <f t="shared" si="11"/>
        <v>151079.76939027902</v>
      </c>
      <c r="AL144" s="33">
        <f t="shared" si="10"/>
        <v>1199940.8550227354</v>
      </c>
      <c r="AM144" s="33">
        <f t="shared" si="12"/>
        <v>302410.44187798136</v>
      </c>
    </row>
    <row r="145" spans="1:53">
      <c r="A145" s="12">
        <v>172959</v>
      </c>
      <c r="B145" s="10" t="s">
        <v>211</v>
      </c>
      <c r="C145" s="12" t="s">
        <v>339</v>
      </c>
      <c r="D145" s="16">
        <v>42274</v>
      </c>
      <c r="E145" s="16">
        <v>42349</v>
      </c>
      <c r="F145" s="26">
        <v>42444</v>
      </c>
      <c r="G145" s="12">
        <v>75</v>
      </c>
      <c r="H145" s="12">
        <v>170</v>
      </c>
      <c r="I145" s="12">
        <v>95</v>
      </c>
      <c r="J145" s="9">
        <v>50063308.128544427</v>
      </c>
      <c r="K145" s="9">
        <v>2727623.4215500946</v>
      </c>
      <c r="L145" s="9">
        <v>468460.26465028356</v>
      </c>
      <c r="M145" s="9">
        <v>6172218.2837127848</v>
      </c>
      <c r="N145" s="9">
        <v>921861.64623467601</v>
      </c>
      <c r="O145" s="9">
        <v>69365.253940455339</v>
      </c>
      <c r="P145" s="9">
        <v>5170676.8476357264</v>
      </c>
      <c r="Q145" s="9">
        <v>68333.800350262696</v>
      </c>
      <c r="R145" s="9">
        <v>66013.029772329246</v>
      </c>
      <c r="S145" s="9">
        <v>2926068.2837127848</v>
      </c>
      <c r="T145" s="9">
        <v>163639.2819614711</v>
      </c>
      <c r="U145" s="9">
        <v>34636.392294220663</v>
      </c>
      <c r="V145" s="9">
        <v>2040719.6847635726</v>
      </c>
      <c r="W145" s="9">
        <v>14086.812609457093</v>
      </c>
      <c r="X145" s="9">
        <v>25043.222416812609</v>
      </c>
      <c r="AE145" s="33">
        <f t="shared" si="11"/>
        <v>9098286.5674255695</v>
      </c>
      <c r="AF145" s="33">
        <f t="shared" si="11"/>
        <v>1085500.9281961471</v>
      </c>
      <c r="AG145" s="33">
        <f t="shared" si="11"/>
        <v>104001.64623467601</v>
      </c>
      <c r="AH145" s="33">
        <f t="shared" si="11"/>
        <v>7211396.5323992986</v>
      </c>
      <c r="AI145" s="33">
        <f t="shared" si="11"/>
        <v>82420.612959719787</v>
      </c>
      <c r="AJ145" s="33">
        <f t="shared" si="11"/>
        <v>91056.252189141858</v>
      </c>
      <c r="AL145" s="33">
        <f t="shared" ref="AL145:AL162" si="13">AF145+AG145</f>
        <v>1189502.5744308231</v>
      </c>
      <c r="AM145" s="33">
        <f t="shared" si="12"/>
        <v>173476.86514886166</v>
      </c>
    </row>
    <row r="146" spans="1:53">
      <c r="A146" s="12">
        <v>172960</v>
      </c>
      <c r="B146" s="10" t="s">
        <v>211</v>
      </c>
      <c r="C146" s="12" t="s">
        <v>339</v>
      </c>
      <c r="D146" s="16">
        <v>42274</v>
      </c>
      <c r="E146" s="16">
        <v>42349</v>
      </c>
      <c r="F146" s="26">
        <v>42444</v>
      </c>
      <c r="G146" s="12">
        <v>75</v>
      </c>
      <c r="H146" s="12">
        <v>170</v>
      </c>
      <c r="I146" s="12">
        <v>95</v>
      </c>
      <c r="J146" s="9">
        <v>54652075.471698113</v>
      </c>
      <c r="K146" s="9">
        <v>2495778.1132075475</v>
      </c>
      <c r="L146" s="9">
        <v>334743.96226415096</v>
      </c>
      <c r="M146" s="9">
        <v>6740002.8697183114</v>
      </c>
      <c r="N146" s="9">
        <v>602747.42957746494</v>
      </c>
      <c r="O146" s="9">
        <v>106284.92957746481</v>
      </c>
      <c r="P146" s="9">
        <v>4864633.2570422543</v>
      </c>
      <c r="Q146" s="9">
        <v>41954.577464788745</v>
      </c>
      <c r="R146" s="9">
        <v>60367.975352112691</v>
      </c>
      <c r="S146" s="9">
        <v>5514864.8312611021</v>
      </c>
      <c r="T146" s="9">
        <v>279934.10301953822</v>
      </c>
      <c r="U146" s="9">
        <v>59109.591474245128</v>
      </c>
      <c r="V146" s="9">
        <v>4027259.1474245121</v>
      </c>
      <c r="W146" s="9">
        <v>26595.026642984019</v>
      </c>
      <c r="X146" s="9">
        <v>38005.150976909419</v>
      </c>
      <c r="AE146" s="33">
        <f t="shared" si="11"/>
        <v>12254867.700979413</v>
      </c>
      <c r="AF146" s="33">
        <f t="shared" si="11"/>
        <v>882681.53259700316</v>
      </c>
      <c r="AG146" s="33">
        <f t="shared" si="11"/>
        <v>165394.52105170995</v>
      </c>
      <c r="AH146" s="33">
        <f t="shared" si="11"/>
        <v>8891892.4044667669</v>
      </c>
      <c r="AI146" s="33">
        <f t="shared" si="11"/>
        <v>68549.604107772757</v>
      </c>
      <c r="AJ146" s="33">
        <f t="shared" si="11"/>
        <v>98373.12632902211</v>
      </c>
      <c r="AL146" s="33">
        <f t="shared" si="13"/>
        <v>1048076.053648713</v>
      </c>
      <c r="AM146" s="33">
        <f t="shared" si="12"/>
        <v>166922.73043679487</v>
      </c>
    </row>
    <row r="147" spans="1:53">
      <c r="A147" s="12">
        <v>172961</v>
      </c>
      <c r="B147" s="10" t="s">
        <v>211</v>
      </c>
      <c r="C147" s="12" t="s">
        <v>339</v>
      </c>
      <c r="D147" s="16">
        <v>42274</v>
      </c>
      <c r="E147" s="16">
        <v>42349</v>
      </c>
      <c r="F147" s="26">
        <v>42444</v>
      </c>
      <c r="G147" s="12">
        <v>75</v>
      </c>
      <c r="H147" s="12">
        <v>170</v>
      </c>
      <c r="I147" s="12">
        <v>95</v>
      </c>
      <c r="J147" s="9">
        <v>92130949.720670387</v>
      </c>
      <c r="K147" s="9">
        <v>4979066.7597765364</v>
      </c>
      <c r="L147" s="9">
        <v>791574.07821229042</v>
      </c>
      <c r="M147" s="9">
        <v>10623606.971830986</v>
      </c>
      <c r="N147" s="9">
        <v>1551819.0845070423</v>
      </c>
      <c r="O147" s="9">
        <v>121128.27464788733</v>
      </c>
      <c r="P147" s="9">
        <v>6376918.5211267611</v>
      </c>
      <c r="Q147" s="9">
        <v>159626.40845070424</v>
      </c>
      <c r="R147" s="9">
        <v>60720.633802816905</v>
      </c>
      <c r="S147" s="9">
        <v>10069594.254937163</v>
      </c>
      <c r="T147" s="9">
        <v>637074.99102333933</v>
      </c>
      <c r="U147" s="9">
        <v>93503.375224416523</v>
      </c>
      <c r="V147" s="9">
        <v>6754886.2836624775</v>
      </c>
      <c r="W147" s="9">
        <v>58472.908438061044</v>
      </c>
      <c r="X147" s="9">
        <v>66464.649910233391</v>
      </c>
      <c r="AE147" s="33">
        <f t="shared" si="11"/>
        <v>20693201.226768151</v>
      </c>
      <c r="AF147" s="33">
        <f t="shared" si="11"/>
        <v>2188894.0755303819</v>
      </c>
      <c r="AG147" s="33">
        <f t="shared" si="11"/>
        <v>214631.64987230385</v>
      </c>
      <c r="AH147" s="33">
        <f t="shared" si="11"/>
        <v>13131804.804789238</v>
      </c>
      <c r="AI147" s="33">
        <f t="shared" si="11"/>
        <v>218099.31688876529</v>
      </c>
      <c r="AJ147" s="33">
        <f t="shared" si="11"/>
        <v>127185.2837130503</v>
      </c>
      <c r="AL147" s="33">
        <f t="shared" si="13"/>
        <v>2403525.7254026858</v>
      </c>
      <c r="AM147" s="33">
        <f t="shared" si="12"/>
        <v>345284.60060181562</v>
      </c>
    </row>
    <row r="148" spans="1:53">
      <c r="A148" s="12">
        <v>172967</v>
      </c>
      <c r="B148" s="10" t="s">
        <v>211</v>
      </c>
      <c r="C148" s="12" t="s">
        <v>339</v>
      </c>
      <c r="D148" s="16">
        <v>42274</v>
      </c>
      <c r="E148" s="16">
        <v>42349</v>
      </c>
      <c r="F148" s="26">
        <v>42444</v>
      </c>
      <c r="G148" s="12">
        <v>75</v>
      </c>
      <c r="H148" s="12">
        <v>170</v>
      </c>
      <c r="I148" s="12">
        <v>95</v>
      </c>
      <c r="J148" s="9">
        <v>47872693.726937272</v>
      </c>
      <c r="K148" s="9">
        <v>2711113.0073800739</v>
      </c>
      <c r="L148" s="9">
        <v>453375</v>
      </c>
      <c r="M148" s="9">
        <v>7457745.5497382199</v>
      </c>
      <c r="N148" s="9">
        <v>836431.41361256549</v>
      </c>
      <c r="O148" s="9">
        <v>127237.69633507854</v>
      </c>
      <c r="P148" s="9">
        <v>4892654.4502617801</v>
      </c>
      <c r="Q148" s="9">
        <v>102468.06282722513</v>
      </c>
      <c r="R148" s="9">
        <v>67790.575916230373</v>
      </c>
      <c r="S148" s="9">
        <v>6791506.9090909101</v>
      </c>
      <c r="T148" s="9">
        <v>381218.72727272735</v>
      </c>
      <c r="U148" s="9">
        <v>76665.272727272735</v>
      </c>
      <c r="V148" s="9">
        <v>4963308.0000000009</v>
      </c>
      <c r="W148" s="9">
        <v>42064.909090909096</v>
      </c>
      <c r="X148" s="9">
        <v>68586.000000000015</v>
      </c>
      <c r="AE148" s="33">
        <f t="shared" si="11"/>
        <v>14249252.458829131</v>
      </c>
      <c r="AF148" s="33">
        <f t="shared" si="11"/>
        <v>1217650.1408852928</v>
      </c>
      <c r="AG148" s="33">
        <f t="shared" si="11"/>
        <v>203902.96906235127</v>
      </c>
      <c r="AH148" s="33">
        <f t="shared" si="11"/>
        <v>9855962.450261781</v>
      </c>
      <c r="AI148" s="33">
        <f t="shared" si="11"/>
        <v>144532.97191813422</v>
      </c>
      <c r="AJ148" s="33">
        <f t="shared" si="11"/>
        <v>136376.57591623039</v>
      </c>
      <c r="AL148" s="33">
        <f t="shared" si="13"/>
        <v>1421553.1099476442</v>
      </c>
      <c r="AM148" s="33">
        <f t="shared" si="12"/>
        <v>280909.54783436458</v>
      </c>
    </row>
    <row r="149" spans="1:53">
      <c r="A149" s="12">
        <v>172968</v>
      </c>
      <c r="B149" s="10" t="s">
        <v>211</v>
      </c>
      <c r="C149" s="12" t="s">
        <v>339</v>
      </c>
      <c r="D149" s="16">
        <v>42275</v>
      </c>
      <c r="E149" s="16">
        <v>42349</v>
      </c>
      <c r="F149" s="26">
        <v>42444</v>
      </c>
      <c r="G149" s="12">
        <v>74</v>
      </c>
      <c r="H149" s="12">
        <v>169</v>
      </c>
      <c r="I149" s="12">
        <v>95</v>
      </c>
      <c r="J149" s="9">
        <v>17040960.591133002</v>
      </c>
      <c r="K149" s="9">
        <v>1037675.0246305418</v>
      </c>
      <c r="L149" s="9">
        <v>184432.24137931032</v>
      </c>
      <c r="M149" s="9">
        <v>4791872.3642732054</v>
      </c>
      <c r="N149" s="9">
        <v>486952.6970227671</v>
      </c>
      <c r="O149" s="9">
        <v>89164.676007005255</v>
      </c>
      <c r="P149" s="9">
        <v>3320425.0087565677</v>
      </c>
      <c r="Q149" s="9">
        <v>56629.544658493876</v>
      </c>
      <c r="R149" s="9">
        <v>61847.443082311736</v>
      </c>
      <c r="S149" s="9">
        <v>4515769.4306049822</v>
      </c>
      <c r="T149" s="9">
        <v>230046.61921708184</v>
      </c>
      <c r="U149" s="9">
        <v>54312.330960854088</v>
      </c>
      <c r="V149" s="9">
        <v>3460449.6085409252</v>
      </c>
      <c r="W149" s="9">
        <v>29327.135231316726</v>
      </c>
      <c r="X149" s="9">
        <v>67033.451957295372</v>
      </c>
      <c r="AE149" s="33">
        <f t="shared" si="11"/>
        <v>9307641.7948781885</v>
      </c>
      <c r="AF149" s="33">
        <f t="shared" si="11"/>
        <v>716999.31623984897</v>
      </c>
      <c r="AG149" s="33">
        <f t="shared" si="11"/>
        <v>143477.00696785934</v>
      </c>
      <c r="AH149" s="33">
        <f t="shared" si="11"/>
        <v>6780874.6172974929</v>
      </c>
      <c r="AI149" s="33">
        <f t="shared" si="11"/>
        <v>85956.679889810606</v>
      </c>
      <c r="AJ149" s="33">
        <f t="shared" si="11"/>
        <v>128880.8950396071</v>
      </c>
      <c r="AL149" s="33">
        <f t="shared" si="13"/>
        <v>860476.32320770831</v>
      </c>
      <c r="AM149" s="33">
        <f t="shared" si="12"/>
        <v>214837.57492941769</v>
      </c>
    </row>
    <row r="150" spans="1:53">
      <c r="A150" s="12">
        <v>172969</v>
      </c>
      <c r="B150" s="10" t="s">
        <v>211</v>
      </c>
      <c r="C150" s="12" t="s">
        <v>339</v>
      </c>
      <c r="D150" s="16">
        <v>42274</v>
      </c>
      <c r="E150" s="16">
        <v>42349</v>
      </c>
      <c r="F150" s="26">
        <v>42444</v>
      </c>
      <c r="G150" s="12">
        <v>75</v>
      </c>
      <c r="H150" s="12">
        <v>170</v>
      </c>
      <c r="I150" s="12">
        <v>95</v>
      </c>
      <c r="J150" s="9">
        <v>24437807.183364838</v>
      </c>
      <c r="K150" s="9">
        <v>1584513.7996219283</v>
      </c>
      <c r="L150" s="9">
        <v>314135.72778827976</v>
      </c>
      <c r="M150" s="9">
        <v>5756716.3444639724</v>
      </c>
      <c r="N150" s="9">
        <v>1209706.2917398945</v>
      </c>
      <c r="O150" s="9">
        <v>138454.27065026361</v>
      </c>
      <c r="P150" s="9">
        <v>5368387.4868189804</v>
      </c>
      <c r="Q150" s="9">
        <v>125821.58172231987</v>
      </c>
      <c r="R150" s="9">
        <v>148813.0755711775</v>
      </c>
      <c r="S150" s="9">
        <v>4725765.1079136692</v>
      </c>
      <c r="T150" s="9">
        <v>495339.92805755395</v>
      </c>
      <c r="U150" s="9">
        <v>68420.503597122297</v>
      </c>
      <c r="V150" s="9">
        <v>4505409.7122302158</v>
      </c>
      <c r="W150" s="9">
        <v>61141.726618705034</v>
      </c>
      <c r="X150" s="9">
        <v>95773.381294964027</v>
      </c>
      <c r="AE150" s="33">
        <f t="shared" si="11"/>
        <v>10482481.452377642</v>
      </c>
      <c r="AF150" s="33">
        <f t="shared" si="11"/>
        <v>1705046.2197974485</v>
      </c>
      <c r="AG150" s="33">
        <f t="shared" si="11"/>
        <v>206874.77424738591</v>
      </c>
      <c r="AH150" s="33">
        <f t="shared" si="11"/>
        <v>9873797.1990491971</v>
      </c>
      <c r="AI150" s="33">
        <f t="shared" si="11"/>
        <v>186963.30834102491</v>
      </c>
      <c r="AJ150" s="33">
        <f t="shared" si="11"/>
        <v>244586.45686614153</v>
      </c>
      <c r="AL150" s="33">
        <f t="shared" si="13"/>
        <v>1911920.9940448343</v>
      </c>
      <c r="AM150" s="33">
        <f t="shared" si="12"/>
        <v>431549.76520716643</v>
      </c>
    </row>
    <row r="151" spans="1:53">
      <c r="A151" s="12">
        <v>172970</v>
      </c>
      <c r="B151" s="10" t="s">
        <v>211</v>
      </c>
      <c r="C151" s="12" t="s">
        <v>339</v>
      </c>
      <c r="D151" s="16">
        <v>42274</v>
      </c>
      <c r="E151" s="16">
        <v>42349</v>
      </c>
      <c r="F151" s="26">
        <v>42444</v>
      </c>
      <c r="G151" s="12">
        <v>75</v>
      </c>
      <c r="H151" s="12">
        <v>170</v>
      </c>
      <c r="I151" s="12">
        <v>95</v>
      </c>
      <c r="J151" s="9">
        <v>68482144.212523714</v>
      </c>
      <c r="K151" s="9">
        <v>4005911.1005692598</v>
      </c>
      <c r="L151" s="9">
        <v>605350.75901328272</v>
      </c>
      <c r="M151" s="9">
        <v>5162042.0466786353</v>
      </c>
      <c r="N151" s="9">
        <v>582125.81687612203</v>
      </c>
      <c r="O151" s="9">
        <v>70133.375224416508</v>
      </c>
      <c r="P151" s="9">
        <v>3963193.7881508074</v>
      </c>
      <c r="Q151" s="9">
        <v>63928.545780969471</v>
      </c>
      <c r="R151" s="9">
        <v>53775.188509874322</v>
      </c>
      <c r="S151" s="9">
        <v>6108141.1351351356</v>
      </c>
      <c r="T151" s="9">
        <v>414124.81081081083</v>
      </c>
      <c r="U151" s="9">
        <v>54973.891891891893</v>
      </c>
      <c r="V151" s="9">
        <v>5284864.9189189188</v>
      </c>
      <c r="W151" s="9">
        <v>45382.324324324327</v>
      </c>
      <c r="X151" s="9">
        <v>72114.378378378387</v>
      </c>
      <c r="AE151" s="33">
        <f t="shared" si="11"/>
        <v>11270183.181813771</v>
      </c>
      <c r="AF151" s="33">
        <f t="shared" si="11"/>
        <v>996250.62768693292</v>
      </c>
      <c r="AG151" s="33">
        <f t="shared" si="11"/>
        <v>125107.2671163084</v>
      </c>
      <c r="AH151" s="33">
        <f t="shared" si="11"/>
        <v>9248058.7070697267</v>
      </c>
      <c r="AI151" s="33">
        <f t="shared" si="11"/>
        <v>109310.8701052938</v>
      </c>
      <c r="AJ151" s="33">
        <f t="shared" si="11"/>
        <v>125889.56688825271</v>
      </c>
      <c r="AL151" s="33">
        <f t="shared" si="13"/>
        <v>1121357.8948032414</v>
      </c>
      <c r="AM151" s="33">
        <f t="shared" si="12"/>
        <v>235200.43699354649</v>
      </c>
    </row>
    <row r="152" spans="1:53">
      <c r="A152" s="12">
        <v>172974</v>
      </c>
      <c r="B152" s="10" t="s">
        <v>211</v>
      </c>
      <c r="C152" s="12" t="s">
        <v>339</v>
      </c>
      <c r="D152" s="16">
        <v>42274</v>
      </c>
      <c r="E152" s="16">
        <v>42349</v>
      </c>
      <c r="F152" s="26">
        <v>42444</v>
      </c>
      <c r="G152" s="12">
        <v>75</v>
      </c>
      <c r="H152" s="12">
        <v>170</v>
      </c>
      <c r="I152" s="12">
        <v>95</v>
      </c>
      <c r="J152" s="9">
        <v>43154516.129032262</v>
      </c>
      <c r="K152" s="9">
        <v>2781929.8292220114</v>
      </c>
      <c r="L152" s="9">
        <v>464679.2789373814</v>
      </c>
      <c r="M152" s="9">
        <v>5952114.3157894732</v>
      </c>
      <c r="N152" s="9">
        <v>1195793.0526315789</v>
      </c>
      <c r="O152" s="9">
        <v>106940.84210526315</v>
      </c>
      <c r="P152" s="9">
        <v>4168378.1052631573</v>
      </c>
      <c r="Q152" s="9">
        <v>118514.52631578947</v>
      </c>
      <c r="R152" s="9">
        <v>84950.842105263146</v>
      </c>
      <c r="S152" s="9">
        <v>3867661.2811387898</v>
      </c>
      <c r="T152" s="9">
        <v>304440.85409252672</v>
      </c>
      <c r="U152" s="9">
        <v>49769.039145907474</v>
      </c>
      <c r="V152" s="9">
        <v>2923910.8185053379</v>
      </c>
      <c r="W152" s="9">
        <v>31156.227758007117</v>
      </c>
      <c r="X152" s="9">
        <v>52520.498220640569</v>
      </c>
      <c r="AE152" s="33">
        <f t="shared" si="11"/>
        <v>9819775.5969282631</v>
      </c>
      <c r="AF152" s="33">
        <f t="shared" si="11"/>
        <v>1500233.9067241056</v>
      </c>
      <c r="AG152" s="33">
        <f t="shared" si="11"/>
        <v>156709.88125117062</v>
      </c>
      <c r="AH152" s="33">
        <f t="shared" si="11"/>
        <v>7092288.9237684952</v>
      </c>
      <c r="AI152" s="33">
        <f t="shared" si="11"/>
        <v>149670.75407379659</v>
      </c>
      <c r="AJ152" s="33">
        <f t="shared" si="11"/>
        <v>137471.34032590373</v>
      </c>
      <c r="AL152" s="33">
        <f t="shared" si="13"/>
        <v>1656943.7879752761</v>
      </c>
      <c r="AM152" s="33">
        <f t="shared" si="12"/>
        <v>287142.09439970029</v>
      </c>
    </row>
    <row r="153" spans="1:53">
      <c r="A153" s="12">
        <v>314492</v>
      </c>
      <c r="B153" s="12" t="s">
        <v>207</v>
      </c>
      <c r="C153" s="12" t="s">
        <v>339</v>
      </c>
      <c r="D153" s="16">
        <v>42517</v>
      </c>
      <c r="E153" s="16">
        <v>42593</v>
      </c>
      <c r="F153" s="26">
        <v>42654</v>
      </c>
      <c r="G153" s="12">
        <v>76</v>
      </c>
      <c r="H153" s="12">
        <v>137</v>
      </c>
      <c r="I153" s="12">
        <v>61</v>
      </c>
      <c r="J153" s="9">
        <v>37041452.830188677</v>
      </c>
      <c r="K153" s="9">
        <v>2300304.7075471696</v>
      </c>
      <c r="L153" s="9">
        <v>414467.94339622644</v>
      </c>
      <c r="M153" s="9">
        <v>3802712.2758620689</v>
      </c>
      <c r="N153" s="9">
        <v>136324.55172413794</v>
      </c>
      <c r="O153" s="9">
        <v>46879.034482758623</v>
      </c>
      <c r="P153" s="9">
        <v>2247638.0689655175</v>
      </c>
      <c r="Q153" s="9">
        <v>9902.8965517241377</v>
      </c>
      <c r="R153" s="9">
        <v>34420.551724137928</v>
      </c>
      <c r="S153" s="9">
        <v>4881163.6363636367</v>
      </c>
      <c r="T153" s="9">
        <v>99061.472727272732</v>
      </c>
      <c r="U153" s="9">
        <v>38439.163636363635</v>
      </c>
      <c r="V153" s="9">
        <v>2380787.5636363635</v>
      </c>
      <c r="W153" s="9">
        <v>11810.672727272728</v>
      </c>
      <c r="X153" s="9">
        <v>23970</v>
      </c>
      <c r="AE153" s="33">
        <f t="shared" si="11"/>
        <v>8683875.9122257046</v>
      </c>
      <c r="AF153" s="33">
        <f t="shared" si="11"/>
        <v>235386.02445141069</v>
      </c>
      <c r="AG153" s="33">
        <f t="shared" si="11"/>
        <v>85318.198119122259</v>
      </c>
      <c r="AH153" s="33">
        <f t="shared" si="11"/>
        <v>4628425.6326018814</v>
      </c>
      <c r="AI153" s="33">
        <f t="shared" si="11"/>
        <v>21713.569278996867</v>
      </c>
      <c r="AJ153" s="33">
        <f t="shared" si="11"/>
        <v>58390.551724137928</v>
      </c>
      <c r="AL153" s="33">
        <f t="shared" si="13"/>
        <v>320704.22257053293</v>
      </c>
      <c r="AM153" s="33">
        <f t="shared" si="12"/>
        <v>80104.121003134787</v>
      </c>
      <c r="AO153" s="49">
        <v>13161.709090909091</v>
      </c>
      <c r="AP153" s="49">
        <v>15427.963636363636</v>
      </c>
      <c r="AQ153" s="49">
        <v>8716.363636363636</v>
      </c>
      <c r="AR153" s="49">
        <v>1315342.8545454545</v>
      </c>
      <c r="AS153" s="49">
        <v>24144.327272727274</v>
      </c>
      <c r="AT153" s="49">
        <v>20788.527272727275</v>
      </c>
      <c r="AU153" s="49">
        <v>2222.6727272727276</v>
      </c>
      <c r="AV153" s="49">
        <v>141771.65454545454</v>
      </c>
      <c r="AW153" s="49">
        <v>127171.74545454545</v>
      </c>
      <c r="AX153" s="49">
        <v>13336.036363636364</v>
      </c>
      <c r="AY153" s="49">
        <v>327517.36363636365</v>
      </c>
      <c r="AZ153" s="49">
        <v>291736.69090909092</v>
      </c>
      <c r="BA153" s="49">
        <v>31117.418181818182</v>
      </c>
    </row>
    <row r="154" spans="1:53">
      <c r="A154" s="12">
        <v>314493</v>
      </c>
      <c r="B154" s="12" t="s">
        <v>207</v>
      </c>
      <c r="C154" s="12" t="s">
        <v>339</v>
      </c>
      <c r="D154" s="16">
        <v>42517</v>
      </c>
      <c r="E154" s="16">
        <v>42593</v>
      </c>
      <c r="F154" s="26">
        <v>42654</v>
      </c>
      <c r="G154" s="12">
        <v>76</v>
      </c>
      <c r="H154" s="12">
        <v>137</v>
      </c>
      <c r="I154" s="12">
        <v>61</v>
      </c>
      <c r="J154" s="9">
        <v>54386490.566037737</v>
      </c>
      <c r="K154" s="9">
        <v>3069000.6792452834</v>
      </c>
      <c r="L154" s="9">
        <v>596716.98113207554</v>
      </c>
      <c r="M154" s="9">
        <v>4932257.538461539</v>
      </c>
      <c r="N154" s="9">
        <v>347491.38461538462</v>
      </c>
      <c r="O154" s="9">
        <v>225423.69230769231</v>
      </c>
      <c r="P154" s="9">
        <v>3370835.076923077</v>
      </c>
      <c r="Q154" s="9">
        <v>21843.692307692309</v>
      </c>
      <c r="R154" s="9">
        <v>68261.538461538468</v>
      </c>
      <c r="S154" s="9">
        <v>7645714.2857142854</v>
      </c>
      <c r="T154" s="9">
        <v>229036.92857142858</v>
      </c>
      <c r="U154" s="9">
        <v>98056.28571428571</v>
      </c>
      <c r="V154" s="9">
        <v>4628380.9285714282</v>
      </c>
      <c r="W154" s="9">
        <v>25947.642857142855</v>
      </c>
      <c r="X154" s="9">
        <v>46352.142857142855</v>
      </c>
      <c r="AE154" s="33">
        <f t="shared" si="11"/>
        <v>12577971.824175823</v>
      </c>
      <c r="AF154" s="33">
        <f t="shared" si="11"/>
        <v>576528.31318681315</v>
      </c>
      <c r="AG154" s="33">
        <f t="shared" si="11"/>
        <v>323479.97802197805</v>
      </c>
      <c r="AH154" s="33">
        <f t="shared" si="11"/>
        <v>7999216.0054945052</v>
      </c>
      <c r="AI154" s="33">
        <f t="shared" si="11"/>
        <v>47791.335164835167</v>
      </c>
      <c r="AJ154" s="33">
        <f t="shared" si="11"/>
        <v>114613.68131868132</v>
      </c>
      <c r="AL154" s="33">
        <f t="shared" si="13"/>
        <v>900008.2912087912</v>
      </c>
      <c r="AM154" s="33">
        <f t="shared" si="12"/>
        <v>162405.01648351649</v>
      </c>
      <c r="AO154" s="49">
        <v>25947.642857142855</v>
      </c>
      <c r="AP154" s="49">
        <v>23749.5</v>
      </c>
      <c r="AQ154" s="49">
        <v>11468.571428571428</v>
      </c>
      <c r="AR154" s="49">
        <v>1720381.2857142857</v>
      </c>
      <c r="AS154" s="49">
        <v>35218.071428571428</v>
      </c>
      <c r="AT154" s="49">
        <v>30821.785714285714</v>
      </c>
      <c r="AU154" s="49">
        <v>2867.1428571428569</v>
      </c>
      <c r="AV154" s="49">
        <v>287239.92857142858</v>
      </c>
      <c r="AW154" s="49">
        <v>240887.78571428571</v>
      </c>
      <c r="AX154" s="49">
        <v>41860.28571428571</v>
      </c>
      <c r="AY154" s="49">
        <v>638273.78571428568</v>
      </c>
      <c r="AZ154" s="49">
        <v>543084.64285714284</v>
      </c>
      <c r="BA154" s="49">
        <v>85727.57142857142</v>
      </c>
    </row>
    <row r="155" spans="1:53">
      <c r="A155" s="12">
        <v>314495</v>
      </c>
      <c r="B155" s="12" t="s">
        <v>207</v>
      </c>
      <c r="C155" s="12" t="s">
        <v>339</v>
      </c>
      <c r="D155" s="16">
        <v>42517</v>
      </c>
      <c r="E155" s="16">
        <v>42593</v>
      </c>
      <c r="F155" s="26">
        <v>42654</v>
      </c>
      <c r="G155" s="12">
        <v>76</v>
      </c>
      <c r="H155" s="12">
        <v>137</v>
      </c>
      <c r="I155" s="12">
        <v>61</v>
      </c>
      <c r="J155" s="9">
        <v>65358685.714285716</v>
      </c>
      <c r="K155" s="9">
        <v>4821351.771428572</v>
      </c>
      <c r="L155" s="9">
        <v>965939.48571428575</v>
      </c>
      <c r="M155" s="9">
        <v>7314586.0526315793</v>
      </c>
      <c r="N155" s="9">
        <v>292052.89473684214</v>
      </c>
      <c r="O155" s="9">
        <v>101912.10526315789</v>
      </c>
      <c r="P155" s="9">
        <v>4483125.2631578948</v>
      </c>
      <c r="Q155" s="9">
        <v>24344.736842105263</v>
      </c>
      <c r="R155" s="9">
        <v>69508.421052631587</v>
      </c>
      <c r="S155" s="9">
        <v>10525172.727272728</v>
      </c>
      <c r="T155" s="9">
        <v>281668.58181818185</v>
      </c>
      <c r="U155" s="9">
        <v>81583.44545454545</v>
      </c>
      <c r="V155" s="9">
        <v>5823572.7272727275</v>
      </c>
      <c r="W155" s="9">
        <v>30506.972727272729</v>
      </c>
      <c r="X155" s="9">
        <v>55297.227272727272</v>
      </c>
      <c r="AE155" s="33">
        <f t="shared" si="11"/>
        <v>17839758.779904306</v>
      </c>
      <c r="AF155" s="33">
        <f t="shared" si="11"/>
        <v>573721.47655502404</v>
      </c>
      <c r="AG155" s="33">
        <f t="shared" si="11"/>
        <v>183495.55071770336</v>
      </c>
      <c r="AH155" s="33">
        <f t="shared" si="11"/>
        <v>10306697.990430623</v>
      </c>
      <c r="AI155" s="33">
        <f t="shared" si="11"/>
        <v>54851.709569377992</v>
      </c>
      <c r="AJ155" s="33">
        <f t="shared" si="11"/>
        <v>124805.64832535887</v>
      </c>
      <c r="AL155" s="33">
        <f t="shared" si="13"/>
        <v>757217.02727272734</v>
      </c>
      <c r="AM155" s="33">
        <f t="shared" si="12"/>
        <v>179657.35789473687</v>
      </c>
      <c r="AO155" s="49">
        <v>28263.027272727275</v>
      </c>
      <c r="AP155" s="49">
        <v>34514.018181818181</v>
      </c>
      <c r="AQ155" s="49">
        <v>16615.881818181817</v>
      </c>
      <c r="AR155" s="49">
        <v>2747016.6545454548</v>
      </c>
      <c r="AS155" s="49">
        <v>51129.9</v>
      </c>
      <c r="AT155" s="49">
        <v>44024.072727272731</v>
      </c>
      <c r="AU155" s="49">
        <v>4594.7454545454548</v>
      </c>
      <c r="AV155" s="49">
        <v>362504.04545454547</v>
      </c>
      <c r="AW155" s="49">
        <v>306886.25454545458</v>
      </c>
      <c r="AX155" s="49">
        <v>50595.627272727274</v>
      </c>
      <c r="AY155" s="49">
        <v>870063.13636363635</v>
      </c>
      <c r="AZ155" s="49">
        <v>759682.39090909099</v>
      </c>
      <c r="BA155" s="49">
        <v>97184.209090909091</v>
      </c>
    </row>
    <row r="156" spans="1:53">
      <c r="A156" s="12">
        <v>314698</v>
      </c>
      <c r="B156" s="12" t="s">
        <v>208</v>
      </c>
      <c r="C156" s="12" t="s">
        <v>339</v>
      </c>
      <c r="D156" s="16">
        <v>42542</v>
      </c>
      <c r="E156" s="16">
        <v>42593</v>
      </c>
      <c r="F156" s="26">
        <v>42675</v>
      </c>
      <c r="G156" s="12">
        <v>51</v>
      </c>
      <c r="H156" s="12">
        <v>133</v>
      </c>
      <c r="I156" s="12">
        <v>82</v>
      </c>
      <c r="J156" s="9">
        <v>22069674.952198856</v>
      </c>
      <c r="K156" s="9">
        <v>1065953.1739961761</v>
      </c>
      <c r="L156" s="9">
        <v>165098.14531548758</v>
      </c>
      <c r="M156" s="9">
        <v>7452057.3684210535</v>
      </c>
      <c r="N156" s="9">
        <v>629147.89473684214</v>
      </c>
      <c r="O156" s="9">
        <v>205354.21052631582</v>
      </c>
      <c r="P156" s="9">
        <v>4552194.2105263164</v>
      </c>
      <c r="Q156" s="9">
        <v>17939.473684210527</v>
      </c>
      <c r="R156" s="9">
        <v>173063.15789473685</v>
      </c>
      <c r="S156" s="9">
        <v>8013164.5714285718</v>
      </c>
      <c r="T156" s="9">
        <v>282867.42857142858</v>
      </c>
      <c r="U156" s="9">
        <v>121481.14285714287</v>
      </c>
      <c r="V156" s="9">
        <v>3809881.7142857146</v>
      </c>
      <c r="W156" s="9">
        <v>17745.428571428572</v>
      </c>
      <c r="X156" s="9">
        <v>63742.285714285717</v>
      </c>
      <c r="AE156" s="33">
        <f t="shared" si="11"/>
        <v>15465221.939849626</v>
      </c>
      <c r="AF156" s="33">
        <f t="shared" si="11"/>
        <v>912015.32330827066</v>
      </c>
      <c r="AG156" s="33">
        <f t="shared" si="11"/>
        <v>326835.35338345869</v>
      </c>
      <c r="AH156" s="33">
        <f t="shared" si="11"/>
        <v>8362075.924812031</v>
      </c>
      <c r="AI156" s="33">
        <f t="shared" si="11"/>
        <v>35684.902255639099</v>
      </c>
      <c r="AJ156" s="33">
        <f t="shared" si="11"/>
        <v>236805.44360902256</v>
      </c>
      <c r="AL156" s="33">
        <f t="shared" si="13"/>
        <v>1238850.6766917293</v>
      </c>
      <c r="AM156" s="33">
        <f t="shared" si="12"/>
        <v>272490.34586466168</v>
      </c>
      <c r="AO156" s="49">
        <v>14920.285714285716</v>
      </c>
      <c r="AP156" s="49">
        <v>16862.571428571431</v>
      </c>
      <c r="AQ156" s="49">
        <v>10241.142857142859</v>
      </c>
      <c r="AR156" s="49">
        <v>1552151.142857143</v>
      </c>
      <c r="AS156" s="49">
        <v>27103.71428571429</v>
      </c>
      <c r="AT156" s="49">
        <v>19599.428571428572</v>
      </c>
      <c r="AU156" s="49">
        <v>6003.4285714285716</v>
      </c>
      <c r="AV156" s="49">
        <v>323567.1428571429</v>
      </c>
      <c r="AW156" s="49">
        <v>242697.42857142858</v>
      </c>
      <c r="AX156" s="49">
        <v>73630.285714285725</v>
      </c>
      <c r="AY156" s="49">
        <v>782388.00000000012</v>
      </c>
      <c r="AZ156" s="49">
        <v>657816.85714285716</v>
      </c>
      <c r="BA156" s="49">
        <v>114065.14285714287</v>
      </c>
    </row>
    <row r="157" spans="1:53">
      <c r="A157" s="12">
        <v>314699</v>
      </c>
      <c r="B157" s="12" t="s">
        <v>208</v>
      </c>
      <c r="C157" s="12" t="s">
        <v>339</v>
      </c>
      <c r="D157" s="16">
        <v>42542</v>
      </c>
      <c r="E157" s="16">
        <v>42593</v>
      </c>
      <c r="F157" s="26">
        <v>42675</v>
      </c>
      <c r="G157" s="12">
        <v>51</v>
      </c>
      <c r="H157" s="12">
        <v>133</v>
      </c>
      <c r="I157" s="12">
        <v>82</v>
      </c>
      <c r="J157" s="9">
        <v>36210113.421550095</v>
      </c>
      <c r="K157" s="9">
        <v>1299195.8790170134</v>
      </c>
      <c r="L157" s="9">
        <v>173578.63894139888</v>
      </c>
      <c r="M157" s="9">
        <v>4626714.4680851065</v>
      </c>
      <c r="N157" s="9">
        <v>314987.76595744683</v>
      </c>
      <c r="O157" s="9">
        <v>106265.85106382979</v>
      </c>
      <c r="P157" s="9">
        <v>2948095</v>
      </c>
      <c r="Q157" s="9">
        <v>38370</v>
      </c>
      <c r="R157" s="9">
        <v>107354.36170212766</v>
      </c>
      <c r="S157" s="9">
        <v>5531050.3608247424</v>
      </c>
      <c r="T157" s="9">
        <v>157865.56701030929</v>
      </c>
      <c r="U157" s="9">
        <v>57997.886597938152</v>
      </c>
      <c r="V157" s="9">
        <v>2984139.8969072169</v>
      </c>
      <c r="W157" s="9">
        <v>18910.9793814433</v>
      </c>
      <c r="X157" s="9">
        <v>41047.577319587632</v>
      </c>
      <c r="AE157" s="33">
        <f t="shared" si="11"/>
        <v>10157764.828909848</v>
      </c>
      <c r="AF157" s="33">
        <f t="shared" si="11"/>
        <v>472853.33296775608</v>
      </c>
      <c r="AG157" s="33">
        <f t="shared" si="11"/>
        <v>164263.73766176793</v>
      </c>
      <c r="AH157" s="33">
        <f t="shared" si="11"/>
        <v>5932234.8969072169</v>
      </c>
      <c r="AI157" s="33">
        <f t="shared" si="11"/>
        <v>57280.9793814433</v>
      </c>
      <c r="AJ157" s="33">
        <f t="shared" si="11"/>
        <v>148401.93902171528</v>
      </c>
      <c r="AL157" s="33">
        <f t="shared" si="13"/>
        <v>637117.07062952407</v>
      </c>
      <c r="AM157" s="33">
        <f t="shared" si="12"/>
        <v>205682.91840315858</v>
      </c>
      <c r="AO157" s="49">
        <v>5502.5257731958764</v>
      </c>
      <c r="AP157" s="49">
        <v>3035.8762886597942</v>
      </c>
      <c r="AQ157" s="49">
        <v>2909.3814432989693</v>
      </c>
      <c r="AR157" s="49">
        <v>714822.37113402074</v>
      </c>
      <c r="AS157" s="49">
        <v>5945.2577319587635</v>
      </c>
      <c r="AT157" s="49">
        <v>4047.8350515463922</v>
      </c>
      <c r="AU157" s="49">
        <v>1581.1855670103093</v>
      </c>
      <c r="AV157" s="49">
        <v>216748.91752577323</v>
      </c>
      <c r="AW157" s="49">
        <v>176523.55670103093</v>
      </c>
      <c r="AX157" s="49">
        <v>37885.206185567011</v>
      </c>
      <c r="AY157" s="49">
        <v>453420.77319587633</v>
      </c>
      <c r="AZ157" s="49">
        <v>383911.8556701031</v>
      </c>
      <c r="BA157" s="49">
        <v>63057.680412371141</v>
      </c>
    </row>
    <row r="158" spans="1:53">
      <c r="A158" s="12">
        <v>314982</v>
      </c>
      <c r="B158" s="12" t="s">
        <v>208</v>
      </c>
      <c r="C158" s="12" t="s">
        <v>339</v>
      </c>
      <c r="D158" s="16">
        <v>42526</v>
      </c>
      <c r="E158" s="16">
        <v>42593</v>
      </c>
      <c r="F158" s="26">
        <v>42675</v>
      </c>
      <c r="G158" s="12">
        <v>67</v>
      </c>
      <c r="H158" s="12">
        <v>149</v>
      </c>
      <c r="I158" s="12">
        <v>82</v>
      </c>
      <c r="J158" s="9">
        <v>20431488.549618322</v>
      </c>
      <c r="K158" s="9">
        <v>904511.45038167946</v>
      </c>
      <c r="L158" s="9">
        <v>146365.07633587788</v>
      </c>
      <c r="M158" s="9">
        <v>3954587.9700499168</v>
      </c>
      <c r="N158" s="9">
        <v>297047.37104825291</v>
      </c>
      <c r="O158" s="9">
        <v>121463.61064891846</v>
      </c>
      <c r="P158" s="9">
        <v>2757401.1813643929</v>
      </c>
      <c r="Q158" s="9">
        <v>18812.545757071548</v>
      </c>
      <c r="R158" s="9">
        <v>84383.810316139759</v>
      </c>
      <c r="S158" s="9">
        <v>3685396.7387543255</v>
      </c>
      <c r="T158" s="9">
        <v>127340.42387543253</v>
      </c>
      <c r="U158" s="9">
        <v>61545.311418685123</v>
      </c>
      <c r="V158" s="9">
        <v>2029049.5847750865</v>
      </c>
      <c r="W158" s="9">
        <v>9318.840830449828</v>
      </c>
      <c r="X158" s="9">
        <v>22477.863321799308</v>
      </c>
      <c r="AE158" s="33">
        <f t="shared" si="11"/>
        <v>7639984.7088042423</v>
      </c>
      <c r="AF158" s="33">
        <f t="shared" si="11"/>
        <v>424387.79492368543</v>
      </c>
      <c r="AG158" s="33">
        <f t="shared" si="11"/>
        <v>183008.92206760359</v>
      </c>
      <c r="AH158" s="33">
        <f t="shared" si="11"/>
        <v>4786450.7661394794</v>
      </c>
      <c r="AI158" s="33">
        <f t="shared" si="11"/>
        <v>28131.386587521374</v>
      </c>
      <c r="AJ158" s="33">
        <f t="shared" si="11"/>
        <v>106861.67363793906</v>
      </c>
      <c r="AL158" s="33">
        <f t="shared" si="13"/>
        <v>607396.71699128905</v>
      </c>
      <c r="AM158" s="33">
        <f t="shared" si="12"/>
        <v>134993.06022546045</v>
      </c>
      <c r="AO158" s="49">
        <v>5683.4688581314886</v>
      </c>
      <c r="AP158" s="49">
        <v>6144.2906574394465</v>
      </c>
      <c r="AQ158" s="49">
        <v>3276.955017301038</v>
      </c>
      <c r="AR158" s="49">
        <v>636958.13148788933</v>
      </c>
      <c r="AS158" s="49">
        <v>9421.2456747404849</v>
      </c>
      <c r="AT158" s="49">
        <v>7168.339100346021</v>
      </c>
      <c r="AU158" s="49">
        <v>1536.0726643598616</v>
      </c>
      <c r="AV158" s="49">
        <v>127903.65051903114</v>
      </c>
      <c r="AW158" s="49">
        <v>98923.079584775085</v>
      </c>
      <c r="AX158" s="49">
        <v>27239.68858131488</v>
      </c>
      <c r="AY158" s="49">
        <v>321243.9965397924</v>
      </c>
      <c r="AZ158" s="49">
        <v>270246.38408304501</v>
      </c>
      <c r="BA158" s="49">
        <v>47311.03806228374</v>
      </c>
    </row>
    <row r="159" spans="1:53">
      <c r="A159" s="12">
        <v>213487</v>
      </c>
      <c r="B159" s="12" t="s">
        <v>209</v>
      </c>
      <c r="C159" s="12" t="s">
        <v>339</v>
      </c>
      <c r="D159" s="16">
        <v>42349</v>
      </c>
      <c r="E159" s="16">
        <v>42495</v>
      </c>
      <c r="F159" s="26">
        <v>42759</v>
      </c>
      <c r="G159" s="12">
        <v>146</v>
      </c>
      <c r="H159" s="12">
        <v>347</v>
      </c>
      <c r="I159" s="12">
        <v>201</v>
      </c>
      <c r="J159" s="9">
        <v>31627683.615819208</v>
      </c>
      <c r="K159" s="9">
        <v>1251943.3898305085</v>
      </c>
      <c r="L159" s="9">
        <v>258321.24293785312</v>
      </c>
      <c r="M159" s="9">
        <v>2198484.2926829266</v>
      </c>
      <c r="N159" s="9">
        <v>527100.29268292687</v>
      </c>
      <c r="O159" s="9">
        <v>78775.219512195123</v>
      </c>
      <c r="P159" s="9">
        <v>2733946.7317073173</v>
      </c>
      <c r="Q159" s="9">
        <v>67277.268292682929</v>
      </c>
      <c r="R159" s="9">
        <v>278611.51219512196</v>
      </c>
      <c r="S159" s="9">
        <v>3808151.7131474111</v>
      </c>
      <c r="T159" s="9">
        <v>244609.74501992034</v>
      </c>
      <c r="U159" s="9">
        <v>108104.30677290839</v>
      </c>
      <c r="V159" s="9">
        <v>3840653.0079681282</v>
      </c>
      <c r="W159" s="9">
        <v>50902.027888446224</v>
      </c>
      <c r="X159" s="9">
        <v>225708.99203187253</v>
      </c>
      <c r="AE159" s="33">
        <f t="shared" si="11"/>
        <v>6006636.0058303382</v>
      </c>
      <c r="AF159" s="33">
        <f t="shared" si="11"/>
        <v>771710.03770284727</v>
      </c>
      <c r="AG159" s="33">
        <f t="shared" si="11"/>
        <v>186879.52628510352</v>
      </c>
      <c r="AH159" s="33">
        <f t="shared" si="11"/>
        <v>6574599.7396754455</v>
      </c>
      <c r="AI159" s="33">
        <f t="shared" si="11"/>
        <v>118179.29618112915</v>
      </c>
      <c r="AJ159" s="33">
        <f t="shared" si="11"/>
        <v>504320.50422699447</v>
      </c>
      <c r="AL159" s="33">
        <f t="shared" si="13"/>
        <v>958589.56398795079</v>
      </c>
      <c r="AM159" s="33">
        <f t="shared" si="12"/>
        <v>622499.80040812364</v>
      </c>
      <c r="AO159" s="49">
        <v>10172.146892655368</v>
      </c>
      <c r="AP159" s="49">
        <v>12565.593220338984</v>
      </c>
      <c r="AQ159" s="49">
        <v>8120.6214689265535</v>
      </c>
      <c r="AR159" s="49">
        <v>1251943.3898305085</v>
      </c>
      <c r="AS159" s="49">
        <v>20686.214689265536</v>
      </c>
      <c r="AT159" s="49">
        <v>15899.322033898305</v>
      </c>
      <c r="AU159" s="49">
        <v>4017.5706214689267</v>
      </c>
      <c r="AV159" s="49">
        <v>330466.55367231637</v>
      </c>
      <c r="AW159" s="49">
        <v>164720.395480226</v>
      </c>
      <c r="AX159" s="49">
        <v>159506.10169491527</v>
      </c>
      <c r="AY159" s="49">
        <v>362949.03954802261</v>
      </c>
      <c r="AZ159" s="49">
        <v>224129.15254237287</v>
      </c>
      <c r="BA159" s="49">
        <v>131639.54802259887</v>
      </c>
    </row>
    <row r="160" spans="1:53">
      <c r="A160" s="12">
        <v>233216</v>
      </c>
      <c r="B160" s="12" t="s">
        <v>209</v>
      </c>
      <c r="C160" s="12" t="s">
        <v>339</v>
      </c>
      <c r="D160" s="16">
        <v>42377</v>
      </c>
      <c r="E160" s="16">
        <v>42495</v>
      </c>
      <c r="F160" s="26">
        <v>42759</v>
      </c>
      <c r="G160" s="12">
        <v>118</v>
      </c>
      <c r="H160" s="12">
        <v>319</v>
      </c>
      <c r="I160" s="12">
        <v>201</v>
      </c>
      <c r="J160" s="9">
        <v>31434905.660377361</v>
      </c>
      <c r="K160" s="9">
        <v>1065832.0754716981</v>
      </c>
      <c r="L160" s="9">
        <v>166859.43396226416</v>
      </c>
      <c r="M160" s="9">
        <v>3670631.5384615385</v>
      </c>
      <c r="N160" s="9">
        <v>847854.80769230775</v>
      </c>
      <c r="O160" s="9">
        <v>114578.07692307694</v>
      </c>
      <c r="P160" s="9">
        <v>4337319.807692308</v>
      </c>
      <c r="Q160" s="9">
        <v>77495.192307692312</v>
      </c>
      <c r="R160" s="9">
        <v>240981.34615384616</v>
      </c>
      <c r="S160" s="9">
        <v>3708648.0812641089</v>
      </c>
      <c r="T160" s="9">
        <v>346334.42437923257</v>
      </c>
      <c r="U160" s="9">
        <v>77312.641083521448</v>
      </c>
      <c r="V160" s="9">
        <v>4182089.7291196394</v>
      </c>
      <c r="W160" s="9">
        <v>65453.668171557569</v>
      </c>
      <c r="X160" s="9">
        <v>154035.60948081265</v>
      </c>
      <c r="AE160" s="33">
        <f t="shared" si="11"/>
        <v>7379279.6197256474</v>
      </c>
      <c r="AF160" s="33">
        <f t="shared" si="11"/>
        <v>1194189.2320715403</v>
      </c>
      <c r="AG160" s="33">
        <f t="shared" si="11"/>
        <v>191890.71800659838</v>
      </c>
      <c r="AH160" s="33">
        <f t="shared" si="11"/>
        <v>8519409.5368119478</v>
      </c>
      <c r="AI160" s="33">
        <f t="shared" si="11"/>
        <v>142948.86047924988</v>
      </c>
      <c r="AJ160" s="33">
        <f t="shared" si="11"/>
        <v>395016.95563465881</v>
      </c>
      <c r="AL160" s="33">
        <f t="shared" si="13"/>
        <v>1386079.9500781386</v>
      </c>
      <c r="AM160" s="33">
        <f t="shared" si="12"/>
        <v>537965.81611390866</v>
      </c>
      <c r="AO160" s="49">
        <v>13788.67924528302</v>
      </c>
      <c r="AP160" s="49">
        <v>10669.811320754718</v>
      </c>
      <c r="AQ160" s="49">
        <v>5088.6792452830196</v>
      </c>
      <c r="AR160" s="49">
        <v>1065832.0754716981</v>
      </c>
      <c r="AS160" s="49">
        <v>15758.490566037737</v>
      </c>
      <c r="AT160" s="49">
        <v>9028.3018867924529</v>
      </c>
      <c r="AU160" s="49">
        <v>6237.7358490566039</v>
      </c>
      <c r="AV160" s="49">
        <v>389366.0377358491</v>
      </c>
      <c r="AW160" s="49">
        <v>209374.52830188681</v>
      </c>
      <c r="AX160" s="49">
        <v>171209.43396226416</v>
      </c>
      <c r="AY160" s="49">
        <v>551875.47169811325</v>
      </c>
      <c r="AZ160" s="49">
        <v>329450.94339622644</v>
      </c>
      <c r="BA160" s="49">
        <v>211754.71698113208</v>
      </c>
    </row>
    <row r="161" spans="1:53">
      <c r="A161" s="12">
        <v>256762</v>
      </c>
      <c r="B161" s="12" t="s">
        <v>209</v>
      </c>
      <c r="C161" s="12" t="s">
        <v>339</v>
      </c>
      <c r="D161" s="16">
        <v>42430</v>
      </c>
      <c r="E161" s="16">
        <v>42495</v>
      </c>
      <c r="F161" s="26">
        <v>42759</v>
      </c>
      <c r="G161" s="12">
        <v>65</v>
      </c>
      <c r="H161" s="12">
        <v>266</v>
      </c>
      <c r="I161" s="12">
        <v>201</v>
      </c>
      <c r="J161" s="9">
        <v>10434375.000000002</v>
      </c>
      <c r="K161" s="9">
        <v>480074.00000000006</v>
      </c>
      <c r="L161" s="9">
        <v>79765.000000000015</v>
      </c>
      <c r="M161" s="9">
        <v>1111500.4390243902</v>
      </c>
      <c r="N161" s="9">
        <v>183444.14634146341</v>
      </c>
      <c r="O161" s="9">
        <v>30162.146341463413</v>
      </c>
      <c r="P161" s="9">
        <v>1171698</v>
      </c>
      <c r="Q161" s="9">
        <v>10392</v>
      </c>
      <c r="R161" s="9">
        <v>49868.92682926829</v>
      </c>
      <c r="S161" s="9">
        <v>2477571.084337349</v>
      </c>
      <c r="T161" s="9">
        <v>163017.34939759033</v>
      </c>
      <c r="U161" s="9">
        <v>41821.204819277104</v>
      </c>
      <c r="V161" s="9">
        <v>2449100.9638554212</v>
      </c>
      <c r="W161" s="9">
        <v>25482.891566265058</v>
      </c>
      <c r="X161" s="9">
        <v>62244.096385542158</v>
      </c>
      <c r="AE161" s="33">
        <f t="shared" si="11"/>
        <v>3589071.5233617392</v>
      </c>
      <c r="AF161" s="33">
        <f t="shared" si="11"/>
        <v>346461.4957390537</v>
      </c>
      <c r="AG161" s="33">
        <f t="shared" si="11"/>
        <v>71983.351160740509</v>
      </c>
      <c r="AH161" s="33">
        <f t="shared" si="11"/>
        <v>3620798.9638554212</v>
      </c>
      <c r="AI161" s="33">
        <f t="shared" si="11"/>
        <v>35874.891566265054</v>
      </c>
      <c r="AJ161" s="33">
        <f t="shared" si="11"/>
        <v>112113.02321481044</v>
      </c>
      <c r="AL161" s="33">
        <f t="shared" si="13"/>
        <v>418444.84689979418</v>
      </c>
      <c r="AM161" s="33">
        <f t="shared" si="12"/>
        <v>147987.91478107549</v>
      </c>
      <c r="AO161" s="49">
        <v>7234.5000000000009</v>
      </c>
      <c r="AP161" s="49">
        <v>6770.7500000000009</v>
      </c>
      <c r="AQ161" s="49">
        <v>3385.3750000000005</v>
      </c>
      <c r="AR161" s="49">
        <v>480074.00000000006</v>
      </c>
      <c r="AS161" s="49">
        <v>10156.125000000002</v>
      </c>
      <c r="AT161" s="49">
        <v>7141.7500000000009</v>
      </c>
      <c r="AU161" s="49">
        <v>2457.8750000000005</v>
      </c>
      <c r="AV161" s="49">
        <v>104019.12500000001</v>
      </c>
      <c r="AW161" s="49">
        <v>66084.375</v>
      </c>
      <c r="AX161" s="49">
        <v>35245.000000000007</v>
      </c>
      <c r="AY161" s="49">
        <v>208780.25000000003</v>
      </c>
      <c r="AZ161" s="49">
        <v>145803.00000000003</v>
      </c>
      <c r="BA161" s="49">
        <v>59220.875000000007</v>
      </c>
    </row>
    <row r="162" spans="1:53">
      <c r="A162" s="12">
        <v>266763</v>
      </c>
      <c r="B162" s="12" t="s">
        <v>209</v>
      </c>
      <c r="C162" s="12" t="s">
        <v>339</v>
      </c>
      <c r="D162" s="16">
        <v>42430</v>
      </c>
      <c r="E162" s="16">
        <v>42495</v>
      </c>
      <c r="F162" s="26">
        <v>42759</v>
      </c>
      <c r="G162" s="12">
        <v>65</v>
      </c>
      <c r="H162" s="12">
        <v>266</v>
      </c>
      <c r="I162" s="12">
        <v>201</v>
      </c>
      <c r="J162" s="9">
        <v>11748975.143403443</v>
      </c>
      <c r="K162" s="9">
        <v>545408.91395793506</v>
      </c>
      <c r="L162" s="9">
        <v>107716.26768642447</v>
      </c>
      <c r="M162" s="9">
        <v>3166213.9882697947</v>
      </c>
      <c r="N162" s="9">
        <v>540020.19061583583</v>
      </c>
      <c r="O162" s="9">
        <v>66044.692082111433</v>
      </c>
      <c r="P162" s="9">
        <v>3824564.2521994137</v>
      </c>
      <c r="Q162" s="9">
        <v>42850.425219941353</v>
      </c>
      <c r="R162" s="9">
        <v>135627.49266862171</v>
      </c>
      <c r="S162" s="9">
        <v>3528028.8157894737</v>
      </c>
      <c r="T162" s="9">
        <v>357028.42105263157</v>
      </c>
      <c r="U162" s="9">
        <v>83587.894736842107</v>
      </c>
      <c r="V162" s="9">
        <v>3787230.3947368423</v>
      </c>
      <c r="W162" s="9">
        <v>47726.84210526316</v>
      </c>
      <c r="X162" s="9">
        <v>97629.078947368427</v>
      </c>
      <c r="AE162" s="33">
        <f t="shared" si="11"/>
        <v>6694242.8040592689</v>
      </c>
      <c r="AF162" s="33">
        <f t="shared" si="11"/>
        <v>897048.61166846741</v>
      </c>
      <c r="AG162" s="33">
        <f t="shared" si="11"/>
        <v>149632.58681895354</v>
      </c>
      <c r="AH162" s="33">
        <f t="shared" si="11"/>
        <v>7611794.6469362564</v>
      </c>
      <c r="AI162" s="33">
        <f t="shared" si="11"/>
        <v>90577.267325204506</v>
      </c>
      <c r="AJ162" s="33">
        <f t="shared" si="11"/>
        <v>233256.57161599013</v>
      </c>
      <c r="AL162" s="33">
        <f t="shared" si="13"/>
        <v>1046681.1984874209</v>
      </c>
      <c r="AM162" s="33">
        <f t="shared" si="12"/>
        <v>323833.83894119464</v>
      </c>
      <c r="AO162" s="49">
        <v>6654.286806883365</v>
      </c>
      <c r="AP162" s="49">
        <v>8283.2007648183553</v>
      </c>
      <c r="AQ162" s="49">
        <v>2460.6998087954112</v>
      </c>
      <c r="AR162" s="49">
        <v>545408.91395793506</v>
      </c>
      <c r="AS162" s="49">
        <v>10743.900573613768</v>
      </c>
      <c r="AT162" s="49">
        <v>7832.6500956022946</v>
      </c>
      <c r="AU162" s="49">
        <v>2530.015296367113</v>
      </c>
      <c r="AV162" s="49">
        <v>116692.62332695985</v>
      </c>
      <c r="AW162" s="49">
        <v>61898.730401529639</v>
      </c>
      <c r="AX162" s="49">
        <v>51917.300191204587</v>
      </c>
      <c r="AY162" s="49">
        <v>236747.04780114724</v>
      </c>
      <c r="AZ162" s="49">
        <v>147018.14913957936</v>
      </c>
      <c r="BA162" s="49">
        <v>84668.868068833661</v>
      </c>
    </row>
    <row r="163" spans="1:53">
      <c r="A163" s="10">
        <v>386203</v>
      </c>
      <c r="B163" s="10" t="s">
        <v>334</v>
      </c>
      <c r="C163" s="12" t="s">
        <v>339</v>
      </c>
      <c r="D163" s="26">
        <v>42649</v>
      </c>
      <c r="E163" s="26">
        <v>42719</v>
      </c>
      <c r="F163" s="26">
        <v>42740</v>
      </c>
      <c r="G163" s="12">
        <v>70</v>
      </c>
      <c r="H163" s="12">
        <v>91</v>
      </c>
      <c r="I163" s="12">
        <v>21</v>
      </c>
      <c r="J163" s="9">
        <v>46996682.242990643</v>
      </c>
      <c r="K163" s="9">
        <v>1426973.8317757007</v>
      </c>
      <c r="L163" s="9">
        <v>100912.57009345792</v>
      </c>
      <c r="M163" s="9">
        <v>72086.574585635346</v>
      </c>
      <c r="N163" s="9">
        <v>553.09392265193355</v>
      </c>
      <c r="O163" s="9">
        <v>368.72928176795574</v>
      </c>
      <c r="P163" s="9">
        <v>16039.723756906074</v>
      </c>
      <c r="Q163" s="9">
        <v>368.72928176795574</v>
      </c>
      <c r="R163" s="9">
        <v>921.82320441988929</v>
      </c>
      <c r="S163" s="9">
        <v>42700.938628158845</v>
      </c>
      <c r="T163" s="9">
        <v>1410.5415162454874</v>
      </c>
      <c r="U163" s="9">
        <v>512.92418772563178</v>
      </c>
      <c r="V163" s="9">
        <v>11669.025270758122</v>
      </c>
      <c r="W163" s="9">
        <v>256.46209386281589</v>
      </c>
      <c r="X163" s="9">
        <v>1154.0794223826715</v>
      </c>
      <c r="AE163" s="33">
        <f t="shared" ref="AE163:AE175" si="14">M163+S163</f>
        <v>114787.51321379418</v>
      </c>
      <c r="AF163" s="33">
        <f t="shared" ref="AF163:AF175" si="15">N163+T163</f>
        <v>1963.635438897421</v>
      </c>
      <c r="AG163" s="33">
        <f t="shared" ref="AG163:AG175" si="16">O163+U163</f>
        <v>881.65346949358752</v>
      </c>
      <c r="AH163" s="33">
        <f t="shared" ref="AH163:AH175" si="17">P163+V163</f>
        <v>27708.749027664198</v>
      </c>
      <c r="AI163" s="33">
        <f t="shared" ref="AI163:AI175" si="18">Q163+W163</f>
        <v>625.19137563077163</v>
      </c>
      <c r="AJ163" s="33">
        <f t="shared" ref="AJ163:AJ175" si="19">R163+X163</f>
        <v>2075.9026268025609</v>
      </c>
      <c r="AL163" s="33">
        <f t="shared" ref="AL163:AL175" si="20">AF163+AG163</f>
        <v>2845.2889083910086</v>
      </c>
      <c r="AM163" s="33">
        <f t="shared" si="12"/>
        <v>2701.0940024333327</v>
      </c>
      <c r="AO163" s="49">
        <v>15096.448598130839</v>
      </c>
      <c r="AP163" s="49">
        <v>2875.5140186915883</v>
      </c>
      <c r="AQ163" s="49">
        <v>2336.3551401869154</v>
      </c>
      <c r="AR163" s="49">
        <v>2927710.4972375683</v>
      </c>
      <c r="AS163" s="49">
        <v>10693.149171270716</v>
      </c>
      <c r="AT163" s="49">
        <v>9218.2320441988923</v>
      </c>
      <c r="AU163" s="49">
        <v>921.82320441988929</v>
      </c>
      <c r="AV163" s="49">
        <v>3502.9281767955795</v>
      </c>
      <c r="AW163" s="49">
        <v>2949.8342541436459</v>
      </c>
      <c r="AX163" s="49">
        <v>128.23104693140795</v>
      </c>
      <c r="AY163" s="49">
        <v>2179.9277978339351</v>
      </c>
      <c r="AZ163" s="49">
        <v>1282.3104693140795</v>
      </c>
      <c r="BA163" s="49">
        <v>897.61732851985562</v>
      </c>
    </row>
    <row r="164" spans="1:53">
      <c r="A164" s="10">
        <v>397523</v>
      </c>
      <c r="B164" s="10" t="s">
        <v>334</v>
      </c>
      <c r="C164" s="12" t="s">
        <v>339</v>
      </c>
      <c r="D164" s="26">
        <v>42665</v>
      </c>
      <c r="E164" s="26">
        <v>42719</v>
      </c>
      <c r="F164" s="26">
        <v>42740</v>
      </c>
      <c r="G164" s="12">
        <v>54</v>
      </c>
      <c r="H164" s="12">
        <v>75</v>
      </c>
      <c r="I164" s="12">
        <v>21</v>
      </c>
      <c r="J164" s="9">
        <v>49261047.169811323</v>
      </c>
      <c r="K164" s="9">
        <v>1346175.8773584906</v>
      </c>
      <c r="L164" s="9">
        <v>72654.056603773584</v>
      </c>
      <c r="M164" s="9">
        <v>41584.175824175829</v>
      </c>
      <c r="N164" s="9">
        <v>1086.1538461538462</v>
      </c>
      <c r="O164" s="9">
        <v>620.65934065934073</v>
      </c>
      <c r="P164" s="9">
        <v>7292.7472527472528</v>
      </c>
      <c r="Q164" s="9">
        <v>310.32967032967036</v>
      </c>
      <c r="R164" s="9">
        <v>1861.9780219780221</v>
      </c>
      <c r="S164" s="9">
        <v>28900.959409594096</v>
      </c>
      <c r="T164" s="9">
        <v>0</v>
      </c>
      <c r="U164" s="9">
        <v>516.0885608856089</v>
      </c>
      <c r="V164" s="9">
        <v>3612.619926199262</v>
      </c>
      <c r="W164" s="9">
        <v>0</v>
      </c>
      <c r="X164" s="9">
        <v>516.0885608856089</v>
      </c>
      <c r="AE164" s="33">
        <f t="shared" si="14"/>
        <v>70485.135233769921</v>
      </c>
      <c r="AF164" s="33">
        <f t="shared" si="15"/>
        <v>1086.1538461538462</v>
      </c>
      <c r="AG164" s="33">
        <f t="shared" si="16"/>
        <v>1136.7479015449496</v>
      </c>
      <c r="AH164" s="33">
        <f t="shared" si="17"/>
        <v>10905.367178946515</v>
      </c>
      <c r="AI164" s="33">
        <f t="shared" si="18"/>
        <v>310.32967032967036</v>
      </c>
      <c r="AJ164" s="33">
        <f t="shared" si="19"/>
        <v>2378.0665828636311</v>
      </c>
      <c r="AL164" s="33">
        <f t="shared" si="20"/>
        <v>2222.9017476987956</v>
      </c>
      <c r="AM164" s="33">
        <f t="shared" si="12"/>
        <v>2688.3962531933016</v>
      </c>
      <c r="AO164" s="49">
        <v>14371.132075471698</v>
      </c>
      <c r="AP164" s="49">
        <v>1516.9528301886792</v>
      </c>
      <c r="AQ164" s="49">
        <v>2155.6698113207549</v>
      </c>
      <c r="AR164" s="49">
        <v>2616234.2857142859</v>
      </c>
      <c r="AS164" s="49">
        <v>7137.5824175824182</v>
      </c>
      <c r="AT164" s="49">
        <v>5430.7692307692305</v>
      </c>
      <c r="AU164" s="49">
        <v>1086.1538461538462</v>
      </c>
      <c r="AV164" s="49">
        <v>1086.1538461538462</v>
      </c>
      <c r="AW164" s="49">
        <v>1086.1538461538462</v>
      </c>
      <c r="AX164" s="49">
        <v>0</v>
      </c>
      <c r="AY164" s="49">
        <v>688.11808118081183</v>
      </c>
      <c r="AZ164" s="49">
        <v>688.11808118081183</v>
      </c>
      <c r="BA164" s="49">
        <v>0</v>
      </c>
    </row>
    <row r="165" spans="1:53">
      <c r="A165" s="10">
        <v>401434</v>
      </c>
      <c r="B165" s="10" t="s">
        <v>334</v>
      </c>
      <c r="C165" s="12" t="s">
        <v>339</v>
      </c>
      <c r="D165" s="26">
        <v>42674</v>
      </c>
      <c r="E165" s="26">
        <v>42719</v>
      </c>
      <c r="F165" s="26">
        <v>42740</v>
      </c>
      <c r="G165" s="12">
        <v>45</v>
      </c>
      <c r="H165" s="12">
        <v>66</v>
      </c>
      <c r="I165" s="12">
        <v>21</v>
      </c>
      <c r="J165" s="9">
        <v>72702056.603773579</v>
      </c>
      <c r="K165" s="9">
        <v>2526804.3962264149</v>
      </c>
      <c r="L165" s="9">
        <v>239318.49056603774</v>
      </c>
      <c r="M165" s="9">
        <v>124866.17328519856</v>
      </c>
      <c r="N165" s="9">
        <v>2028.8447653429603</v>
      </c>
      <c r="O165" s="9">
        <v>553.3212996389891</v>
      </c>
      <c r="P165" s="9">
        <v>25268.339350180504</v>
      </c>
      <c r="Q165" s="9">
        <v>737.76173285198558</v>
      </c>
      <c r="R165" s="9">
        <v>1475.5234657039712</v>
      </c>
      <c r="S165" s="9">
        <v>121992</v>
      </c>
      <c r="T165" s="9">
        <v>868.88888888888891</v>
      </c>
      <c r="U165" s="9">
        <v>1390.2222222222222</v>
      </c>
      <c r="V165" s="9">
        <v>14944.888888888889</v>
      </c>
      <c r="W165" s="9">
        <v>347.55555555555554</v>
      </c>
      <c r="X165" s="9">
        <v>347.55555555555554</v>
      </c>
      <c r="AE165" s="33">
        <f t="shared" si="14"/>
        <v>246858.17328519857</v>
      </c>
      <c r="AF165" s="33">
        <f t="shared" si="15"/>
        <v>2897.733654231849</v>
      </c>
      <c r="AG165" s="33">
        <f t="shared" si="16"/>
        <v>1943.5435218612113</v>
      </c>
      <c r="AH165" s="33">
        <f t="shared" si="17"/>
        <v>40213.228239069394</v>
      </c>
      <c r="AI165" s="33">
        <f t="shared" si="18"/>
        <v>1085.3172884075411</v>
      </c>
      <c r="AJ165" s="33">
        <f t="shared" si="19"/>
        <v>1823.0790212595266</v>
      </c>
      <c r="AL165" s="33">
        <f t="shared" si="20"/>
        <v>4841.27717609306</v>
      </c>
      <c r="AM165" s="33">
        <f t="shared" si="12"/>
        <v>2908.3963096670677</v>
      </c>
      <c r="AO165" s="49">
        <v>31999.783018867925</v>
      </c>
      <c r="AP165" s="49">
        <v>8974.4433962264156</v>
      </c>
      <c r="AQ165" s="49">
        <v>4623.1981132075471</v>
      </c>
      <c r="AR165" s="49">
        <v>5141092.6353790611</v>
      </c>
      <c r="AS165" s="49">
        <v>27666.064981949457</v>
      </c>
      <c r="AT165" s="49">
        <v>25821.660649819492</v>
      </c>
      <c r="AU165" s="49">
        <v>1106.6425992779782</v>
      </c>
      <c r="AV165" s="49">
        <v>4979.8916967509022</v>
      </c>
      <c r="AW165" s="49">
        <v>4979.8916967509022</v>
      </c>
      <c r="AX165" s="49">
        <v>0</v>
      </c>
      <c r="AY165" s="49">
        <v>3128</v>
      </c>
      <c r="AZ165" s="49">
        <v>2780.4444444444443</v>
      </c>
      <c r="BA165" s="49">
        <v>173.77777777777777</v>
      </c>
    </row>
    <row r="166" spans="1:53">
      <c r="A166" s="12">
        <v>386217</v>
      </c>
      <c r="B166" s="12" t="s">
        <v>335</v>
      </c>
      <c r="C166" s="12" t="s">
        <v>339</v>
      </c>
      <c r="D166" s="16">
        <v>42650</v>
      </c>
      <c r="E166" s="16">
        <v>42719</v>
      </c>
      <c r="F166" s="16">
        <v>42752</v>
      </c>
      <c r="G166" s="12">
        <v>69</v>
      </c>
      <c r="H166" s="12">
        <v>102</v>
      </c>
      <c r="I166" s="12">
        <v>33</v>
      </c>
      <c r="J166" s="9">
        <v>57119065.743944637</v>
      </c>
      <c r="K166" s="9">
        <v>2867078.6159169548</v>
      </c>
      <c r="L166" s="9">
        <v>490464.18685121107</v>
      </c>
      <c r="M166" s="9">
        <v>4477284.1281138789</v>
      </c>
      <c r="N166" s="9">
        <v>76352.348754448394</v>
      </c>
      <c r="O166" s="9">
        <v>29484.768683274018</v>
      </c>
      <c r="P166" s="9">
        <v>1922890.9964412809</v>
      </c>
      <c r="Q166" s="9">
        <v>6381.03202846975</v>
      </c>
      <c r="R166" s="9">
        <v>39386.370106761562</v>
      </c>
      <c r="S166" s="9">
        <v>3093974.3344709896</v>
      </c>
      <c r="T166" s="9">
        <v>42449.692832764507</v>
      </c>
      <c r="U166" s="9">
        <v>20577.747440273037</v>
      </c>
      <c r="V166" s="9">
        <v>1020669.2150170648</v>
      </c>
      <c r="W166" s="9">
        <v>4723.8225255972693</v>
      </c>
      <c r="X166" s="9">
        <v>8153.4470989761094</v>
      </c>
      <c r="AE166" s="33">
        <f t="shared" si="14"/>
        <v>7571258.4625848681</v>
      </c>
      <c r="AF166" s="33">
        <f t="shared" si="15"/>
        <v>118802.04158721291</v>
      </c>
      <c r="AG166" s="33">
        <f t="shared" si="16"/>
        <v>50062.516123547059</v>
      </c>
      <c r="AH166" s="33">
        <f t="shared" si="17"/>
        <v>2943560.2114583459</v>
      </c>
      <c r="AI166" s="33">
        <f t="shared" si="18"/>
        <v>11104.85455406702</v>
      </c>
      <c r="AJ166" s="33">
        <f t="shared" si="19"/>
        <v>47539.817205737672</v>
      </c>
      <c r="AL166" s="33">
        <f t="shared" si="20"/>
        <v>168864.55771075998</v>
      </c>
      <c r="AM166" s="33">
        <f t="shared" si="12"/>
        <v>58644.671759804696</v>
      </c>
      <c r="AS166" s="49">
        <v>103856.79715302491</v>
      </c>
      <c r="AT166" s="49">
        <v>92414.94661921708</v>
      </c>
      <c r="AU166" s="49">
        <v>9021.4590747330949</v>
      </c>
      <c r="AV166" s="49">
        <v>183729.71530249109</v>
      </c>
      <c r="AW166" s="49">
        <v>178668.89679715302</v>
      </c>
      <c r="AX166" s="49">
        <v>1100.0682593856654</v>
      </c>
      <c r="AY166" s="49">
        <v>155886.14334470991</v>
      </c>
      <c r="AZ166" s="49">
        <v>150191.67235494879</v>
      </c>
      <c r="BA166" s="49">
        <v>4659.1126279863483</v>
      </c>
    </row>
    <row r="167" spans="1:53">
      <c r="A167" s="12">
        <v>397522</v>
      </c>
      <c r="B167" s="12" t="s">
        <v>335</v>
      </c>
      <c r="C167" s="12" t="s">
        <v>339</v>
      </c>
      <c r="D167" s="16">
        <v>42665</v>
      </c>
      <c r="E167" s="16">
        <v>42719</v>
      </c>
      <c r="F167" s="16">
        <v>42752</v>
      </c>
      <c r="G167" s="12">
        <v>54</v>
      </c>
      <c r="H167" s="12">
        <v>87</v>
      </c>
      <c r="I167" s="12">
        <v>33</v>
      </c>
      <c r="J167" s="9">
        <v>36554198.473282449</v>
      </c>
      <c r="K167" s="9">
        <v>2024983.3969465652</v>
      </c>
      <c r="L167" s="9">
        <v>417989.31297709933</v>
      </c>
      <c r="M167" s="9">
        <v>4463093.145869947</v>
      </c>
      <c r="N167" s="9">
        <v>73648.945518453416</v>
      </c>
      <c r="O167" s="9">
        <v>34764.938488576445</v>
      </c>
      <c r="P167" s="9">
        <v>1916849.7363796132</v>
      </c>
      <c r="Q167" s="9">
        <v>4448.5940246045693</v>
      </c>
      <c r="R167" s="9">
        <v>19277.240773286467</v>
      </c>
      <c r="S167" s="9">
        <v>3422256</v>
      </c>
      <c r="T167" s="9">
        <v>34482.206896551725</v>
      </c>
      <c r="U167" s="9">
        <v>21362.482758620688</v>
      </c>
      <c r="V167" s="9">
        <v>1218142.3448275861</v>
      </c>
      <c r="W167" s="9">
        <v>2610.2068965517242</v>
      </c>
      <c r="X167" s="9">
        <v>4533.5172413793098</v>
      </c>
      <c r="AE167" s="33">
        <f t="shared" si="14"/>
        <v>7885349.145869947</v>
      </c>
      <c r="AF167" s="33">
        <f t="shared" si="15"/>
        <v>108131.15241500514</v>
      </c>
      <c r="AG167" s="33">
        <f t="shared" si="16"/>
        <v>56127.421247197133</v>
      </c>
      <c r="AH167" s="33">
        <f t="shared" si="17"/>
        <v>3134992.081207199</v>
      </c>
      <c r="AI167" s="33">
        <f t="shared" si="18"/>
        <v>7058.800921156293</v>
      </c>
      <c r="AJ167" s="33">
        <f t="shared" si="19"/>
        <v>23810.758014665778</v>
      </c>
      <c r="AL167" s="33">
        <f t="shared" si="20"/>
        <v>164258.57366220228</v>
      </c>
      <c r="AM167" s="33">
        <f t="shared" si="12"/>
        <v>30869.558935822071</v>
      </c>
      <c r="AS167" s="49">
        <v>71836.555360281185</v>
      </c>
      <c r="AT167" s="49">
        <v>64092.706502636203</v>
      </c>
      <c r="AU167" s="49">
        <v>6590.5096660808431</v>
      </c>
      <c r="AV167" s="49">
        <v>150428.38312829525</v>
      </c>
      <c r="AW167" s="49">
        <v>145155.97539543058</v>
      </c>
      <c r="AX167" s="49">
        <v>1648.5517241379309</v>
      </c>
      <c r="AY167" s="49">
        <v>171586.75862068965</v>
      </c>
      <c r="AZ167" s="49">
        <v>166641.10344827586</v>
      </c>
      <c r="BA167" s="49">
        <v>3365.7931034482758</v>
      </c>
    </row>
    <row r="168" spans="1:53">
      <c r="A168" s="12">
        <v>401432</v>
      </c>
      <c r="B168" s="12" t="s">
        <v>335</v>
      </c>
      <c r="C168" s="12" t="s">
        <v>339</v>
      </c>
      <c r="D168" s="16">
        <v>42674</v>
      </c>
      <c r="E168" s="16">
        <v>42719</v>
      </c>
      <c r="F168" s="16">
        <v>42752</v>
      </c>
      <c r="G168" s="12">
        <v>45</v>
      </c>
      <c r="H168" s="12">
        <v>78</v>
      </c>
      <c r="I168" s="12">
        <v>33</v>
      </c>
      <c r="J168" s="9">
        <v>62779382.022471912</v>
      </c>
      <c r="K168" s="9">
        <v>2861157.9775280901</v>
      </c>
      <c r="L168" s="9">
        <v>474552.80898876407</v>
      </c>
      <c r="M168" s="9">
        <v>4001887.1351351351</v>
      </c>
      <c r="N168" s="9">
        <v>79024.864864864867</v>
      </c>
      <c r="O168" s="9">
        <v>24472.216216216217</v>
      </c>
      <c r="P168" s="9">
        <v>1819101.4054054054</v>
      </c>
      <c r="Q168" s="9">
        <v>3908.7567567567571</v>
      </c>
      <c r="R168" s="9">
        <v>47754.810810810814</v>
      </c>
      <c r="S168" s="9">
        <v>4373607.0106761567</v>
      </c>
      <c r="T168" s="9">
        <v>47298.042704626336</v>
      </c>
      <c r="U168" s="9">
        <v>35688.523131672599</v>
      </c>
      <c r="V168" s="9">
        <v>1536756.4056939504</v>
      </c>
      <c r="W168" s="9">
        <v>4557.8113879003558</v>
      </c>
      <c r="X168" s="9">
        <v>16683.309608540927</v>
      </c>
      <c r="AE168" s="33">
        <f t="shared" si="14"/>
        <v>8375494.1458112914</v>
      </c>
      <c r="AF168" s="33">
        <f t="shared" si="15"/>
        <v>126322.9075694912</v>
      </c>
      <c r="AG168" s="33">
        <f t="shared" si="16"/>
        <v>60160.739347888812</v>
      </c>
      <c r="AH168" s="33">
        <f t="shared" si="17"/>
        <v>3355857.811099356</v>
      </c>
      <c r="AI168" s="33">
        <f t="shared" si="18"/>
        <v>8466.5681446571125</v>
      </c>
      <c r="AJ168" s="33">
        <f t="shared" si="19"/>
        <v>64438.120419351741</v>
      </c>
      <c r="AL168" s="33">
        <f t="shared" si="20"/>
        <v>186483.64691738001</v>
      </c>
      <c r="AM168" s="33">
        <f t="shared" si="12"/>
        <v>72904.688564008859</v>
      </c>
      <c r="AS168" s="49">
        <v>64749.405405405407</v>
      </c>
      <c r="AT168" s="49">
        <v>60330.810810810814</v>
      </c>
      <c r="AU168" s="49">
        <v>3398.9189189189192</v>
      </c>
      <c r="AV168" s="49">
        <v>166377.08108108109</v>
      </c>
      <c r="AW168" s="49">
        <v>161618.59459459462</v>
      </c>
      <c r="AX168" s="49">
        <v>2235.9074733096086</v>
      </c>
      <c r="AY168" s="49">
        <v>188418.20284697509</v>
      </c>
      <c r="AZ168" s="49">
        <v>183946.38790035588</v>
      </c>
      <c r="BA168" s="49">
        <v>4041.8327402135233</v>
      </c>
    </row>
    <row r="169" spans="1:53">
      <c r="A169" s="12">
        <v>386216</v>
      </c>
      <c r="B169" s="12" t="s">
        <v>336</v>
      </c>
      <c r="C169" s="12" t="s">
        <v>339</v>
      </c>
      <c r="D169" s="16">
        <v>42650</v>
      </c>
      <c r="E169" s="16">
        <v>42719</v>
      </c>
      <c r="F169" s="16">
        <v>42766</v>
      </c>
      <c r="G169" s="12">
        <v>69</v>
      </c>
      <c r="H169" s="12">
        <v>116</v>
      </c>
      <c r="I169" s="12">
        <v>47</v>
      </c>
      <c r="J169" s="9">
        <v>54322625.698324017</v>
      </c>
      <c r="K169" s="9">
        <v>2135241.3407821227</v>
      </c>
      <c r="L169" s="9">
        <v>489483.07262569829</v>
      </c>
      <c r="M169" s="9">
        <v>6451677.7551020393</v>
      </c>
      <c r="N169" s="9">
        <v>187008.36734693873</v>
      </c>
      <c r="O169" s="9">
        <v>96277.142857142841</v>
      </c>
      <c r="P169" s="9">
        <v>3691585.1020408156</v>
      </c>
      <c r="Q169" s="9">
        <v>19965.306122448976</v>
      </c>
      <c r="R169" s="9">
        <v>80526.73469387753</v>
      </c>
      <c r="S169" s="9">
        <v>5490759.7486535013</v>
      </c>
      <c r="T169" s="9">
        <v>75721.669658886894</v>
      </c>
      <c r="U169" s="9">
        <v>58825.098743267503</v>
      </c>
      <c r="V169" s="9">
        <v>2296542.9802513462</v>
      </c>
      <c r="W169" s="9">
        <v>7996.3195691202873</v>
      </c>
      <c r="X169" s="9">
        <v>21138.096947935366</v>
      </c>
      <c r="AE169" s="33">
        <f t="shared" si="14"/>
        <v>11942437.50375554</v>
      </c>
      <c r="AF169" s="33">
        <f t="shared" si="15"/>
        <v>262730.03700582561</v>
      </c>
      <c r="AG169" s="33">
        <f t="shared" si="16"/>
        <v>155102.24160041034</v>
      </c>
      <c r="AH169" s="33">
        <f t="shared" si="17"/>
        <v>5988128.0822921619</v>
      </c>
      <c r="AI169" s="33">
        <f t="shared" si="18"/>
        <v>27961.625691569265</v>
      </c>
      <c r="AJ169" s="33">
        <f t="shared" si="19"/>
        <v>101664.8316418129</v>
      </c>
      <c r="AL169" s="33">
        <f t="shared" si="20"/>
        <v>417832.27860623598</v>
      </c>
      <c r="AM169" s="33">
        <f t="shared" si="12"/>
        <v>129626.45733338216</v>
      </c>
      <c r="AO169" s="49">
        <v>16803.798882681564</v>
      </c>
      <c r="AP169" s="49">
        <v>18252.402234636869</v>
      </c>
      <c r="AQ169" s="49">
        <v>10864.525139664804</v>
      </c>
      <c r="AR169" s="49">
        <v>3269873.4693877543</v>
      </c>
      <c r="AS169" s="49">
        <v>44589.183673469379</v>
      </c>
      <c r="AT169" s="49">
        <v>41927.142857142848</v>
      </c>
      <c r="AU169" s="49">
        <v>1109.1836734693875</v>
      </c>
      <c r="AV169" s="49">
        <v>426813.87755102036</v>
      </c>
      <c r="AW169" s="49">
        <v>391319.99999999994</v>
      </c>
      <c r="AX169" s="49">
        <v>9317.4506283662467</v>
      </c>
      <c r="AY169" s="49">
        <v>274934.32675044885</v>
      </c>
      <c r="AZ169" s="49">
        <v>248164.03949730701</v>
      </c>
      <c r="BA169" s="49">
        <v>24058.491921005385</v>
      </c>
    </row>
    <row r="170" spans="1:53">
      <c r="A170" s="12">
        <v>397523</v>
      </c>
      <c r="B170" s="12" t="s">
        <v>336</v>
      </c>
      <c r="C170" s="12" t="s">
        <v>339</v>
      </c>
      <c r="D170" s="16">
        <v>42665</v>
      </c>
      <c r="E170" s="16">
        <v>42719</v>
      </c>
      <c r="F170" s="16">
        <v>42766</v>
      </c>
      <c r="G170" s="12">
        <v>54</v>
      </c>
      <c r="H170" s="12">
        <v>101</v>
      </c>
      <c r="I170" s="12">
        <v>47</v>
      </c>
      <c r="J170" s="9">
        <v>43810990.654205605</v>
      </c>
      <c r="K170" s="9">
        <v>2395312.4859813084</v>
      </c>
      <c r="L170" s="9">
        <v>473639.55140186916</v>
      </c>
      <c r="M170" s="9">
        <v>6851932.9319371739</v>
      </c>
      <c r="N170" s="9">
        <v>182333.50785340316</v>
      </c>
      <c r="O170" s="9">
        <v>90365.287958115194</v>
      </c>
      <c r="P170" s="9">
        <v>3900734.8691099482</v>
      </c>
      <c r="Q170" s="9">
        <v>12021.989528795813</v>
      </c>
      <c r="R170" s="9">
        <v>71931.570680628283</v>
      </c>
      <c r="S170" s="9">
        <v>5618826.3214285718</v>
      </c>
      <c r="T170" s="9">
        <v>84567.58928571429</v>
      </c>
      <c r="U170" s="9">
        <v>56897.357142857145</v>
      </c>
      <c r="V170" s="9">
        <v>2716494.9642857141</v>
      </c>
      <c r="W170" s="9">
        <v>7147.5535714285716</v>
      </c>
      <c r="X170" s="9">
        <v>17762.732142857141</v>
      </c>
      <c r="AE170" s="33">
        <f t="shared" si="14"/>
        <v>12470759.253365746</v>
      </c>
      <c r="AF170" s="33">
        <f t="shared" si="15"/>
        <v>266901.09713911742</v>
      </c>
      <c r="AG170" s="33">
        <f t="shared" si="16"/>
        <v>147262.64510097232</v>
      </c>
      <c r="AH170" s="33">
        <f t="shared" si="17"/>
        <v>6617229.8333956618</v>
      </c>
      <c r="AI170" s="33">
        <f t="shared" si="18"/>
        <v>19169.543100224386</v>
      </c>
      <c r="AJ170" s="33">
        <f t="shared" si="19"/>
        <v>89694.302823485428</v>
      </c>
      <c r="AL170" s="33">
        <f t="shared" si="20"/>
        <v>414163.74224008975</v>
      </c>
      <c r="AM170" s="33">
        <f t="shared" si="12"/>
        <v>108863.84592370981</v>
      </c>
      <c r="AO170" s="49">
        <v>19234.093457943927</v>
      </c>
      <c r="AP170" s="49">
        <v>23508.336448598133</v>
      </c>
      <c r="AQ170" s="49">
        <v>15093.420560747663</v>
      </c>
      <c r="AR170" s="49">
        <v>3593172.3036649222</v>
      </c>
      <c r="AS170" s="49">
        <v>57905.9162303665</v>
      </c>
      <c r="AT170" s="49">
        <v>53497.853403141373</v>
      </c>
      <c r="AU170" s="49">
        <v>3205.8638743455504</v>
      </c>
      <c r="AV170" s="49">
        <v>350641.36125654459</v>
      </c>
      <c r="AW170" s="49">
        <v>324994.45026178018</v>
      </c>
      <c r="AX170" s="49">
        <v>8138.3035714285716</v>
      </c>
      <c r="AY170" s="49">
        <v>341454.91071428574</v>
      </c>
      <c r="AZ170" s="49">
        <v>313147.76785714284</v>
      </c>
      <c r="BA170" s="49">
        <v>23707.232142857141</v>
      </c>
    </row>
    <row r="171" spans="1:53">
      <c r="A171" s="12">
        <v>401433</v>
      </c>
      <c r="B171" s="12" t="s">
        <v>336</v>
      </c>
      <c r="C171" s="12" t="s">
        <v>339</v>
      </c>
      <c r="D171" s="16">
        <v>42674</v>
      </c>
      <c r="E171" s="16">
        <v>42719</v>
      </c>
      <c r="F171" s="16">
        <v>42766</v>
      </c>
      <c r="G171" s="12">
        <v>45</v>
      </c>
      <c r="H171" s="12">
        <v>92</v>
      </c>
      <c r="I171" s="12">
        <v>47</v>
      </c>
      <c r="J171" s="9">
        <v>51680580.762250453</v>
      </c>
      <c r="K171" s="9">
        <v>2582952.3593466422</v>
      </c>
      <c r="L171" s="9">
        <v>581098.91107078036</v>
      </c>
      <c r="M171" s="9">
        <v>5158662.722513089</v>
      </c>
      <c r="N171" s="9">
        <v>154495.75916230367</v>
      </c>
      <c r="O171" s="9">
        <v>56165.811518324605</v>
      </c>
      <c r="P171" s="9">
        <v>3018156.5968586388</v>
      </c>
      <c r="Q171" s="9">
        <v>16706.544502617799</v>
      </c>
      <c r="R171" s="9">
        <v>41527.69633507853</v>
      </c>
      <c r="S171" s="9">
        <v>6255903.7168141594</v>
      </c>
      <c r="T171" s="9">
        <v>116678.97345132745</v>
      </c>
      <c r="U171" s="9">
        <v>53960.707964601774</v>
      </c>
      <c r="V171" s="9">
        <v>3015076.672566372</v>
      </c>
      <c r="W171" s="9">
        <v>10438.300884955752</v>
      </c>
      <c r="X171" s="9">
        <v>19195.858407079646</v>
      </c>
      <c r="AE171" s="33">
        <f t="shared" si="14"/>
        <v>11414566.439327247</v>
      </c>
      <c r="AF171" s="33">
        <f t="shared" si="15"/>
        <v>271174.73261363112</v>
      </c>
      <c r="AG171" s="33">
        <f t="shared" si="16"/>
        <v>110126.51948292638</v>
      </c>
      <c r="AH171" s="33">
        <f t="shared" si="17"/>
        <v>6033233.2694250103</v>
      </c>
      <c r="AI171" s="33">
        <f t="shared" si="18"/>
        <v>27144.84538757355</v>
      </c>
      <c r="AJ171" s="33">
        <f t="shared" si="19"/>
        <v>60723.554742158172</v>
      </c>
      <c r="AL171" s="33">
        <f t="shared" si="20"/>
        <v>381301.25209655752</v>
      </c>
      <c r="AM171" s="33">
        <f t="shared" si="12"/>
        <v>87868.400129731715</v>
      </c>
      <c r="AO171" s="49">
        <v>23225.499092558981</v>
      </c>
      <c r="AP171" s="49">
        <v>35991.833030852991</v>
      </c>
      <c r="AQ171" s="49">
        <v>18611.161524500905</v>
      </c>
      <c r="AR171" s="49">
        <v>2671933.3507853402</v>
      </c>
      <c r="AS171" s="49">
        <v>56484.03141361256</v>
      </c>
      <c r="AT171" s="49">
        <v>51869.842931937172</v>
      </c>
      <c r="AU171" s="49">
        <v>3500.4188481675392</v>
      </c>
      <c r="AV171" s="49">
        <v>295148.95287958113</v>
      </c>
      <c r="AW171" s="49">
        <v>276692.19895287958</v>
      </c>
      <c r="AX171" s="49">
        <v>9111.3982300884963</v>
      </c>
      <c r="AY171" s="49">
        <v>382590.26548672566</v>
      </c>
      <c r="AZ171" s="49">
        <v>349417.69911504426</v>
      </c>
      <c r="BA171" s="49">
        <v>27776.495575221241</v>
      </c>
    </row>
    <row r="172" spans="1:53">
      <c r="A172" s="12">
        <v>203491</v>
      </c>
      <c r="B172" s="12" t="s">
        <v>337</v>
      </c>
      <c r="C172" s="12" t="s">
        <v>339</v>
      </c>
      <c r="D172" s="16">
        <v>42317</v>
      </c>
      <c r="E172" s="16">
        <v>42495</v>
      </c>
      <c r="F172" s="16">
        <v>42759</v>
      </c>
      <c r="G172" s="12">
        <v>178</v>
      </c>
      <c r="H172" s="12">
        <v>442</v>
      </c>
      <c r="I172" s="12">
        <v>264</v>
      </c>
      <c r="J172" s="9">
        <v>18441680.672268905</v>
      </c>
      <c r="K172" s="9">
        <v>965797.6470588235</v>
      </c>
      <c r="L172" s="9">
        <v>137629.57983193276</v>
      </c>
      <c r="M172" s="9">
        <v>873147.9595588235</v>
      </c>
      <c r="N172" s="9">
        <v>1148793.8051470588</v>
      </c>
      <c r="O172" s="9">
        <v>89591.636029411762</v>
      </c>
      <c r="P172" s="9">
        <v>1760711.4154411764</v>
      </c>
      <c r="Q172" s="9">
        <v>289522.44485294115</v>
      </c>
      <c r="R172" s="9">
        <v>128796.39705882352</v>
      </c>
      <c r="S172" s="9">
        <v>1309343.2258064516</v>
      </c>
      <c r="T172" s="9">
        <v>502722.58064516133</v>
      </c>
      <c r="U172" s="9">
        <v>69747.096774193546</v>
      </c>
      <c r="V172" s="9">
        <v>2573033.8064516131</v>
      </c>
      <c r="W172" s="9">
        <v>100906.83870967742</v>
      </c>
      <c r="X172" s="9">
        <v>115852.64516129033</v>
      </c>
      <c r="AE172" s="33">
        <f t="shared" si="14"/>
        <v>2182491.185365275</v>
      </c>
      <c r="AF172" s="33">
        <f t="shared" si="15"/>
        <v>1651516.38579222</v>
      </c>
      <c r="AG172" s="33">
        <f t="shared" si="16"/>
        <v>159338.73280360532</v>
      </c>
      <c r="AH172" s="33">
        <f t="shared" si="17"/>
        <v>4333745.221892789</v>
      </c>
      <c r="AI172" s="33">
        <f t="shared" si="18"/>
        <v>390429.28356261854</v>
      </c>
      <c r="AJ172" s="33">
        <f t="shared" si="19"/>
        <v>244649.04222011386</v>
      </c>
      <c r="AL172" s="33">
        <f t="shared" si="20"/>
        <v>1810855.1185958253</v>
      </c>
      <c r="AM172" s="33">
        <f t="shared" si="12"/>
        <v>635078.32578273234</v>
      </c>
      <c r="AO172" s="49">
        <v>11013.781512605041</v>
      </c>
      <c r="AP172" s="49">
        <v>27662.521008403361</v>
      </c>
      <c r="AQ172" s="49">
        <v>9818.4873949579833</v>
      </c>
      <c r="AR172" s="49">
        <v>965712.26890756295</v>
      </c>
      <c r="AS172" s="49">
        <v>37481.008403361346</v>
      </c>
      <c r="AT172" s="49">
        <v>12123.697478991597</v>
      </c>
      <c r="AU172" s="49">
        <v>24162.016806722688</v>
      </c>
      <c r="AV172" s="49">
        <v>357307.56302521005</v>
      </c>
      <c r="AW172" s="49">
        <v>94513.613445378141</v>
      </c>
      <c r="AX172" s="49">
        <v>252975.46218487393</v>
      </c>
      <c r="AY172" s="49">
        <v>385823.86554621847</v>
      </c>
      <c r="AZ172" s="49">
        <v>142325.37815126049</v>
      </c>
      <c r="BA172" s="49">
        <v>231460.16806722688</v>
      </c>
    </row>
    <row r="173" spans="1:53">
      <c r="A173" s="12">
        <v>233207</v>
      </c>
      <c r="B173" s="12" t="s">
        <v>337</v>
      </c>
      <c r="C173" s="12" t="s">
        <v>339</v>
      </c>
      <c r="D173" s="16">
        <v>42377</v>
      </c>
      <c r="E173" s="16">
        <v>42495</v>
      </c>
      <c r="F173" s="16">
        <v>42759</v>
      </c>
      <c r="G173" s="12">
        <v>118</v>
      </c>
      <c r="H173" s="12">
        <v>382</v>
      </c>
      <c r="I173" s="12">
        <v>264</v>
      </c>
      <c r="J173" s="9">
        <v>23934296.577946767</v>
      </c>
      <c r="K173" s="9">
        <v>1103789.2015209126</v>
      </c>
      <c r="L173" s="9">
        <v>208560</v>
      </c>
      <c r="M173" s="9">
        <v>2194681.1475409837</v>
      </c>
      <c r="N173" s="9">
        <v>810497.5409836066</v>
      </c>
      <c r="O173" s="9">
        <v>112793.44262295082</v>
      </c>
      <c r="P173" s="9">
        <v>3158627.0491803279</v>
      </c>
      <c r="Q173" s="9">
        <v>57354.918032786882</v>
      </c>
      <c r="R173" s="9">
        <v>194650.81967213115</v>
      </c>
      <c r="S173" s="9">
        <v>3351539.3296089382</v>
      </c>
      <c r="T173" s="9">
        <v>510002.12290502788</v>
      </c>
      <c r="U173" s="9">
        <v>98327.541899441334</v>
      </c>
      <c r="V173" s="9">
        <v>5178561.2849162007</v>
      </c>
      <c r="W173" s="9">
        <v>71289.162011173175</v>
      </c>
      <c r="X173" s="9">
        <v>167244.9162011173</v>
      </c>
      <c r="AE173" s="33">
        <f t="shared" si="14"/>
        <v>5546220.4771499224</v>
      </c>
      <c r="AF173" s="33">
        <f t="shared" si="15"/>
        <v>1320499.6638886344</v>
      </c>
      <c r="AG173" s="33">
        <f t="shared" si="16"/>
        <v>211120.98452239216</v>
      </c>
      <c r="AH173" s="33">
        <f t="shared" si="17"/>
        <v>8337188.3340965286</v>
      </c>
      <c r="AI173" s="33">
        <f t="shared" si="18"/>
        <v>128644.08004396006</v>
      </c>
      <c r="AJ173" s="33">
        <f t="shared" si="19"/>
        <v>361895.73587324843</v>
      </c>
      <c r="AL173" s="33">
        <f t="shared" si="20"/>
        <v>1531620.6484110267</v>
      </c>
      <c r="AM173" s="33">
        <f t="shared" si="12"/>
        <v>490539.8159172085</v>
      </c>
      <c r="AO173" s="49">
        <v>9227.680608365019</v>
      </c>
      <c r="AP173" s="49">
        <v>15571.711026615969</v>
      </c>
      <c r="AQ173" s="49">
        <v>7064.9429657794681</v>
      </c>
      <c r="AR173" s="49">
        <v>1103789.2015209126</v>
      </c>
      <c r="AS173" s="49">
        <v>22636.653992395437</v>
      </c>
      <c r="AT173" s="49">
        <v>17590.266159695817</v>
      </c>
      <c r="AU173" s="49">
        <v>4613.8403041825095</v>
      </c>
      <c r="AV173" s="49">
        <v>309487.7566539924</v>
      </c>
      <c r="AW173" s="49">
        <v>146994.06844106465</v>
      </c>
      <c r="AX173" s="49">
        <v>151175.36121673003</v>
      </c>
      <c r="AY173" s="49">
        <v>689120.30418250954</v>
      </c>
      <c r="AZ173" s="49">
        <v>360672.54752851714</v>
      </c>
      <c r="BA173" s="49">
        <v>306387.83269961976</v>
      </c>
    </row>
    <row r="174" spans="1:53">
      <c r="A174" s="12">
        <v>256764</v>
      </c>
      <c r="B174" s="12" t="s">
        <v>337</v>
      </c>
      <c r="C174" s="12" t="s">
        <v>339</v>
      </c>
      <c r="D174" s="16">
        <v>42429</v>
      </c>
      <c r="E174" s="16">
        <v>42495</v>
      </c>
      <c r="F174" s="16">
        <v>42759</v>
      </c>
      <c r="G174" s="12">
        <v>66</v>
      </c>
      <c r="H174" s="12">
        <v>330</v>
      </c>
      <c r="I174" s="12">
        <v>264</v>
      </c>
      <c r="J174" s="9">
        <v>28133695.65217391</v>
      </c>
      <c r="K174" s="9">
        <v>1131407.3913043477</v>
      </c>
      <c r="L174" s="9">
        <v>194663.53260869565</v>
      </c>
      <c r="M174" s="9">
        <v>2497449.8734177211</v>
      </c>
      <c r="N174" s="9">
        <v>618638.19168173592</v>
      </c>
      <c r="O174" s="9">
        <v>92212.893309222403</v>
      </c>
      <c r="P174" s="9">
        <v>3621073.3453887878</v>
      </c>
      <c r="Q174" s="9">
        <v>87841.627486437603</v>
      </c>
      <c r="R174" s="9">
        <v>159447.12477396018</v>
      </c>
      <c r="S174" s="9">
        <v>2990464.2857142859</v>
      </c>
      <c r="T174" s="9">
        <v>379375.71428571426</v>
      </c>
      <c r="U174" s="9">
        <v>65631.428571428565</v>
      </c>
      <c r="V174" s="9">
        <v>4311968.5714285718</v>
      </c>
      <c r="W174" s="9">
        <v>41610</v>
      </c>
      <c r="X174" s="9">
        <v>125481.42857142857</v>
      </c>
      <c r="AE174" s="33">
        <f t="shared" si="14"/>
        <v>5487914.1591320075</v>
      </c>
      <c r="AF174" s="33">
        <f t="shared" si="15"/>
        <v>998013.90596745024</v>
      </c>
      <c r="AG174" s="33">
        <f t="shared" si="16"/>
        <v>157844.32188065097</v>
      </c>
      <c r="AH174" s="33">
        <f t="shared" si="17"/>
        <v>7933041.9168173596</v>
      </c>
      <c r="AI174" s="33">
        <f t="shared" si="18"/>
        <v>129451.6274864376</v>
      </c>
      <c r="AJ174" s="33">
        <f t="shared" si="19"/>
        <v>284928.55334538873</v>
      </c>
      <c r="AL174" s="33">
        <f t="shared" si="20"/>
        <v>1155858.2278481012</v>
      </c>
      <c r="AM174" s="33">
        <f t="shared" si="12"/>
        <v>414380.18083182635</v>
      </c>
      <c r="AO174" s="49">
        <v>16663.804347826084</v>
      </c>
      <c r="AP174" s="49">
        <v>10604.239130434782</v>
      </c>
      <c r="AQ174" s="49">
        <v>7790.869565217391</v>
      </c>
      <c r="AR174" s="49">
        <v>1131407.3913043477</v>
      </c>
      <c r="AS174" s="49">
        <v>18395.108695652172</v>
      </c>
      <c r="AT174" s="49">
        <v>12551.95652173913</v>
      </c>
      <c r="AU174" s="49">
        <v>5085.70652173913</v>
      </c>
      <c r="AV174" s="49">
        <v>288153.96739130432</v>
      </c>
      <c r="AW174" s="49">
        <v>148026.52173913043</v>
      </c>
      <c r="AX174" s="49">
        <v>129090.38043478259</v>
      </c>
      <c r="AY174" s="49">
        <v>686029.34782608692</v>
      </c>
      <c r="AZ174" s="49">
        <v>377424.34782608692</v>
      </c>
      <c r="BA174" s="49">
        <v>286422.66304347821</v>
      </c>
    </row>
    <row r="175" spans="1:53">
      <c r="A175" s="12">
        <v>256767</v>
      </c>
      <c r="B175" s="12" t="s">
        <v>337</v>
      </c>
      <c r="C175" s="12" t="s">
        <v>339</v>
      </c>
      <c r="D175" s="16">
        <v>42429</v>
      </c>
      <c r="E175" s="16">
        <v>42495</v>
      </c>
      <c r="F175" s="16">
        <v>42759</v>
      </c>
      <c r="G175" s="12">
        <v>66</v>
      </c>
      <c r="H175" s="12">
        <v>330</v>
      </c>
      <c r="I175" s="12">
        <v>264</v>
      </c>
      <c r="J175" s="9">
        <v>14979887.005649719</v>
      </c>
      <c r="K175" s="9">
        <v>673029.15254237293</v>
      </c>
      <c r="L175" s="9">
        <v>107878.87005649718</v>
      </c>
      <c r="M175" s="9">
        <v>2831785.0714285714</v>
      </c>
      <c r="N175" s="9">
        <v>657901.2857142858</v>
      </c>
      <c r="O175" s="9">
        <v>80774.357142857145</v>
      </c>
      <c r="P175" s="9">
        <v>4333914.9642857146</v>
      </c>
      <c r="Q175" s="9">
        <v>73165.17857142858</v>
      </c>
      <c r="R175" s="9">
        <v>151012.92857142858</v>
      </c>
      <c r="S175" s="9">
        <v>2648301.4760147603</v>
      </c>
      <c r="T175" s="9">
        <v>264532.25092250924</v>
      </c>
      <c r="U175" s="9">
        <v>73828.726937269385</v>
      </c>
      <c r="V175" s="9">
        <v>3600776.4575645761</v>
      </c>
      <c r="W175" s="9">
        <v>39818.856088560889</v>
      </c>
      <c r="X175" s="9">
        <v>99050.645756457583</v>
      </c>
      <c r="AE175" s="33">
        <f t="shared" si="14"/>
        <v>5480086.5474433322</v>
      </c>
      <c r="AF175" s="33">
        <f t="shared" si="15"/>
        <v>922433.53663679503</v>
      </c>
      <c r="AG175" s="33">
        <f t="shared" si="16"/>
        <v>154603.08408012654</v>
      </c>
      <c r="AH175" s="33">
        <f t="shared" si="17"/>
        <v>7934691.4218502901</v>
      </c>
      <c r="AI175" s="33">
        <f t="shared" si="18"/>
        <v>112984.03465998947</v>
      </c>
      <c r="AJ175" s="33">
        <f t="shared" si="19"/>
        <v>250063.57432788616</v>
      </c>
      <c r="AL175" s="33">
        <f t="shared" si="20"/>
        <v>1077036.6207169215</v>
      </c>
      <c r="AM175" s="33">
        <f t="shared" si="12"/>
        <v>363047.60898787563</v>
      </c>
      <c r="AO175" s="49">
        <v>6631.4124293785317</v>
      </c>
      <c r="AP175" s="49">
        <v>10183.954802259888</v>
      </c>
      <c r="AQ175" s="49">
        <v>5684.0677966101703</v>
      </c>
      <c r="AR175" s="49">
        <v>672969.94350282487</v>
      </c>
      <c r="AS175" s="49">
        <v>15868.022598870059</v>
      </c>
      <c r="AT175" s="49">
        <v>10894.463276836159</v>
      </c>
      <c r="AU175" s="49">
        <v>4440.6779661016953</v>
      </c>
      <c r="AV175" s="49">
        <v>165193.22033898305</v>
      </c>
      <c r="AW175" s="49">
        <v>73656.045197740124</v>
      </c>
      <c r="AX175" s="49">
        <v>86504.406779661032</v>
      </c>
      <c r="AY175" s="49">
        <v>471481.58192090399</v>
      </c>
      <c r="AZ175" s="49">
        <v>281953.44632768363</v>
      </c>
      <c r="BA175" s="49">
        <v>176857.40112994352</v>
      </c>
    </row>
    <row r="176" spans="1:53">
      <c r="A176" s="10">
        <v>405142</v>
      </c>
      <c r="B176" s="11" t="s">
        <v>344</v>
      </c>
      <c r="C176" s="12" t="s">
        <v>339</v>
      </c>
      <c r="D176" s="26">
        <v>42679</v>
      </c>
      <c r="E176" s="26">
        <v>42719</v>
      </c>
      <c r="F176" s="26">
        <v>42871</v>
      </c>
      <c r="G176" s="12">
        <v>40</v>
      </c>
      <c r="H176" s="12">
        <v>192</v>
      </c>
      <c r="I176" s="12">
        <v>152</v>
      </c>
      <c r="J176" s="9">
        <v>40782471.910112359</v>
      </c>
      <c r="K176" s="9">
        <v>1868058.2022471908</v>
      </c>
      <c r="L176" s="9">
        <v>312900</v>
      </c>
      <c r="M176" s="9">
        <v>9187586.6896551736</v>
      </c>
      <c r="N176" s="9">
        <v>1027832.0172413794</v>
      </c>
      <c r="O176" s="9">
        <v>228431.63793103449</v>
      </c>
      <c r="P176" s="9">
        <v>7379114.3793103453</v>
      </c>
      <c r="Q176" s="9">
        <v>65108.534482758623</v>
      </c>
      <c r="R176" s="9">
        <v>286036.13793103449</v>
      </c>
      <c r="S176" s="9">
        <v>4094691.5172413797</v>
      </c>
      <c r="T176" s="9">
        <v>245704.81034482759</v>
      </c>
      <c r="U176" s="9">
        <v>37355.741379310348</v>
      </c>
      <c r="V176" s="9">
        <v>3473904.5689655175</v>
      </c>
      <c r="W176" s="9">
        <v>24933.724137931036</v>
      </c>
      <c r="X176" s="9">
        <v>71617.18965517242</v>
      </c>
      <c r="AE176" s="33">
        <f t="shared" ref="AE176:AE178" si="21">M176+S176</f>
        <v>13282278.206896553</v>
      </c>
      <c r="AF176" s="33">
        <f t="shared" ref="AF176:AF178" si="22">N176+T176</f>
        <v>1273536.8275862071</v>
      </c>
      <c r="AG176" s="33">
        <f t="shared" ref="AG176:AG178" si="23">O176+U176</f>
        <v>265787.37931034481</v>
      </c>
      <c r="AH176" s="33">
        <f t="shared" ref="AH176:AH178" si="24">P176+V176</f>
        <v>10853018.948275862</v>
      </c>
      <c r="AI176" s="33">
        <f t="shared" ref="AI176:AI178" si="25">Q176+W176</f>
        <v>90042.258620689652</v>
      </c>
      <c r="AJ176" s="33">
        <f t="shared" ref="AJ176:AJ178" si="26">R176+X176</f>
        <v>357653.3275862069</v>
      </c>
      <c r="AL176" s="33">
        <f t="shared" ref="AL176:AL178" si="27">AF176+AG176</f>
        <v>1539324.2068965519</v>
      </c>
      <c r="AM176" s="33">
        <f t="shared" ref="AM176:AM178" si="28">AI176+AJ176</f>
        <v>447695.58620689658</v>
      </c>
      <c r="AO176" s="49">
        <v>6502.5</v>
      </c>
      <c r="AP176" s="49">
        <v>11345.741379310346</v>
      </c>
      <c r="AQ176" s="49">
        <v>7892.6896551724139</v>
      </c>
      <c r="AR176" s="49">
        <v>833979.25862068974</v>
      </c>
      <c r="AS176" s="49">
        <v>19238.431034482761</v>
      </c>
      <c r="AT176" s="49">
        <v>14843.637931034484</v>
      </c>
      <c r="AU176" s="49">
        <v>3856.6551724137935</v>
      </c>
      <c r="AV176" s="49">
        <v>218259.77586206899</v>
      </c>
      <c r="AW176" s="49">
        <v>144803.94827586209</v>
      </c>
      <c r="AX176" s="49">
        <v>68522.896551724145</v>
      </c>
      <c r="AY176" s="49">
        <v>628545.10344827594</v>
      </c>
      <c r="AZ176" s="49">
        <v>449703.93103448278</v>
      </c>
      <c r="BA176" s="49">
        <v>165477.41379310345</v>
      </c>
    </row>
    <row r="177" spans="1:53">
      <c r="A177" s="10">
        <v>405143</v>
      </c>
      <c r="B177" s="11" t="s">
        <v>344</v>
      </c>
      <c r="C177" s="12" t="s">
        <v>339</v>
      </c>
      <c r="D177" s="26">
        <v>42679</v>
      </c>
      <c r="E177" s="26">
        <v>42719</v>
      </c>
      <c r="F177" s="26">
        <v>42871</v>
      </c>
      <c r="G177" s="12">
        <v>40</v>
      </c>
      <c r="H177" s="12">
        <v>192</v>
      </c>
      <c r="I177" s="12">
        <v>152</v>
      </c>
      <c r="J177" s="9">
        <v>35195687.732342005</v>
      </c>
      <c r="K177" s="9">
        <v>1658193.9033457248</v>
      </c>
      <c r="L177" s="9">
        <v>279631.6728624535</v>
      </c>
      <c r="M177" s="9">
        <v>4661552.0654044757</v>
      </c>
      <c r="N177" s="9">
        <v>575708.88123924274</v>
      </c>
      <c r="O177" s="9">
        <v>120595.45611015492</v>
      </c>
      <c r="P177" s="9">
        <v>4469521.08433735</v>
      </c>
      <c r="Q177" s="9">
        <v>25732.15146299484</v>
      </c>
      <c r="R177" s="9">
        <v>116754.83648881241</v>
      </c>
      <c r="S177" s="9">
        <v>3643140.8525754879</v>
      </c>
      <c r="T177" s="9">
        <v>173994.13854351686</v>
      </c>
      <c r="U177" s="9">
        <v>44928.063943161629</v>
      </c>
      <c r="V177" s="9">
        <v>3440847.8685612786</v>
      </c>
      <c r="W177" s="9">
        <v>21297.069271758435</v>
      </c>
      <c r="X177" s="9">
        <v>57939.698046181162</v>
      </c>
      <c r="AE177" s="33">
        <f t="shared" si="21"/>
        <v>8304692.9179799631</v>
      </c>
      <c r="AF177" s="33">
        <f t="shared" si="22"/>
        <v>749703.0197827596</v>
      </c>
      <c r="AG177" s="33">
        <f t="shared" si="23"/>
        <v>165523.52005331655</v>
      </c>
      <c r="AH177" s="33">
        <f t="shared" si="24"/>
        <v>7910368.952898629</v>
      </c>
      <c r="AI177" s="33">
        <f t="shared" si="25"/>
        <v>47029.220734753275</v>
      </c>
      <c r="AJ177" s="33">
        <f t="shared" si="26"/>
        <v>174694.53453499358</v>
      </c>
      <c r="AL177" s="33">
        <f t="shared" si="27"/>
        <v>915226.53983607609</v>
      </c>
      <c r="AM177" s="33">
        <f t="shared" si="28"/>
        <v>221723.75526974685</v>
      </c>
      <c r="AO177" s="49">
        <v>5017.939609236234</v>
      </c>
      <c r="AP177" s="49">
        <v>10969.449378330371</v>
      </c>
      <c r="AQ177" s="49">
        <v>8402.1314387211351</v>
      </c>
      <c r="AR177" s="49">
        <v>750473.71225577255</v>
      </c>
      <c r="AS177" s="49">
        <v>19371.580817051508</v>
      </c>
      <c r="AT177" s="49">
        <v>14003.55239786856</v>
      </c>
      <c r="AU177" s="49">
        <v>4726.1989342806392</v>
      </c>
      <c r="AV177" s="49">
        <v>206435.70159857901</v>
      </c>
      <c r="AW177" s="49">
        <v>135659.41385435167</v>
      </c>
      <c r="AX177" s="49">
        <v>66983.658969804615</v>
      </c>
      <c r="AY177" s="49">
        <v>521223.88987566601</v>
      </c>
      <c r="AZ177" s="49">
        <v>378446.00355239783</v>
      </c>
      <c r="BA177" s="49">
        <v>130583.12611012431</v>
      </c>
    </row>
    <row r="178" spans="1:53">
      <c r="A178" s="10">
        <v>358352</v>
      </c>
      <c r="B178" s="11" t="s">
        <v>344</v>
      </c>
      <c r="C178" s="12" t="s">
        <v>339</v>
      </c>
      <c r="D178" s="26">
        <v>42598</v>
      </c>
      <c r="E178" s="26">
        <v>42719</v>
      </c>
      <c r="F178" s="26">
        <v>42871</v>
      </c>
      <c r="G178" s="12">
        <v>121</v>
      </c>
      <c r="H178" s="12">
        <v>273</v>
      </c>
      <c r="I178" s="12">
        <v>152</v>
      </c>
      <c r="J178" s="9">
        <v>49089101.123595506</v>
      </c>
      <c r="K178" s="9">
        <v>1962608.5393258426</v>
      </c>
      <c r="L178" s="9">
        <v>293698.53932584269</v>
      </c>
      <c r="M178" s="9">
        <v>3782329.1679748823</v>
      </c>
      <c r="N178" s="9">
        <v>749265.68288853997</v>
      </c>
      <c r="O178" s="9">
        <v>130362.10361067504</v>
      </c>
      <c r="P178" s="9">
        <v>4364669.4819466248</v>
      </c>
      <c r="Q178" s="9">
        <v>41766.499215070646</v>
      </c>
      <c r="R178" s="9">
        <v>90564.395604395599</v>
      </c>
      <c r="S178" s="9">
        <v>3809524.0140845077</v>
      </c>
      <c r="T178" s="9">
        <v>334673.58274647896</v>
      </c>
      <c r="U178" s="9">
        <v>63264.691901408463</v>
      </c>
      <c r="V178" s="9">
        <v>3867985.0088028177</v>
      </c>
      <c r="W178" s="9">
        <v>31224.031690140851</v>
      </c>
      <c r="X178" s="9">
        <v>62400.026408450714</v>
      </c>
      <c r="AE178" s="33">
        <f t="shared" si="21"/>
        <v>7591853.1820593905</v>
      </c>
      <c r="AF178" s="33">
        <f t="shared" si="22"/>
        <v>1083939.2656350189</v>
      </c>
      <c r="AG178" s="33">
        <f t="shared" si="23"/>
        <v>193626.79551208351</v>
      </c>
      <c r="AH178" s="33">
        <f t="shared" si="24"/>
        <v>8232654.4907494429</v>
      </c>
      <c r="AI178" s="33">
        <f t="shared" si="25"/>
        <v>72990.53090521149</v>
      </c>
      <c r="AJ178" s="33">
        <f t="shared" si="26"/>
        <v>152964.42201284631</v>
      </c>
      <c r="AL178" s="33">
        <f t="shared" si="27"/>
        <v>1277566.0611471024</v>
      </c>
      <c r="AM178" s="33">
        <f t="shared" si="28"/>
        <v>225954.9529180578</v>
      </c>
      <c r="AO178" s="49">
        <v>4419.4014084507053</v>
      </c>
      <c r="AP178" s="49">
        <v>9607.3943661971844</v>
      </c>
      <c r="AQ178" s="49">
        <v>8214.3221830985931</v>
      </c>
      <c r="AR178" s="49">
        <v>789343.52112676075</v>
      </c>
      <c r="AS178" s="49">
        <v>17821.716549295779</v>
      </c>
      <c r="AT178" s="49">
        <v>11480.836267605637</v>
      </c>
      <c r="AU178" s="49">
        <v>5332.1038732394381</v>
      </c>
      <c r="AV178" s="49">
        <v>218712.33274647893</v>
      </c>
      <c r="AW178" s="49">
        <v>121101.20598591551</v>
      </c>
      <c r="AX178" s="49">
        <v>92182.948943661992</v>
      </c>
      <c r="AY178" s="49">
        <v>536717.08626760577</v>
      </c>
      <c r="AZ178" s="49">
        <v>351966.89260563388</v>
      </c>
      <c r="BA178" s="49">
        <v>172740.9507042254</v>
      </c>
    </row>
    <row r="179" spans="1:53">
      <c r="A179" s="55">
        <v>634917</v>
      </c>
      <c r="B179" s="10" t="s">
        <v>360</v>
      </c>
      <c r="C179" s="12" t="s">
        <v>339</v>
      </c>
      <c r="D179" s="26">
        <v>43066</v>
      </c>
      <c r="E179" s="26">
        <v>43140</v>
      </c>
      <c r="F179" s="26">
        <v>43217</v>
      </c>
      <c r="G179" s="12">
        <v>74</v>
      </c>
      <c r="H179" s="12">
        <v>151</v>
      </c>
      <c r="I179" s="12">
        <v>77</v>
      </c>
      <c r="J179" s="9">
        <v>9076800</v>
      </c>
      <c r="K179" s="9">
        <v>1086532</v>
      </c>
      <c r="L179" s="9">
        <v>299388</v>
      </c>
      <c r="M179" s="9">
        <v>5964730.63583815</v>
      </c>
      <c r="N179" s="9">
        <v>520759.53757225431</v>
      </c>
      <c r="O179" s="9">
        <v>92962.235067437374</v>
      </c>
      <c r="P179" s="9">
        <v>3867888.6319845859</v>
      </c>
      <c r="Q179" s="9">
        <v>24798.073217726396</v>
      </c>
      <c r="R179" s="9">
        <v>140970.32755298651</v>
      </c>
      <c r="S179" s="9">
        <v>4865384.615384616</v>
      </c>
      <c r="T179" s="9">
        <v>253632.5</v>
      </c>
      <c r="U179" s="9">
        <v>61766.057692307695</v>
      </c>
      <c r="V179" s="9">
        <v>3381442.307692308</v>
      </c>
      <c r="W179" s="9">
        <v>14182.596153846154</v>
      </c>
      <c r="X179" s="9">
        <v>91469.230769230766</v>
      </c>
      <c r="AE179" s="33">
        <f t="shared" ref="AE179:AE207" si="29">M179+S179</f>
        <v>10830115.251222767</v>
      </c>
      <c r="AF179" s="33">
        <f t="shared" ref="AF179:AF207" si="30">N179+T179</f>
        <v>774392.03757225431</v>
      </c>
      <c r="AG179" s="33">
        <f t="shared" ref="AG179:AG207" si="31">O179+U179</f>
        <v>154728.29275974506</v>
      </c>
      <c r="AH179" s="33">
        <f t="shared" ref="AH179:AH207" si="32">P179+V179</f>
        <v>7249330.9396768939</v>
      </c>
      <c r="AI179" s="33">
        <f t="shared" ref="AI179:AI207" si="33">Q179+W179</f>
        <v>38980.669371572549</v>
      </c>
      <c r="AJ179" s="33">
        <f t="shared" ref="AJ179:AJ207" si="34">R179+X179</f>
        <v>232439.55832221726</v>
      </c>
      <c r="AL179" s="33">
        <f t="shared" ref="AL179:AL207" si="35">AF179+AG179</f>
        <v>929120.33033199934</v>
      </c>
      <c r="AM179" s="33">
        <f t="shared" ref="AM179:AM207" si="36">AI179+AJ179</f>
        <v>271420.22769378981</v>
      </c>
    </row>
    <row r="180" spans="1:53">
      <c r="A180" s="55">
        <v>634893</v>
      </c>
      <c r="B180" s="10" t="s">
        <v>361</v>
      </c>
      <c r="C180" s="12" t="s">
        <v>339</v>
      </c>
      <c r="D180" s="26">
        <v>43067</v>
      </c>
      <c r="E180" s="26">
        <v>43140</v>
      </c>
      <c r="F180" s="26">
        <v>43217</v>
      </c>
      <c r="G180" s="12">
        <v>73</v>
      </c>
      <c r="H180" s="12">
        <v>150</v>
      </c>
      <c r="I180" s="12">
        <v>77</v>
      </c>
      <c r="J180" s="9">
        <v>18822047.244094487</v>
      </c>
      <c r="K180" s="9">
        <v>1554093.3070866142</v>
      </c>
      <c r="L180" s="9">
        <v>393988.58267716534</v>
      </c>
      <c r="M180" s="9">
        <v>6940596.9348658994</v>
      </c>
      <c r="N180" s="9">
        <v>279877.58620689652</v>
      </c>
      <c r="O180" s="9">
        <v>73211.111111111109</v>
      </c>
      <c r="P180" s="9">
        <v>4659806.8965517236</v>
      </c>
      <c r="Q180" s="9">
        <v>28228.735632183907</v>
      </c>
      <c r="R180" s="9">
        <v>148487.73946360152</v>
      </c>
      <c r="S180" s="9">
        <v>6107770.7006369429</v>
      </c>
      <c r="T180" s="9">
        <v>309760.76433121017</v>
      </c>
      <c r="U180" s="9">
        <v>48027.770700636938</v>
      </c>
      <c r="V180" s="9">
        <v>4105222.9299363056</v>
      </c>
      <c r="W180" s="9">
        <v>30939.363057324841</v>
      </c>
      <c r="X180" s="9">
        <v>69755.414012738853</v>
      </c>
      <c r="AE180" s="33">
        <f t="shared" si="29"/>
        <v>13048367.635502841</v>
      </c>
      <c r="AF180" s="33">
        <f t="shared" si="30"/>
        <v>589638.35053810664</v>
      </c>
      <c r="AG180" s="33">
        <f t="shared" si="31"/>
        <v>121238.88181174806</v>
      </c>
      <c r="AH180" s="33">
        <f t="shared" si="32"/>
        <v>8765029.8264880292</v>
      </c>
      <c r="AI180" s="33">
        <f t="shared" si="33"/>
        <v>59168.098689508748</v>
      </c>
      <c r="AJ180" s="33">
        <f t="shared" si="34"/>
        <v>218243.15347634038</v>
      </c>
      <c r="AL180" s="33">
        <f t="shared" si="35"/>
        <v>710877.23234985466</v>
      </c>
      <c r="AM180" s="33">
        <f t="shared" si="36"/>
        <v>277411.25216584915</v>
      </c>
    </row>
    <row r="181" spans="1:53">
      <c r="A181" s="55">
        <v>634894</v>
      </c>
      <c r="B181" s="10" t="s">
        <v>362</v>
      </c>
      <c r="C181" s="12" t="s">
        <v>339</v>
      </c>
      <c r="D181" s="26">
        <v>43067</v>
      </c>
      <c r="E181" s="26">
        <v>43140</v>
      </c>
      <c r="F181" s="26">
        <v>43217</v>
      </c>
      <c r="G181" s="12">
        <v>73</v>
      </c>
      <c r="H181" s="12">
        <v>150</v>
      </c>
      <c r="I181" s="12">
        <v>77</v>
      </c>
      <c r="J181" s="9">
        <v>27421875</v>
      </c>
      <c r="K181" s="9">
        <v>1714278.515625</v>
      </c>
      <c r="L181" s="9">
        <v>365670.703125</v>
      </c>
      <c r="M181" s="9">
        <v>9113882.4091778193</v>
      </c>
      <c r="N181" s="9">
        <v>462730.4015296367</v>
      </c>
      <c r="O181" s="9">
        <v>104534.41682600381</v>
      </c>
      <c r="P181" s="9">
        <v>5694298.2791586993</v>
      </c>
      <c r="Q181" s="9">
        <v>30051.625239005734</v>
      </c>
      <c r="R181" s="9">
        <v>169161.56787762904</v>
      </c>
      <c r="S181" s="9">
        <v>7872000</v>
      </c>
      <c r="T181" s="9">
        <v>322470.85714285716</v>
      </c>
      <c r="U181" s="9">
        <v>74877.71428571429</v>
      </c>
      <c r="V181" s="9">
        <v>4935619.0476190476</v>
      </c>
      <c r="W181" s="9">
        <v>23272.38095238095</v>
      </c>
      <c r="X181" s="9">
        <v>83343.238095238092</v>
      </c>
      <c r="AE181" s="33">
        <f t="shared" si="29"/>
        <v>16985882.409177817</v>
      </c>
      <c r="AF181" s="33">
        <f t="shared" si="30"/>
        <v>785201.25867249386</v>
      </c>
      <c r="AG181" s="33">
        <f t="shared" si="31"/>
        <v>179412.1311117181</v>
      </c>
      <c r="AH181" s="33">
        <f t="shared" si="32"/>
        <v>10629917.326777747</v>
      </c>
      <c r="AI181" s="33">
        <f t="shared" si="33"/>
        <v>53324.006191386681</v>
      </c>
      <c r="AJ181" s="33">
        <f t="shared" si="34"/>
        <v>252504.80597286712</v>
      </c>
      <c r="AL181" s="33">
        <f t="shared" si="35"/>
        <v>964613.38978421199</v>
      </c>
      <c r="AM181" s="33">
        <f t="shared" si="36"/>
        <v>305828.81216425379</v>
      </c>
    </row>
    <row r="182" spans="1:53">
      <c r="A182" s="55">
        <v>634918</v>
      </c>
      <c r="B182" s="10" t="s">
        <v>363</v>
      </c>
      <c r="C182" s="12" t="s">
        <v>339</v>
      </c>
      <c r="D182" s="26">
        <v>43066</v>
      </c>
      <c r="E182" s="26">
        <v>43147</v>
      </c>
      <c r="F182" s="26">
        <v>43217</v>
      </c>
      <c r="G182" s="12">
        <v>81</v>
      </c>
      <c r="H182" s="12">
        <v>151</v>
      </c>
      <c r="I182" s="12">
        <v>70</v>
      </c>
      <c r="J182" s="9">
        <v>9374501.9920318723</v>
      </c>
      <c r="K182" s="9">
        <v>951175.29880478093</v>
      </c>
      <c r="L182" s="9">
        <v>231203.18725099604</v>
      </c>
      <c r="M182" s="9">
        <v>5552711.9544592025</v>
      </c>
      <c r="N182" s="9">
        <v>498805.31309297908</v>
      </c>
      <c r="O182" s="9">
        <v>62700.948766603411</v>
      </c>
      <c r="P182" s="9">
        <v>3043973.4345351043</v>
      </c>
      <c r="Q182" s="9">
        <v>27497.343453510435</v>
      </c>
      <c r="R182" s="9">
        <v>54469.259962049335</v>
      </c>
      <c r="S182" s="9">
        <v>5463925.2336448599</v>
      </c>
      <c r="T182" s="9">
        <v>314631.02803738316</v>
      </c>
      <c r="U182" s="9">
        <v>59951.401869158879</v>
      </c>
      <c r="V182" s="9">
        <v>3129652.8971962617</v>
      </c>
      <c r="W182" s="9">
        <v>16012.336448598131</v>
      </c>
      <c r="X182" s="9">
        <v>51034.579439252331</v>
      </c>
      <c r="AE182" s="33">
        <f t="shared" si="29"/>
        <v>11016637.188104063</v>
      </c>
      <c r="AF182" s="33">
        <f t="shared" si="30"/>
        <v>813436.34113036224</v>
      </c>
      <c r="AG182" s="33">
        <f t="shared" si="31"/>
        <v>122652.3506357623</v>
      </c>
      <c r="AH182" s="33">
        <f t="shared" si="32"/>
        <v>6173626.331731366</v>
      </c>
      <c r="AI182" s="33">
        <f t="shared" si="33"/>
        <v>43509.679902108568</v>
      </c>
      <c r="AJ182" s="33">
        <f t="shared" si="34"/>
        <v>105503.83940130167</v>
      </c>
      <c r="AL182" s="33">
        <f t="shared" si="35"/>
        <v>936088.69176612457</v>
      </c>
      <c r="AM182" s="33">
        <f t="shared" si="36"/>
        <v>149013.51930341023</v>
      </c>
    </row>
    <row r="183" spans="1:53">
      <c r="A183" s="55">
        <v>634919</v>
      </c>
      <c r="B183" s="10" t="s">
        <v>364</v>
      </c>
      <c r="C183" s="12" t="s">
        <v>339</v>
      </c>
      <c r="D183" s="26">
        <v>43067</v>
      </c>
      <c r="E183" s="26">
        <v>43147</v>
      </c>
      <c r="F183" s="26">
        <v>43217</v>
      </c>
      <c r="G183" s="12">
        <v>80</v>
      </c>
      <c r="H183" s="12">
        <v>150</v>
      </c>
      <c r="I183" s="12">
        <v>70</v>
      </c>
      <c r="J183" s="9">
        <v>13426086.956521738</v>
      </c>
      <c r="K183" s="9">
        <v>1109634.7826086956</v>
      </c>
      <c r="L183" s="9">
        <v>289113.04347826086</v>
      </c>
      <c r="M183" s="9">
        <v>6632683.3976833969</v>
      </c>
      <c r="N183" s="9">
        <v>375231.66023166024</v>
      </c>
      <c r="O183" s="9">
        <v>59695.945945945939</v>
      </c>
      <c r="P183" s="9">
        <v>3908663.1274131271</v>
      </c>
      <c r="Q183" s="9">
        <v>23489.382239382237</v>
      </c>
      <c r="R183" s="9">
        <v>92910.231660231657</v>
      </c>
      <c r="S183" s="9">
        <v>5931730.7692307699</v>
      </c>
      <c r="T183" s="9">
        <v>260578.84615384616</v>
      </c>
      <c r="U183" s="9">
        <v>54369.230769230773</v>
      </c>
      <c r="V183" s="9">
        <v>4173076.9230769235</v>
      </c>
      <c r="W183" s="9">
        <v>18719.23076923077</v>
      </c>
      <c r="X183" s="9">
        <v>63162.5</v>
      </c>
      <c r="AE183" s="33">
        <f t="shared" si="29"/>
        <v>12564414.166914167</v>
      </c>
      <c r="AF183" s="33">
        <f t="shared" si="30"/>
        <v>635810.50638550636</v>
      </c>
      <c r="AG183" s="33">
        <f t="shared" si="31"/>
        <v>114065.17671517671</v>
      </c>
      <c r="AH183" s="33">
        <f t="shared" si="32"/>
        <v>8081740.0504900506</v>
      </c>
      <c r="AI183" s="33">
        <f t="shared" si="33"/>
        <v>42208.613008613007</v>
      </c>
      <c r="AJ183" s="33">
        <f t="shared" si="34"/>
        <v>156072.73166023166</v>
      </c>
      <c r="AL183" s="33">
        <f t="shared" si="35"/>
        <v>749875.68310068303</v>
      </c>
      <c r="AM183" s="33">
        <f t="shared" si="36"/>
        <v>198281.34466884466</v>
      </c>
    </row>
    <row r="184" spans="1:53">
      <c r="A184" s="55">
        <v>634909</v>
      </c>
      <c r="B184" s="10" t="s">
        <v>365</v>
      </c>
      <c r="C184" s="12" t="s">
        <v>339</v>
      </c>
      <c r="D184" s="26">
        <v>43063</v>
      </c>
      <c r="E184" s="26">
        <v>43154</v>
      </c>
      <c r="F184" s="26">
        <v>43217</v>
      </c>
      <c r="G184" s="12">
        <v>91</v>
      </c>
      <c r="H184" s="12">
        <v>154</v>
      </c>
      <c r="I184" s="12">
        <v>63</v>
      </c>
      <c r="J184" s="9">
        <v>24341085.271317832</v>
      </c>
      <c r="K184" s="9">
        <v>1741239.534883721</v>
      </c>
      <c r="L184" s="9">
        <v>434123.25581395352</v>
      </c>
      <c r="M184" s="9">
        <v>5603881.7658349331</v>
      </c>
      <c r="N184" s="9">
        <v>442960.46065259119</v>
      </c>
      <c r="O184" s="9">
        <v>75961.612284069095</v>
      </c>
      <c r="P184" s="9">
        <v>2901733.5892514396</v>
      </c>
      <c r="Q184" s="9">
        <v>25022.648752399233</v>
      </c>
      <c r="R184" s="9">
        <v>103218.42610364684</v>
      </c>
      <c r="S184" s="9">
        <v>6202952.3809523806</v>
      </c>
      <c r="T184" s="9">
        <v>252762.19047619047</v>
      </c>
      <c r="U184" s="9">
        <v>58652</v>
      </c>
      <c r="V184" s="9">
        <v>3832190.4761904762</v>
      </c>
      <c r="W184" s="9">
        <v>20232.666666666668</v>
      </c>
      <c r="X184" s="9">
        <v>84795.333333333328</v>
      </c>
      <c r="AE184" s="33">
        <f t="shared" si="29"/>
        <v>11806834.146787314</v>
      </c>
      <c r="AF184" s="33">
        <f t="shared" si="30"/>
        <v>695722.65112878173</v>
      </c>
      <c r="AG184" s="33">
        <f t="shared" si="31"/>
        <v>134613.6122840691</v>
      </c>
      <c r="AH184" s="33">
        <f t="shared" si="32"/>
        <v>6733924.0654419158</v>
      </c>
      <c r="AI184" s="33">
        <f t="shared" si="33"/>
        <v>45255.315419065897</v>
      </c>
      <c r="AJ184" s="33">
        <f t="shared" si="34"/>
        <v>188013.75943698018</v>
      </c>
      <c r="AL184" s="33">
        <f t="shared" si="35"/>
        <v>830336.26341285079</v>
      </c>
      <c r="AM184" s="33">
        <f t="shared" si="36"/>
        <v>233269.07485604606</v>
      </c>
    </row>
    <row r="185" spans="1:53">
      <c r="A185" s="55">
        <v>634910</v>
      </c>
      <c r="B185" s="10" t="s">
        <v>366</v>
      </c>
      <c r="C185" s="12" t="s">
        <v>339</v>
      </c>
      <c r="D185" s="26">
        <v>43063</v>
      </c>
      <c r="E185" s="26">
        <v>43154</v>
      </c>
      <c r="F185" s="26">
        <v>43217</v>
      </c>
      <c r="G185" s="12">
        <v>91</v>
      </c>
      <c r="H185" s="12">
        <v>154</v>
      </c>
      <c r="I185" s="12">
        <v>63</v>
      </c>
      <c r="J185" s="9">
        <v>20739299.610894945</v>
      </c>
      <c r="K185" s="9">
        <v>1299898.8326848249</v>
      </c>
      <c r="L185" s="9">
        <v>313214.00778210117</v>
      </c>
      <c r="M185" s="9">
        <v>5718043.3206106871</v>
      </c>
      <c r="N185" s="9">
        <v>433168.32061068702</v>
      </c>
      <c r="O185" s="9">
        <v>63440.64885496183</v>
      </c>
      <c r="P185" s="9">
        <v>3267747.1374045801</v>
      </c>
      <c r="Q185" s="9">
        <v>36545.610687022898</v>
      </c>
      <c r="R185" s="9">
        <v>87013.35877862596</v>
      </c>
      <c r="S185" s="9">
        <v>7056000</v>
      </c>
      <c r="T185" s="9">
        <v>237477.33333333334</v>
      </c>
      <c r="U185" s="9">
        <v>69104</v>
      </c>
      <c r="V185" s="9">
        <v>4554666.666666667</v>
      </c>
      <c r="W185" s="9">
        <v>22848</v>
      </c>
      <c r="X185" s="9">
        <v>87285.333333333343</v>
      </c>
      <c r="AE185" s="33">
        <f t="shared" si="29"/>
        <v>12774043.320610687</v>
      </c>
      <c r="AF185" s="33">
        <f t="shared" si="30"/>
        <v>670645.65394402039</v>
      </c>
      <c r="AG185" s="33">
        <f t="shared" si="31"/>
        <v>132544.64885496182</v>
      </c>
      <c r="AH185" s="33">
        <f t="shared" si="32"/>
        <v>7822413.8040712476</v>
      </c>
      <c r="AI185" s="33">
        <f t="shared" si="33"/>
        <v>59393.610687022898</v>
      </c>
      <c r="AJ185" s="33">
        <f t="shared" si="34"/>
        <v>174298.6921119593</v>
      </c>
      <c r="AL185" s="33">
        <f t="shared" si="35"/>
        <v>803190.30279898224</v>
      </c>
      <c r="AM185" s="33">
        <f t="shared" si="36"/>
        <v>233692.30279898219</v>
      </c>
    </row>
    <row r="186" spans="1:53">
      <c r="A186" s="55">
        <v>634911</v>
      </c>
      <c r="B186" s="10" t="s">
        <v>367</v>
      </c>
      <c r="C186" s="12" t="s">
        <v>339</v>
      </c>
      <c r="D186" s="26">
        <v>43063</v>
      </c>
      <c r="E186" s="26">
        <v>43157</v>
      </c>
      <c r="F186" s="26">
        <v>43217</v>
      </c>
      <c r="G186" s="12">
        <v>94</v>
      </c>
      <c r="H186" s="12">
        <v>154</v>
      </c>
      <c r="I186" s="12">
        <v>60</v>
      </c>
      <c r="J186" s="9">
        <v>29265517.241379309</v>
      </c>
      <c r="K186" s="9">
        <v>2274934.4827586208</v>
      </c>
      <c r="L186" s="9">
        <v>551096.55172413797</v>
      </c>
      <c r="M186" s="9">
        <v>7147201.1406844109</v>
      </c>
      <c r="N186" s="9">
        <v>566777.56653992389</v>
      </c>
      <c r="O186" s="9">
        <v>122242.58555133079</v>
      </c>
      <c r="P186" s="9">
        <v>3625018.6311787074</v>
      </c>
      <c r="Q186" s="9">
        <v>32827.756653992394</v>
      </c>
      <c r="R186" s="9">
        <v>142918.63117870723</v>
      </c>
      <c r="S186" s="9">
        <v>5060196.0784313725</v>
      </c>
      <c r="T186" s="9">
        <v>224729.21568627452</v>
      </c>
      <c r="U186" s="9">
        <v>50088.235294117643</v>
      </c>
      <c r="V186" s="9">
        <v>2979607.8431372549</v>
      </c>
      <c r="W186" s="9">
        <v>15899.803921568628</v>
      </c>
      <c r="X186" s="9">
        <v>67400.784313725482</v>
      </c>
      <c r="AE186" s="33">
        <f t="shared" si="29"/>
        <v>12207397.219115783</v>
      </c>
      <c r="AF186" s="33">
        <f t="shared" si="30"/>
        <v>791506.78222619835</v>
      </c>
      <c r="AG186" s="33">
        <f t="shared" si="31"/>
        <v>172330.82084544844</v>
      </c>
      <c r="AH186" s="33">
        <f t="shared" si="32"/>
        <v>6604626.4743159618</v>
      </c>
      <c r="AI186" s="33">
        <f t="shared" si="33"/>
        <v>48727.560575561023</v>
      </c>
      <c r="AJ186" s="33">
        <f t="shared" si="34"/>
        <v>210319.41549243272</v>
      </c>
      <c r="AL186" s="33">
        <f t="shared" si="35"/>
        <v>963837.60307164676</v>
      </c>
      <c r="AM186" s="33">
        <f t="shared" si="36"/>
        <v>259046.97606799373</v>
      </c>
    </row>
    <row r="187" spans="1:53">
      <c r="A187" s="55">
        <v>634912</v>
      </c>
      <c r="B187" s="10" t="s">
        <v>368</v>
      </c>
      <c r="C187" s="12" t="s">
        <v>339</v>
      </c>
      <c r="D187" s="26">
        <v>43067</v>
      </c>
      <c r="E187" s="26">
        <v>43157</v>
      </c>
      <c r="F187" s="26">
        <v>43217</v>
      </c>
      <c r="G187" s="12">
        <v>90</v>
      </c>
      <c r="H187" s="12">
        <v>150</v>
      </c>
      <c r="I187" s="12">
        <v>60</v>
      </c>
      <c r="J187" s="9">
        <v>27015503.875968993</v>
      </c>
      <c r="K187" s="9">
        <v>1667317.8294573643</v>
      </c>
      <c r="L187" s="9">
        <v>395612.40310077521</v>
      </c>
      <c r="M187" s="9">
        <v>7529146.4627151052</v>
      </c>
      <c r="N187" s="9">
        <v>361644.16826003825</v>
      </c>
      <c r="O187" s="9">
        <v>80620.267686424471</v>
      </c>
      <c r="P187" s="9">
        <v>3681986.6156787761</v>
      </c>
      <c r="Q187" s="9">
        <v>22449.139579349903</v>
      </c>
      <c r="R187" s="9">
        <v>91599.043977055451</v>
      </c>
      <c r="S187" s="9">
        <v>5391346.153846154</v>
      </c>
      <c r="T187" s="9">
        <v>164256.34615384616</v>
      </c>
      <c r="U187" s="9">
        <v>66518.942307692312</v>
      </c>
      <c r="V187" s="9">
        <v>3080769.230769231</v>
      </c>
      <c r="W187" s="9">
        <v>12425.76923076923</v>
      </c>
      <c r="X187" s="9">
        <v>65286.634615384617</v>
      </c>
      <c r="AE187" s="33">
        <f t="shared" si="29"/>
        <v>12920492.61656126</v>
      </c>
      <c r="AF187" s="33">
        <f t="shared" si="30"/>
        <v>525900.51441388438</v>
      </c>
      <c r="AG187" s="33">
        <f t="shared" si="31"/>
        <v>147139.2099941168</v>
      </c>
      <c r="AH187" s="33">
        <f t="shared" si="32"/>
        <v>6762755.846448007</v>
      </c>
      <c r="AI187" s="33">
        <f t="shared" si="33"/>
        <v>34874.90881011913</v>
      </c>
      <c r="AJ187" s="33">
        <f t="shared" si="34"/>
        <v>156885.67859244006</v>
      </c>
      <c r="AL187" s="33">
        <f t="shared" si="35"/>
        <v>673039.72440800117</v>
      </c>
      <c r="AM187" s="33">
        <f t="shared" si="36"/>
        <v>191760.58740255918</v>
      </c>
    </row>
    <row r="188" spans="1:53">
      <c r="A188" s="55">
        <v>634913</v>
      </c>
      <c r="B188" s="10" t="s">
        <v>369</v>
      </c>
      <c r="C188" s="12" t="s">
        <v>339</v>
      </c>
      <c r="D188" s="26">
        <v>43066</v>
      </c>
      <c r="E188" s="26">
        <v>43159</v>
      </c>
      <c r="F188" s="26">
        <v>43217</v>
      </c>
      <c r="G188" s="12">
        <v>93</v>
      </c>
      <c r="H188" s="12">
        <v>151</v>
      </c>
      <c r="I188" s="12">
        <v>58</v>
      </c>
      <c r="J188" s="9">
        <v>29067704.280155644</v>
      </c>
      <c r="K188" s="9">
        <v>1509372.7626459145</v>
      </c>
      <c r="L188" s="9">
        <v>343228.01556420233</v>
      </c>
      <c r="M188" s="9">
        <v>5625148.7523992322</v>
      </c>
      <c r="N188" s="9">
        <v>398145.10556621879</v>
      </c>
      <c r="O188" s="9">
        <v>83046.833013435695</v>
      </c>
      <c r="P188" s="9">
        <v>2860618.6180422264</v>
      </c>
      <c r="Q188" s="9">
        <v>21885.988483685222</v>
      </c>
      <c r="R188" s="9">
        <v>63859.117082533587</v>
      </c>
      <c r="S188" s="9">
        <v>6211442.307692307</v>
      </c>
      <c r="T188" s="9">
        <v>196899.32692307691</v>
      </c>
      <c r="U188" s="9">
        <v>70192.692307692312</v>
      </c>
      <c r="V188" s="9">
        <v>3563942.3076923075</v>
      </c>
      <c r="W188" s="9">
        <v>12728.365384615385</v>
      </c>
      <c r="X188" s="9">
        <v>48605.384615384617</v>
      </c>
      <c r="AE188" s="33">
        <f t="shared" si="29"/>
        <v>11836591.06009154</v>
      </c>
      <c r="AF188" s="33">
        <f t="shared" si="30"/>
        <v>595044.43248929572</v>
      </c>
      <c r="AG188" s="33">
        <f t="shared" si="31"/>
        <v>153239.52532112802</v>
      </c>
      <c r="AH188" s="33">
        <f t="shared" si="32"/>
        <v>6424560.9257345339</v>
      </c>
      <c r="AI188" s="33">
        <f t="shared" si="33"/>
        <v>34614.353868300605</v>
      </c>
      <c r="AJ188" s="33">
        <f t="shared" si="34"/>
        <v>112464.5016979182</v>
      </c>
      <c r="AL188" s="33">
        <f t="shared" si="35"/>
        <v>748283.9578104238</v>
      </c>
      <c r="AM188" s="33">
        <f t="shared" si="36"/>
        <v>147078.85556621879</v>
      </c>
    </row>
    <row r="189" spans="1:53">
      <c r="A189" s="55">
        <v>634914</v>
      </c>
      <c r="B189" s="10" t="s">
        <v>370</v>
      </c>
      <c r="C189" s="12" t="s">
        <v>339</v>
      </c>
      <c r="D189" s="26">
        <v>43067</v>
      </c>
      <c r="E189" s="26">
        <v>43159</v>
      </c>
      <c r="F189" s="26">
        <v>43217</v>
      </c>
      <c r="G189" s="12">
        <v>92</v>
      </c>
      <c r="H189" s="12">
        <v>150</v>
      </c>
      <c r="I189" s="12">
        <v>58</v>
      </c>
      <c r="J189" s="9">
        <v>26907031.25</v>
      </c>
      <c r="K189" s="9">
        <v>1909067.1875</v>
      </c>
      <c r="L189" s="9">
        <v>439303.90625</v>
      </c>
      <c r="M189" s="9">
        <v>6529299.807692308</v>
      </c>
      <c r="N189" s="9">
        <v>378458.07692307694</v>
      </c>
      <c r="O189" s="9">
        <v>53715.576923076922</v>
      </c>
      <c r="P189" s="9">
        <v>3110278.8461538465</v>
      </c>
      <c r="Q189" s="9">
        <v>28408.846153846156</v>
      </c>
      <c r="R189" s="9">
        <v>68899.61538461539</v>
      </c>
      <c r="S189" s="9">
        <v>5893461.538461539</v>
      </c>
      <c r="T189" s="9">
        <v>191611.53846153847</v>
      </c>
      <c r="U189" s="9">
        <v>42557.307692307695</v>
      </c>
      <c r="V189" s="9">
        <v>3257692.307692308</v>
      </c>
      <c r="W189" s="9">
        <v>20138.461538461539</v>
      </c>
      <c r="X189" s="9">
        <v>50583.076923076929</v>
      </c>
      <c r="AE189" s="33">
        <f t="shared" si="29"/>
        <v>12422761.346153848</v>
      </c>
      <c r="AF189" s="33">
        <f t="shared" si="30"/>
        <v>570069.61538461538</v>
      </c>
      <c r="AG189" s="33">
        <f t="shared" si="31"/>
        <v>96272.884615384624</v>
      </c>
      <c r="AH189" s="33">
        <f t="shared" si="32"/>
        <v>6367971.153846154</v>
      </c>
      <c r="AI189" s="33">
        <f t="shared" si="33"/>
        <v>48547.307692307695</v>
      </c>
      <c r="AJ189" s="33">
        <f t="shared" si="34"/>
        <v>119482.69230769231</v>
      </c>
      <c r="AL189" s="33">
        <f t="shared" si="35"/>
        <v>666342.5</v>
      </c>
      <c r="AM189" s="33">
        <f t="shared" si="36"/>
        <v>168030</v>
      </c>
    </row>
    <row r="190" spans="1:53">
      <c r="A190" s="55">
        <v>634915</v>
      </c>
      <c r="B190" s="10" t="s">
        <v>371</v>
      </c>
      <c r="C190" s="12" t="s">
        <v>339</v>
      </c>
      <c r="D190" s="26">
        <v>43067</v>
      </c>
      <c r="E190" s="26">
        <v>43160</v>
      </c>
      <c r="F190" s="26">
        <v>43217</v>
      </c>
      <c r="G190" s="12">
        <v>93</v>
      </c>
      <c r="H190" s="12">
        <v>150</v>
      </c>
      <c r="I190" s="12">
        <v>57</v>
      </c>
      <c r="J190" s="9">
        <v>23682352.94117647</v>
      </c>
      <c r="K190" s="9">
        <v>1300974.5098039217</v>
      </c>
      <c r="L190" s="9">
        <v>324256.86274509807</v>
      </c>
      <c r="M190" s="9">
        <v>4577596.768060836</v>
      </c>
      <c r="N190" s="9">
        <v>213010.07604562736</v>
      </c>
      <c r="O190" s="9">
        <v>49999.619771863116</v>
      </c>
      <c r="P190" s="9">
        <v>2234778.3269961975</v>
      </c>
      <c r="Q190" s="9">
        <v>15350.760456273763</v>
      </c>
      <c r="R190" s="9">
        <v>48099.049429657789</v>
      </c>
      <c r="S190" s="9">
        <v>4331250</v>
      </c>
      <c r="T190" s="9">
        <v>134268.75</v>
      </c>
      <c r="U190" s="9">
        <v>38133.173076923071</v>
      </c>
      <c r="V190" s="9">
        <v>2528813.942307692</v>
      </c>
      <c r="W190" s="9">
        <v>11691.346153846152</v>
      </c>
      <c r="X190" s="9">
        <v>50127.403846153844</v>
      </c>
      <c r="AE190" s="33">
        <f t="shared" si="29"/>
        <v>8908846.7680608369</v>
      </c>
      <c r="AF190" s="33">
        <f t="shared" si="30"/>
        <v>347278.82604562736</v>
      </c>
      <c r="AG190" s="33">
        <f t="shared" si="31"/>
        <v>88132.792848786194</v>
      </c>
      <c r="AH190" s="33">
        <f t="shared" si="32"/>
        <v>4763592.2693038899</v>
      </c>
      <c r="AI190" s="33">
        <f t="shared" si="33"/>
        <v>27042.106610119918</v>
      </c>
      <c r="AJ190" s="33">
        <f t="shared" si="34"/>
        <v>98226.453275811626</v>
      </c>
      <c r="AL190" s="33">
        <f t="shared" si="35"/>
        <v>435411.61889441358</v>
      </c>
      <c r="AM190" s="33">
        <f t="shared" si="36"/>
        <v>125268.55988593155</v>
      </c>
    </row>
    <row r="191" spans="1:53">
      <c r="A191" s="55">
        <v>634916</v>
      </c>
      <c r="B191" s="10" t="s">
        <v>372</v>
      </c>
      <c r="C191" s="12" t="s">
        <v>339</v>
      </c>
      <c r="D191" s="26">
        <v>43067</v>
      </c>
      <c r="E191" s="26">
        <v>43160</v>
      </c>
      <c r="F191" s="26">
        <v>43217</v>
      </c>
      <c r="G191" s="12">
        <v>93</v>
      </c>
      <c r="H191" s="12">
        <v>150</v>
      </c>
      <c r="I191" s="12">
        <v>57</v>
      </c>
      <c r="J191" s="9">
        <v>32242307.692307696</v>
      </c>
      <c r="K191" s="9">
        <v>2025359.6153846155</v>
      </c>
      <c r="L191" s="9">
        <v>472780.76923076925</v>
      </c>
      <c r="M191" s="9">
        <v>5124958.1749049434</v>
      </c>
      <c r="N191" s="9">
        <v>300629.65779467684</v>
      </c>
      <c r="O191" s="9">
        <v>68840.304182509513</v>
      </c>
      <c r="P191" s="9">
        <v>2363571.1026615971</v>
      </c>
      <c r="Q191" s="9">
        <v>19275.285171102663</v>
      </c>
      <c r="R191" s="9">
        <v>60579.467680608366</v>
      </c>
      <c r="S191" s="9">
        <v>5205000</v>
      </c>
      <c r="T191" s="9">
        <v>164006.60377358491</v>
      </c>
      <c r="U191" s="9">
        <v>46648.584905660377</v>
      </c>
      <c r="V191" s="9">
        <v>2774854.2452830188</v>
      </c>
      <c r="W191" s="9">
        <v>12112.264150943396</v>
      </c>
      <c r="X191" s="9">
        <v>42229.245283018863</v>
      </c>
      <c r="AE191" s="33">
        <f t="shared" si="29"/>
        <v>10329958.174904943</v>
      </c>
      <c r="AF191" s="33">
        <f t="shared" si="30"/>
        <v>464636.26156826178</v>
      </c>
      <c r="AG191" s="33">
        <f t="shared" si="31"/>
        <v>115488.88908816989</v>
      </c>
      <c r="AH191" s="33">
        <f t="shared" si="32"/>
        <v>5138425.3479446154</v>
      </c>
      <c r="AI191" s="33">
        <f t="shared" si="33"/>
        <v>31387.549322046059</v>
      </c>
      <c r="AJ191" s="33">
        <f t="shared" si="34"/>
        <v>102808.71296362723</v>
      </c>
      <c r="AL191" s="33">
        <f t="shared" si="35"/>
        <v>580125.15065643168</v>
      </c>
      <c r="AM191" s="33">
        <f t="shared" si="36"/>
        <v>134196.26228567329</v>
      </c>
    </row>
    <row r="192" spans="1:53">
      <c r="A192" s="55">
        <v>634891</v>
      </c>
      <c r="B192" s="10" t="s">
        <v>373</v>
      </c>
      <c r="C192" s="12" t="s">
        <v>339</v>
      </c>
      <c r="D192" s="26">
        <v>43067</v>
      </c>
      <c r="E192" s="26">
        <v>43161</v>
      </c>
      <c r="F192" s="26">
        <v>43217</v>
      </c>
      <c r="G192" s="12">
        <v>94</v>
      </c>
      <c r="H192" s="12">
        <v>150</v>
      </c>
      <c r="I192" s="12">
        <v>56</v>
      </c>
      <c r="J192" s="9">
        <v>36984674.329501912</v>
      </c>
      <c r="K192" s="9">
        <v>2358383.1417624517</v>
      </c>
      <c r="L192" s="9">
        <v>507835.24904214556</v>
      </c>
      <c r="M192" s="9">
        <v>8614102.0793950856</v>
      </c>
      <c r="N192" s="9">
        <v>362085.0661625709</v>
      </c>
      <c r="O192" s="9">
        <v>95153.119092627603</v>
      </c>
      <c r="P192" s="9">
        <v>4734553.8752362952</v>
      </c>
      <c r="Q192" s="9">
        <v>43001.890359168239</v>
      </c>
      <c r="R192" s="9">
        <v>121686.20037807184</v>
      </c>
      <c r="S192" s="9">
        <v>5370784.3137254901</v>
      </c>
      <c r="T192" s="9">
        <v>161861.27450980392</v>
      </c>
      <c r="U192" s="9">
        <v>42080.980392156867</v>
      </c>
      <c r="V192" s="9">
        <v>2688166.0784313725</v>
      </c>
      <c r="W192" s="9">
        <v>14813.921568627451</v>
      </c>
      <c r="X192" s="9">
        <v>31782.058823529413</v>
      </c>
      <c r="AE192" s="33">
        <f t="shared" si="29"/>
        <v>13984886.393120576</v>
      </c>
      <c r="AF192" s="33">
        <f t="shared" si="30"/>
        <v>523946.34067237482</v>
      </c>
      <c r="AG192" s="33">
        <f t="shared" si="31"/>
        <v>137234.09948478447</v>
      </c>
      <c r="AH192" s="33">
        <f t="shared" si="32"/>
        <v>7422719.9536676677</v>
      </c>
      <c r="AI192" s="33">
        <f t="shared" si="33"/>
        <v>57815.811927795687</v>
      </c>
      <c r="AJ192" s="33">
        <f t="shared" si="34"/>
        <v>153468.25920160126</v>
      </c>
      <c r="AL192" s="33">
        <f t="shared" si="35"/>
        <v>661180.44015715923</v>
      </c>
      <c r="AM192" s="33">
        <f t="shared" si="36"/>
        <v>211284.07112939697</v>
      </c>
    </row>
    <row r="193" spans="1:39">
      <c r="A193" s="55">
        <v>634892</v>
      </c>
      <c r="B193" s="10" t="s">
        <v>374</v>
      </c>
      <c r="C193" s="12" t="s">
        <v>339</v>
      </c>
      <c r="D193" s="26">
        <v>43067</v>
      </c>
      <c r="E193" s="26">
        <v>43161</v>
      </c>
      <c r="F193" s="26">
        <v>43217</v>
      </c>
      <c r="G193" s="12">
        <v>94</v>
      </c>
      <c r="H193" s="12">
        <v>150</v>
      </c>
      <c r="I193" s="12">
        <v>56</v>
      </c>
      <c r="J193" s="9">
        <v>34253030.303030305</v>
      </c>
      <c r="K193" s="9">
        <v>1983214.0151515151</v>
      </c>
      <c r="L193" s="9">
        <v>486283.71212121216</v>
      </c>
      <c r="M193" s="9">
        <v>7133106.2857142864</v>
      </c>
      <c r="N193" s="9">
        <v>237424.00000000003</v>
      </c>
      <c r="O193" s="9">
        <v>45115.428571428572</v>
      </c>
      <c r="P193" s="9">
        <v>4042861.7142857146</v>
      </c>
      <c r="Q193" s="9">
        <v>21584</v>
      </c>
      <c r="R193" s="9">
        <v>69782.857142857145</v>
      </c>
      <c r="S193" s="9">
        <v>6524134.615384616</v>
      </c>
      <c r="T193" s="9">
        <v>220992.1153846154</v>
      </c>
      <c r="U193" s="9">
        <v>39213.846153846156</v>
      </c>
      <c r="V193" s="9">
        <v>3728076.923076923</v>
      </c>
      <c r="W193" s="9">
        <v>20987.692307692309</v>
      </c>
      <c r="X193" s="9">
        <v>38040.192307692312</v>
      </c>
      <c r="AE193" s="33">
        <f t="shared" si="29"/>
        <v>13657240.901098903</v>
      </c>
      <c r="AF193" s="33">
        <f t="shared" si="30"/>
        <v>458416.11538461543</v>
      </c>
      <c r="AG193" s="33">
        <f t="shared" si="31"/>
        <v>84329.274725274736</v>
      </c>
      <c r="AH193" s="33">
        <f t="shared" si="32"/>
        <v>7770938.6373626376</v>
      </c>
      <c r="AI193" s="33">
        <f t="shared" si="33"/>
        <v>42571.692307692312</v>
      </c>
      <c r="AJ193" s="33">
        <f t="shared" si="34"/>
        <v>107823.04945054946</v>
      </c>
      <c r="AL193" s="33">
        <f t="shared" si="35"/>
        <v>542745.39010989014</v>
      </c>
      <c r="AM193" s="33">
        <f t="shared" si="36"/>
        <v>150394.74175824178</v>
      </c>
    </row>
    <row r="194" spans="1:39">
      <c r="A194" s="12">
        <v>634902</v>
      </c>
      <c r="B194" s="12" t="s">
        <v>375</v>
      </c>
      <c r="C194" s="12" t="s">
        <v>339</v>
      </c>
      <c r="D194" s="26">
        <v>43066</v>
      </c>
      <c r="E194" s="26">
        <v>43182</v>
      </c>
      <c r="F194" s="26">
        <v>43238</v>
      </c>
      <c r="G194" s="12">
        <v>116</v>
      </c>
      <c r="H194" s="12">
        <v>172</v>
      </c>
      <c r="I194" s="12">
        <v>56</v>
      </c>
      <c r="J194" s="9">
        <v>43658571.428571425</v>
      </c>
      <c r="K194" s="9">
        <v>2741340</v>
      </c>
      <c r="L194" s="9">
        <v>555274.28571428568</v>
      </c>
      <c r="M194" s="9">
        <v>5426496.9034608379</v>
      </c>
      <c r="N194" s="9">
        <v>336780.32786885247</v>
      </c>
      <c r="O194" s="9">
        <v>84158.10564663024</v>
      </c>
      <c r="P194" s="9">
        <v>3057793.8069216758</v>
      </c>
      <c r="Q194" s="9">
        <v>26622.950819672129</v>
      </c>
      <c r="R194" s="9">
        <v>85785.063752276867</v>
      </c>
      <c r="S194" s="9">
        <v>4145621.1812627292</v>
      </c>
      <c r="T194" s="9">
        <v>189346.74134419553</v>
      </c>
      <c r="U194" s="9">
        <v>51189.409368635439</v>
      </c>
      <c r="V194" s="9">
        <v>2127725.0509164971</v>
      </c>
      <c r="W194" s="9">
        <v>10303.971486761711</v>
      </c>
      <c r="X194" s="9">
        <v>41696.537678207744</v>
      </c>
      <c r="AE194" s="33">
        <f t="shared" si="29"/>
        <v>9572118.0847235676</v>
      </c>
      <c r="AF194" s="33">
        <f t="shared" si="30"/>
        <v>526127.06921304797</v>
      </c>
      <c r="AG194" s="33">
        <f t="shared" si="31"/>
        <v>135347.51501526567</v>
      </c>
      <c r="AH194" s="33">
        <f t="shared" si="32"/>
        <v>5185518.8578381725</v>
      </c>
      <c r="AI194" s="33">
        <f t="shared" si="33"/>
        <v>36926.922306433844</v>
      </c>
      <c r="AJ194" s="33">
        <f t="shared" si="34"/>
        <v>127481.60143048462</v>
      </c>
      <c r="AL194" s="33">
        <f t="shared" si="35"/>
        <v>661474.58422831364</v>
      </c>
      <c r="AM194" s="33">
        <f t="shared" si="36"/>
        <v>164408.52373691846</v>
      </c>
    </row>
    <row r="195" spans="1:39">
      <c r="A195" s="12">
        <v>634903</v>
      </c>
      <c r="B195" s="12" t="s">
        <v>376</v>
      </c>
      <c r="C195" s="12" t="s">
        <v>339</v>
      </c>
      <c r="D195" s="26">
        <v>43066</v>
      </c>
      <c r="E195" s="26">
        <v>43182</v>
      </c>
      <c r="F195" s="26">
        <v>43238</v>
      </c>
      <c r="G195" s="12">
        <v>116</v>
      </c>
      <c r="H195" s="12">
        <v>172</v>
      </c>
      <c r="I195" s="12">
        <v>56</v>
      </c>
      <c r="J195" s="9">
        <v>62944285.714285716</v>
      </c>
      <c r="K195" s="9">
        <v>3364390.4761904762</v>
      </c>
      <c r="L195" s="9">
        <v>664780</v>
      </c>
      <c r="M195" s="9">
        <v>7441596.2894248608</v>
      </c>
      <c r="N195" s="9">
        <v>439038.58998144715</v>
      </c>
      <c r="O195" s="9">
        <v>68003.71057513915</v>
      </c>
      <c r="P195" s="9">
        <v>4180403.7105751392</v>
      </c>
      <c r="Q195" s="9">
        <v>28860.111317254174</v>
      </c>
      <c r="R195" s="9">
        <v>104659.36920222634</v>
      </c>
      <c r="S195" s="9">
        <v>6825000</v>
      </c>
      <c r="T195" s="9">
        <v>357045</v>
      </c>
      <c r="U195" s="9">
        <v>61035</v>
      </c>
      <c r="V195" s="9">
        <v>3380000</v>
      </c>
      <c r="W195" s="9">
        <v>29380</v>
      </c>
      <c r="X195" s="9">
        <v>60222.5</v>
      </c>
      <c r="AE195" s="33">
        <f t="shared" si="29"/>
        <v>14266596.289424861</v>
      </c>
      <c r="AF195" s="33">
        <f t="shared" si="30"/>
        <v>796083.58998144721</v>
      </c>
      <c r="AG195" s="33">
        <f t="shared" si="31"/>
        <v>129038.71057513915</v>
      </c>
      <c r="AH195" s="33">
        <f t="shared" si="32"/>
        <v>7560403.7105751392</v>
      </c>
      <c r="AI195" s="33">
        <f t="shared" si="33"/>
        <v>58240.111317254174</v>
      </c>
      <c r="AJ195" s="33">
        <f t="shared" si="34"/>
        <v>164881.86920222634</v>
      </c>
      <c r="AL195" s="33">
        <f t="shared" si="35"/>
        <v>925122.30055658636</v>
      </c>
      <c r="AM195" s="33">
        <f t="shared" si="36"/>
        <v>223121.98051948051</v>
      </c>
    </row>
    <row r="196" spans="1:39">
      <c r="A196" s="12">
        <v>634900</v>
      </c>
      <c r="B196" s="12" t="s">
        <v>377</v>
      </c>
      <c r="C196" s="12" t="s">
        <v>339</v>
      </c>
      <c r="D196" s="26">
        <v>43063</v>
      </c>
      <c r="E196" s="26">
        <v>43161</v>
      </c>
      <c r="F196" s="26">
        <v>43238</v>
      </c>
      <c r="G196" s="12">
        <v>98</v>
      </c>
      <c r="H196" s="12">
        <v>175</v>
      </c>
      <c r="I196" s="12">
        <v>77</v>
      </c>
      <c r="J196" s="9">
        <v>46350710.900473937</v>
      </c>
      <c r="K196" s="9">
        <v>3324739.336492891</v>
      </c>
      <c r="L196" s="9">
        <v>701232.22748815164</v>
      </c>
      <c r="M196" s="9">
        <v>6150007.5757575762</v>
      </c>
      <c r="N196" s="9">
        <v>324287.87878787878</v>
      </c>
      <c r="O196" s="9">
        <v>60401.515151515152</v>
      </c>
      <c r="P196" s="9">
        <v>3472636.3636363638</v>
      </c>
      <c r="Q196" s="9">
        <v>20477.272727272728</v>
      </c>
      <c r="R196" s="9">
        <v>98265.15151515152</v>
      </c>
      <c r="S196" s="9">
        <v>5491930.5413687434</v>
      </c>
      <c r="T196" s="9">
        <v>309227.68130745657</v>
      </c>
      <c r="U196" s="9">
        <v>42095.914198161387</v>
      </c>
      <c r="V196" s="9">
        <v>3145863.1256384063</v>
      </c>
      <c r="W196" s="9">
        <v>22127.681307456587</v>
      </c>
      <c r="X196" s="9">
        <v>49747.293156281921</v>
      </c>
      <c r="AE196" s="33">
        <f t="shared" si="29"/>
        <v>11641938.11712632</v>
      </c>
      <c r="AF196" s="33">
        <f t="shared" si="30"/>
        <v>633515.56009533536</v>
      </c>
      <c r="AG196" s="33">
        <f t="shared" si="31"/>
        <v>102497.42934967653</v>
      </c>
      <c r="AH196" s="33">
        <f t="shared" si="32"/>
        <v>6618499.48927477</v>
      </c>
      <c r="AI196" s="33">
        <f t="shared" si="33"/>
        <v>42604.954034729315</v>
      </c>
      <c r="AJ196" s="33">
        <f t="shared" si="34"/>
        <v>148012.44467143345</v>
      </c>
      <c r="AL196" s="33">
        <f t="shared" si="35"/>
        <v>736012.98944501183</v>
      </c>
      <c r="AM196" s="33">
        <f t="shared" si="36"/>
        <v>190617.39870616276</v>
      </c>
    </row>
    <row r="197" spans="1:39">
      <c r="A197" s="12">
        <v>634901</v>
      </c>
      <c r="B197" s="12" t="s">
        <v>378</v>
      </c>
      <c r="C197" s="12" t="s">
        <v>339</v>
      </c>
      <c r="D197" s="26">
        <v>43063</v>
      </c>
      <c r="E197" s="26">
        <v>43161</v>
      </c>
      <c r="F197" s="26">
        <v>43238</v>
      </c>
      <c r="G197" s="12">
        <v>98</v>
      </c>
      <c r="H197" s="12">
        <v>175</v>
      </c>
      <c r="I197" s="12">
        <v>77</v>
      </c>
      <c r="J197" s="9">
        <v>19239252.336448599</v>
      </c>
      <c r="K197" s="9">
        <v>1131557.9439252336</v>
      </c>
      <c r="L197" s="9">
        <v>215848.59813084113</v>
      </c>
      <c r="M197" s="9">
        <v>6268578.9473684207</v>
      </c>
      <c r="N197" s="9">
        <v>294880.26315789472</v>
      </c>
      <c r="O197" s="9">
        <v>43669.73684210526</v>
      </c>
      <c r="P197" s="9">
        <v>3661977.6315789474</v>
      </c>
      <c r="Q197" s="9">
        <v>22200</v>
      </c>
      <c r="R197" s="9">
        <v>86609.210526315786</v>
      </c>
      <c r="S197" s="9">
        <v>6056250</v>
      </c>
      <c r="T197" s="9">
        <v>335857.88461538462</v>
      </c>
      <c r="U197" s="9">
        <v>36275.384615384617</v>
      </c>
      <c r="V197" s="9">
        <v>3757980.7692307695</v>
      </c>
      <c r="W197" s="9">
        <v>20622.307692307695</v>
      </c>
      <c r="X197" s="9">
        <v>51617.884615384617</v>
      </c>
      <c r="AE197" s="33">
        <f t="shared" si="29"/>
        <v>12324828.947368421</v>
      </c>
      <c r="AF197" s="33">
        <f t="shared" si="30"/>
        <v>630738.14777327934</v>
      </c>
      <c r="AG197" s="33">
        <f t="shared" si="31"/>
        <v>79945.121457489877</v>
      </c>
      <c r="AH197" s="33">
        <f t="shared" si="32"/>
        <v>7419958.4008097164</v>
      </c>
      <c r="AI197" s="33">
        <f t="shared" si="33"/>
        <v>42822.307692307695</v>
      </c>
      <c r="AJ197" s="33">
        <f t="shared" si="34"/>
        <v>138227.09514170041</v>
      </c>
      <c r="AL197" s="33">
        <f t="shared" si="35"/>
        <v>710683.26923076925</v>
      </c>
      <c r="AM197" s="33">
        <f t="shared" si="36"/>
        <v>181049.4028340081</v>
      </c>
    </row>
    <row r="198" spans="1:39">
      <c r="A198" s="12">
        <v>634907</v>
      </c>
      <c r="B198" s="12" t="s">
        <v>379</v>
      </c>
      <c r="C198" s="12" t="s">
        <v>339</v>
      </c>
      <c r="D198" s="26">
        <v>43066</v>
      </c>
      <c r="E198" s="26">
        <v>43159</v>
      </c>
      <c r="F198" s="26">
        <v>43238</v>
      </c>
      <c r="G198" s="12">
        <v>93</v>
      </c>
      <c r="H198" s="12">
        <v>172</v>
      </c>
      <c r="I198" s="12">
        <v>79</v>
      </c>
      <c r="J198" s="9">
        <v>503710.47869715415</v>
      </c>
      <c r="K198" s="9">
        <v>124550.74847836816</v>
      </c>
      <c r="L198" s="9">
        <v>44508.636288863301</v>
      </c>
      <c r="M198" s="9">
        <v>4052828.1425891183</v>
      </c>
      <c r="N198" s="9">
        <v>223322.51407129457</v>
      </c>
      <c r="O198" s="9">
        <v>36784.990619136959</v>
      </c>
      <c r="P198" s="9">
        <v>3049914.6341463416</v>
      </c>
      <c r="Q198" s="9">
        <v>17347.467166979361</v>
      </c>
      <c r="R198" s="9">
        <v>107742.40150093808</v>
      </c>
      <c r="S198" s="9">
        <v>3233482.6427771561</v>
      </c>
      <c r="T198" s="9">
        <v>198872.11646136618</v>
      </c>
      <c r="U198" s="9">
        <v>30213.661814109746</v>
      </c>
      <c r="V198" s="9">
        <v>2664389.6976483762</v>
      </c>
      <c r="W198" s="9">
        <v>8174.2441209406497</v>
      </c>
      <c r="X198" s="9">
        <v>64333.370660694294</v>
      </c>
      <c r="AE198" s="33">
        <f t="shared" si="29"/>
        <v>7286310.7853662744</v>
      </c>
      <c r="AF198" s="33">
        <f t="shared" si="30"/>
        <v>422194.63053266075</v>
      </c>
      <c r="AG198" s="33">
        <f t="shared" si="31"/>
        <v>66998.652433246709</v>
      </c>
      <c r="AH198" s="33">
        <f t="shared" si="32"/>
        <v>5714304.3317947183</v>
      </c>
      <c r="AI198" s="33">
        <f t="shared" si="33"/>
        <v>25521.71128792001</v>
      </c>
      <c r="AJ198" s="33">
        <f t="shared" si="34"/>
        <v>172075.77216163237</v>
      </c>
      <c r="AL198" s="33">
        <f t="shared" si="35"/>
        <v>489193.28296590748</v>
      </c>
      <c r="AM198" s="33">
        <f t="shared" si="36"/>
        <v>197597.48344955238</v>
      </c>
    </row>
    <row r="199" spans="1:39">
      <c r="A199" s="12">
        <v>634908</v>
      </c>
      <c r="B199" s="12" t="s">
        <v>380</v>
      </c>
      <c r="C199" s="12" t="s">
        <v>339</v>
      </c>
      <c r="D199" s="26">
        <v>43067</v>
      </c>
      <c r="E199" s="26">
        <v>43159</v>
      </c>
      <c r="F199" s="26">
        <v>43238</v>
      </c>
      <c r="G199" s="12">
        <v>92</v>
      </c>
      <c r="H199" s="12">
        <v>171</v>
      </c>
      <c r="I199" s="12">
        <v>79</v>
      </c>
      <c r="J199" s="9">
        <v>978416.8373998882</v>
      </c>
      <c r="K199" s="9">
        <v>164494.31924008194</v>
      </c>
      <c r="L199" s="9">
        <v>57982.864593034079</v>
      </c>
      <c r="M199" s="9">
        <v>5794953.7284894837</v>
      </c>
      <c r="N199" s="9">
        <v>291661.95028680685</v>
      </c>
      <c r="O199" s="9">
        <v>51542.638623326959</v>
      </c>
      <c r="P199" s="9">
        <v>4269861.5678776288</v>
      </c>
      <c r="Q199" s="9">
        <v>24160.61185468451</v>
      </c>
      <c r="R199" s="9">
        <v>114608.03059273423</v>
      </c>
      <c r="S199" s="9">
        <v>2837837.8378378381</v>
      </c>
      <c r="T199" s="9">
        <v>168756.75675675677</v>
      </c>
      <c r="U199" s="9">
        <v>23351.351351351354</v>
      </c>
      <c r="V199" s="9">
        <v>2234729.7297297297</v>
      </c>
      <c r="W199" s="9">
        <v>7648.6486486486492</v>
      </c>
      <c r="X199" s="9">
        <v>40270.270270270274</v>
      </c>
      <c r="AE199" s="33">
        <f t="shared" si="29"/>
        <v>8632791.5663273223</v>
      </c>
      <c r="AF199" s="33">
        <f t="shared" si="30"/>
        <v>460418.7070435636</v>
      </c>
      <c r="AG199" s="33">
        <f t="shared" si="31"/>
        <v>74893.989974678319</v>
      </c>
      <c r="AH199" s="33">
        <f t="shared" si="32"/>
        <v>6504591.2976073585</v>
      </c>
      <c r="AI199" s="33">
        <f t="shared" si="33"/>
        <v>31809.26050333316</v>
      </c>
      <c r="AJ199" s="33">
        <f t="shared" si="34"/>
        <v>154878.30086300449</v>
      </c>
      <c r="AL199" s="33">
        <f t="shared" si="35"/>
        <v>535312.69701824198</v>
      </c>
      <c r="AM199" s="33">
        <f t="shared" si="36"/>
        <v>186687.56136633764</v>
      </c>
    </row>
    <row r="200" spans="1:39">
      <c r="A200" s="12">
        <v>634905</v>
      </c>
      <c r="B200" s="12" t="s">
        <v>381</v>
      </c>
      <c r="C200" s="12" t="s">
        <v>339</v>
      </c>
      <c r="D200" s="26">
        <v>43066</v>
      </c>
      <c r="E200" s="26">
        <v>43157</v>
      </c>
      <c r="F200" s="26">
        <v>43238</v>
      </c>
      <c r="G200" s="12">
        <v>91</v>
      </c>
      <c r="H200" s="12">
        <v>172</v>
      </c>
      <c r="I200" s="12">
        <v>81</v>
      </c>
      <c r="J200" s="9">
        <v>3066242.0382165606</v>
      </c>
      <c r="K200" s="9">
        <v>166845.85987261147</v>
      </c>
      <c r="L200" s="9">
        <v>61774.203821656054</v>
      </c>
      <c r="M200" s="9">
        <v>4978602.6022304827</v>
      </c>
      <c r="N200" s="9">
        <v>360737.1747211896</v>
      </c>
      <c r="O200" s="9">
        <v>88782.15613382899</v>
      </c>
      <c r="P200" s="9">
        <v>3299498.1412639404</v>
      </c>
      <c r="Q200" s="9">
        <v>23746.840148698884</v>
      </c>
      <c r="R200" s="9">
        <v>125655.39033457248</v>
      </c>
      <c r="S200" s="9">
        <v>5339619.0476190476</v>
      </c>
      <c r="T200" s="9">
        <v>342533.80952380953</v>
      </c>
      <c r="U200" s="9">
        <v>60139.523809523809</v>
      </c>
      <c r="V200" s="9">
        <v>3715714.2857142854</v>
      </c>
      <c r="W200" s="9">
        <v>13816.95238095238</v>
      </c>
      <c r="X200" s="9">
        <v>72938.095238095237</v>
      </c>
      <c r="AE200" s="33">
        <f t="shared" si="29"/>
        <v>10318221.64984953</v>
      </c>
      <c r="AF200" s="33">
        <f t="shared" si="30"/>
        <v>703270.98424499913</v>
      </c>
      <c r="AG200" s="33">
        <f t="shared" si="31"/>
        <v>148921.67994335279</v>
      </c>
      <c r="AH200" s="33">
        <f t="shared" si="32"/>
        <v>7015212.4269782258</v>
      </c>
      <c r="AI200" s="33">
        <f t="shared" si="33"/>
        <v>37563.792529651262</v>
      </c>
      <c r="AJ200" s="33">
        <f t="shared" si="34"/>
        <v>198593.48557266773</v>
      </c>
      <c r="AL200" s="33">
        <f t="shared" si="35"/>
        <v>852192.66418835195</v>
      </c>
      <c r="AM200" s="33">
        <f t="shared" si="36"/>
        <v>236157.27810231899</v>
      </c>
    </row>
    <row r="201" spans="1:39">
      <c r="A201" s="12">
        <v>634906</v>
      </c>
      <c r="B201" s="12" t="s">
        <v>382</v>
      </c>
      <c r="C201" s="12" t="s">
        <v>339</v>
      </c>
      <c r="D201" s="26">
        <v>43066</v>
      </c>
      <c r="E201" s="26">
        <v>43157</v>
      </c>
      <c r="F201" s="26">
        <v>43238</v>
      </c>
      <c r="G201" s="12">
        <v>91</v>
      </c>
      <c r="H201" s="12">
        <v>172</v>
      </c>
      <c r="I201" s="12">
        <v>81</v>
      </c>
      <c r="J201" s="9">
        <v>11961971.830985915</v>
      </c>
      <c r="K201" s="9">
        <v>559624.41314553993</v>
      </c>
      <c r="L201" s="9">
        <v>123327.23004694835</v>
      </c>
      <c r="M201" s="9">
        <v>6935997.7941176472</v>
      </c>
      <c r="N201" s="9">
        <v>587326.1029411765</v>
      </c>
      <c r="O201" s="9">
        <v>121880.51470588235</v>
      </c>
      <c r="P201" s="9">
        <v>4977630.8823529407</v>
      </c>
      <c r="Q201" s="9">
        <v>55344.48529411765</v>
      </c>
      <c r="R201" s="9">
        <v>182437.5</v>
      </c>
      <c r="S201" s="9">
        <v>4940000</v>
      </c>
      <c r="T201" s="9">
        <v>389083.80952380953</v>
      </c>
      <c r="U201" s="9">
        <v>54598.761904761908</v>
      </c>
      <c r="V201" s="9">
        <v>3505047.6190476189</v>
      </c>
      <c r="W201" s="9">
        <v>21453.714285714286</v>
      </c>
      <c r="X201" s="9">
        <v>73653.047619047618</v>
      </c>
      <c r="AE201" s="33">
        <f t="shared" si="29"/>
        <v>11875997.794117648</v>
      </c>
      <c r="AF201" s="33">
        <f t="shared" si="30"/>
        <v>976409.91246498609</v>
      </c>
      <c r="AG201" s="33">
        <f t="shared" si="31"/>
        <v>176479.27661064424</v>
      </c>
      <c r="AH201" s="33">
        <f t="shared" si="32"/>
        <v>8482678.5014005601</v>
      </c>
      <c r="AI201" s="33">
        <f t="shared" si="33"/>
        <v>76798.19957983194</v>
      </c>
      <c r="AJ201" s="33">
        <f t="shared" si="34"/>
        <v>256090.54761904763</v>
      </c>
      <c r="AL201" s="33">
        <f t="shared" si="35"/>
        <v>1152889.1890756304</v>
      </c>
      <c r="AM201" s="33">
        <f t="shared" si="36"/>
        <v>332888.7471988796</v>
      </c>
    </row>
    <row r="202" spans="1:39">
      <c r="A202" s="12">
        <v>634899</v>
      </c>
      <c r="B202" s="12" t="s">
        <v>383</v>
      </c>
      <c r="C202" s="12" t="s">
        <v>339</v>
      </c>
      <c r="D202" s="26">
        <v>43067</v>
      </c>
      <c r="E202" s="26">
        <v>43154</v>
      </c>
      <c r="F202" s="26">
        <v>43238</v>
      </c>
      <c r="G202" s="12">
        <v>87</v>
      </c>
      <c r="H202" s="12">
        <v>171</v>
      </c>
      <c r="I202" s="12">
        <v>84</v>
      </c>
      <c r="J202" s="9">
        <v>33315789.473684207</v>
      </c>
      <c r="K202" s="9">
        <v>1599359.80861244</v>
      </c>
      <c r="L202" s="9">
        <v>266122.48803827749</v>
      </c>
      <c r="M202" s="9">
        <v>6500064.3122676583</v>
      </c>
      <c r="N202" s="9">
        <v>543879.36802973982</v>
      </c>
      <c r="O202" s="9">
        <v>118177.69516728625</v>
      </c>
      <c r="P202" s="9">
        <v>4139566.7286245353</v>
      </c>
      <c r="Q202" s="9">
        <v>40168.773234200744</v>
      </c>
      <c r="R202" s="9">
        <v>171881.59851301115</v>
      </c>
      <c r="S202" s="9">
        <v>4988571.4285714282</v>
      </c>
      <c r="T202" s="9">
        <v>361902.85714285716</v>
      </c>
      <c r="U202" s="9">
        <v>62408.571428571428</v>
      </c>
      <c r="V202" s="9">
        <v>3214285.7142857141</v>
      </c>
      <c r="W202" s="9">
        <v>24248.571428571428</v>
      </c>
      <c r="X202" s="9">
        <v>78120</v>
      </c>
      <c r="AE202" s="33">
        <f t="shared" si="29"/>
        <v>11488635.740839086</v>
      </c>
      <c r="AF202" s="33">
        <f t="shared" si="30"/>
        <v>905782.22517259698</v>
      </c>
      <c r="AG202" s="33">
        <f t="shared" si="31"/>
        <v>180586.26659585768</v>
      </c>
      <c r="AH202" s="33">
        <f t="shared" si="32"/>
        <v>7353852.4429102493</v>
      </c>
      <c r="AI202" s="33">
        <f t="shared" si="33"/>
        <v>64417.344662772171</v>
      </c>
      <c r="AJ202" s="33">
        <f t="shared" si="34"/>
        <v>250001.59851301115</v>
      </c>
      <c r="AL202" s="33">
        <f t="shared" si="35"/>
        <v>1086368.4917684547</v>
      </c>
      <c r="AM202" s="33">
        <f t="shared" si="36"/>
        <v>314418.94317578332</v>
      </c>
    </row>
    <row r="203" spans="1:39">
      <c r="A203" s="12">
        <v>634904</v>
      </c>
      <c r="B203" s="12" t="s">
        <v>384</v>
      </c>
      <c r="C203" s="12" t="s">
        <v>339</v>
      </c>
      <c r="D203" s="26">
        <v>43066</v>
      </c>
      <c r="E203" s="26">
        <v>43154</v>
      </c>
      <c r="F203" s="26">
        <v>43238</v>
      </c>
      <c r="G203" s="12">
        <v>88</v>
      </c>
      <c r="H203" s="12">
        <v>172</v>
      </c>
      <c r="I203" s="12">
        <v>84</v>
      </c>
      <c r="J203" s="9">
        <v>30805769.230769232</v>
      </c>
      <c r="K203" s="9">
        <v>1847232.6923076923</v>
      </c>
      <c r="L203" s="9">
        <v>299706.73076923075</v>
      </c>
      <c r="M203" s="9">
        <v>7022935.8348968104</v>
      </c>
      <c r="N203" s="9">
        <v>764886.30393996253</v>
      </c>
      <c r="O203" s="9">
        <v>177264.54033771108</v>
      </c>
      <c r="P203" s="9">
        <v>5100464.5403377116</v>
      </c>
      <c r="Q203" s="9">
        <v>65879.924953095688</v>
      </c>
      <c r="R203" s="9">
        <v>235809.38086303941</v>
      </c>
      <c r="S203" s="9">
        <v>5920776.6990291271</v>
      </c>
      <c r="T203" s="9">
        <v>595456.6990291262</v>
      </c>
      <c r="U203" s="9">
        <v>73172.427184466025</v>
      </c>
      <c r="V203" s="9">
        <v>4365825.242718447</v>
      </c>
      <c r="W203" s="9">
        <v>47814.7572815534</v>
      </c>
      <c r="X203" s="9">
        <v>89738.640776699031</v>
      </c>
      <c r="AE203" s="33">
        <f t="shared" si="29"/>
        <v>12943712.533925937</v>
      </c>
      <c r="AF203" s="33">
        <f t="shared" si="30"/>
        <v>1360343.0029690887</v>
      </c>
      <c r="AG203" s="33">
        <f t="shared" si="31"/>
        <v>250436.96752217709</v>
      </c>
      <c r="AH203" s="33">
        <f t="shared" si="32"/>
        <v>9466289.7830561586</v>
      </c>
      <c r="AI203" s="33">
        <f t="shared" si="33"/>
        <v>113694.68223464908</v>
      </c>
      <c r="AJ203" s="33">
        <f t="shared" si="34"/>
        <v>325548.02163973846</v>
      </c>
      <c r="AL203" s="33">
        <f t="shared" si="35"/>
        <v>1610779.9704912659</v>
      </c>
      <c r="AM203" s="33">
        <f t="shared" si="36"/>
        <v>439242.70387438755</v>
      </c>
    </row>
    <row r="204" spans="1:39">
      <c r="A204" s="12">
        <v>634897</v>
      </c>
      <c r="B204" s="12" t="s">
        <v>385</v>
      </c>
      <c r="C204" s="12" t="s">
        <v>339</v>
      </c>
      <c r="D204" s="26">
        <v>43067</v>
      </c>
      <c r="E204" s="26">
        <v>43152</v>
      </c>
      <c r="F204" s="26">
        <v>43238</v>
      </c>
      <c r="G204" s="12">
        <v>85</v>
      </c>
      <c r="H204" s="12">
        <v>171</v>
      </c>
      <c r="I204" s="12">
        <v>86</v>
      </c>
      <c r="J204" s="9">
        <v>50417142.857142858</v>
      </c>
      <c r="K204" s="9">
        <v>2971114.2857142859</v>
      </c>
      <c r="L204" s="9">
        <v>542640</v>
      </c>
      <c r="M204" s="9">
        <v>12910594.795539035</v>
      </c>
      <c r="N204" s="9">
        <v>2363122.6765799257</v>
      </c>
      <c r="O204" s="9">
        <v>293862.4535315985</v>
      </c>
      <c r="P204" s="9">
        <v>8472100.3717472125</v>
      </c>
      <c r="Q204" s="9">
        <v>199133.82899628254</v>
      </c>
      <c r="R204" s="9">
        <v>330531.59851301118</v>
      </c>
      <c r="S204" s="9">
        <v>7435094.339622641</v>
      </c>
      <c r="T204" s="9">
        <v>624273.67924528301</v>
      </c>
      <c r="U204" s="9">
        <v>87910.849056603765</v>
      </c>
      <c r="V204" s="9">
        <v>4662169.8113207547</v>
      </c>
      <c r="W204" s="9">
        <v>78312.264150943389</v>
      </c>
      <c r="X204" s="9">
        <v>108357.35849056602</v>
      </c>
      <c r="AE204" s="33">
        <f t="shared" si="29"/>
        <v>20345689.135161676</v>
      </c>
      <c r="AF204" s="33">
        <f t="shared" si="30"/>
        <v>2987396.3558252086</v>
      </c>
      <c r="AG204" s="33">
        <f t="shared" si="31"/>
        <v>381773.30258820229</v>
      </c>
      <c r="AH204" s="33">
        <f t="shared" si="32"/>
        <v>13134270.183067966</v>
      </c>
      <c r="AI204" s="33">
        <f t="shared" si="33"/>
        <v>277446.09314722591</v>
      </c>
      <c r="AJ204" s="33">
        <f t="shared" si="34"/>
        <v>438888.9570035772</v>
      </c>
      <c r="AL204" s="33">
        <f t="shared" si="35"/>
        <v>3369169.6584134111</v>
      </c>
      <c r="AM204" s="33">
        <f t="shared" si="36"/>
        <v>716335.05015080306</v>
      </c>
    </row>
    <row r="205" spans="1:39">
      <c r="A205" s="12">
        <v>634898</v>
      </c>
      <c r="B205" s="12" t="s">
        <v>386</v>
      </c>
      <c r="C205" s="12" t="s">
        <v>339</v>
      </c>
      <c r="D205" s="26">
        <v>43067</v>
      </c>
      <c r="E205" s="26">
        <v>43152</v>
      </c>
      <c r="F205" s="26">
        <v>43238</v>
      </c>
      <c r="G205" s="12">
        <v>85</v>
      </c>
      <c r="H205" s="12">
        <v>171</v>
      </c>
      <c r="I205" s="12">
        <v>86</v>
      </c>
      <c r="J205" s="9">
        <v>30688405.797101449</v>
      </c>
      <c r="K205" s="9">
        <v>1325914.4927536233</v>
      </c>
      <c r="L205" s="9">
        <v>215695.65217391305</v>
      </c>
      <c r="M205" s="9">
        <v>7134373.4345351048</v>
      </c>
      <c r="N205" s="9">
        <v>739283.68121442129</v>
      </c>
      <c r="O205" s="9">
        <v>131845.73055028464</v>
      </c>
      <c r="P205" s="9">
        <v>5051472.2960151806</v>
      </c>
      <c r="Q205" s="9">
        <v>62083.491461100573</v>
      </c>
      <c r="R205" s="9">
        <v>166155.0284629981</v>
      </c>
      <c r="S205" s="9">
        <v>9272735.8490566052</v>
      </c>
      <c r="T205" s="9">
        <v>781687.54716981133</v>
      </c>
      <c r="U205" s="9">
        <v>199180</v>
      </c>
      <c r="V205" s="9">
        <v>6535849.0566037744</v>
      </c>
      <c r="W205" s="9">
        <v>48487.830188679247</v>
      </c>
      <c r="X205" s="9">
        <v>233574.90566037738</v>
      </c>
      <c r="AE205" s="33">
        <f t="shared" si="29"/>
        <v>16407109.28359171</v>
      </c>
      <c r="AF205" s="33">
        <f t="shared" si="30"/>
        <v>1520971.2283842326</v>
      </c>
      <c r="AG205" s="33">
        <f t="shared" si="31"/>
        <v>331025.73055028461</v>
      </c>
      <c r="AH205" s="33">
        <f t="shared" si="32"/>
        <v>11587321.352618955</v>
      </c>
      <c r="AI205" s="33">
        <f t="shared" si="33"/>
        <v>110571.32164977983</v>
      </c>
      <c r="AJ205" s="33">
        <f t="shared" si="34"/>
        <v>399729.93412337545</v>
      </c>
      <c r="AL205" s="33">
        <f t="shared" si="35"/>
        <v>1851996.9589345171</v>
      </c>
      <c r="AM205" s="33">
        <f t="shared" si="36"/>
        <v>510301.25577315525</v>
      </c>
    </row>
    <row r="206" spans="1:39">
      <c r="A206" s="12">
        <v>634895</v>
      </c>
      <c r="B206" s="12" t="s">
        <v>387</v>
      </c>
      <c r="C206" s="12" t="s">
        <v>339</v>
      </c>
      <c r="D206" s="26">
        <v>43067</v>
      </c>
      <c r="E206" s="26">
        <v>43147</v>
      </c>
      <c r="F206" s="26">
        <v>43238</v>
      </c>
      <c r="G206" s="12">
        <v>80</v>
      </c>
      <c r="H206" s="12">
        <v>171</v>
      </c>
      <c r="I206" s="12">
        <v>91</v>
      </c>
      <c r="J206" s="9">
        <v>58529716.981132083</v>
      </c>
      <c r="K206" s="9">
        <v>2652199.5283018867</v>
      </c>
      <c r="L206" s="9">
        <v>440311.79245283024</v>
      </c>
      <c r="M206" s="9">
        <v>9925940.5204460956</v>
      </c>
      <c r="N206" s="9">
        <v>757353.15985130111</v>
      </c>
      <c r="O206" s="9">
        <v>187747.21189591076</v>
      </c>
      <c r="P206" s="9">
        <v>6345617.1003717473</v>
      </c>
      <c r="Q206" s="9">
        <v>55488.847583643117</v>
      </c>
      <c r="R206" s="9">
        <v>253180.29739776949</v>
      </c>
      <c r="S206" s="9">
        <v>5702979.5158286784</v>
      </c>
      <c r="T206" s="9">
        <v>399391.06145251397</v>
      </c>
      <c r="U206" s="9">
        <v>59767.225325884545</v>
      </c>
      <c r="V206" s="9">
        <v>3613088.4543761644</v>
      </c>
      <c r="W206" s="9">
        <v>34354.74860335196</v>
      </c>
      <c r="X206" s="9">
        <v>67067.039106145254</v>
      </c>
      <c r="AE206" s="33">
        <f t="shared" si="29"/>
        <v>15628920.036274774</v>
      </c>
      <c r="AF206" s="33">
        <f t="shared" si="30"/>
        <v>1156744.221303815</v>
      </c>
      <c r="AG206" s="33">
        <f t="shared" si="31"/>
        <v>247514.43722179532</v>
      </c>
      <c r="AH206" s="33">
        <f t="shared" si="32"/>
        <v>9958705.5547479112</v>
      </c>
      <c r="AI206" s="33">
        <f t="shared" si="33"/>
        <v>89843.59618699507</v>
      </c>
      <c r="AJ206" s="33">
        <f t="shared" si="34"/>
        <v>320247.33650391473</v>
      </c>
      <c r="AL206" s="33">
        <f t="shared" si="35"/>
        <v>1404258.6585256103</v>
      </c>
      <c r="AM206" s="33">
        <f t="shared" si="36"/>
        <v>410090.93269090983</v>
      </c>
    </row>
    <row r="207" spans="1:39">
      <c r="A207" s="12">
        <v>634896</v>
      </c>
      <c r="B207" s="12" t="s">
        <v>388</v>
      </c>
      <c r="C207" s="12" t="s">
        <v>339</v>
      </c>
      <c r="D207" s="26">
        <v>43067</v>
      </c>
      <c r="E207" s="26">
        <v>43147</v>
      </c>
      <c r="F207" s="26">
        <v>43238</v>
      </c>
      <c r="G207" s="12">
        <v>80</v>
      </c>
      <c r="H207" s="12">
        <v>171</v>
      </c>
      <c r="I207" s="12">
        <v>91</v>
      </c>
      <c r="J207" s="9">
        <v>7182938.3886255929</v>
      </c>
      <c r="K207" s="9">
        <v>155710.14218009479</v>
      </c>
      <c r="L207" s="9">
        <v>19074.691943127964</v>
      </c>
      <c r="M207" s="9">
        <v>5572676.2360446574</v>
      </c>
      <c r="N207" s="9">
        <v>893441.78628389153</v>
      </c>
      <c r="O207" s="9">
        <v>125307.81499202552</v>
      </c>
      <c r="P207" s="9">
        <v>5279068.5805422645</v>
      </c>
      <c r="Q207" s="9">
        <v>47393.939393939392</v>
      </c>
      <c r="R207" s="9">
        <v>180625.19936204149</v>
      </c>
      <c r="S207" s="9">
        <v>456713.1368821293</v>
      </c>
      <c r="T207" s="9">
        <v>48285.893536121672</v>
      </c>
      <c r="U207" s="9">
        <v>10947.015209125475</v>
      </c>
      <c r="V207" s="9">
        <v>412787.73764258553</v>
      </c>
      <c r="W207" s="9">
        <v>3307.5665399239547</v>
      </c>
      <c r="X207" s="9">
        <v>14037.129277566541</v>
      </c>
      <c r="AE207" s="33">
        <f t="shared" si="29"/>
        <v>6029389.3729267865</v>
      </c>
      <c r="AF207" s="33">
        <f t="shared" si="30"/>
        <v>941727.67982001323</v>
      </c>
      <c r="AG207" s="33">
        <f t="shared" si="31"/>
        <v>136254.83020115099</v>
      </c>
      <c r="AH207" s="33">
        <f t="shared" si="32"/>
        <v>5691856.3181848498</v>
      </c>
      <c r="AI207" s="33">
        <f t="shared" si="33"/>
        <v>50701.505933863344</v>
      </c>
      <c r="AJ207" s="33">
        <f t="shared" si="34"/>
        <v>194662.32863960802</v>
      </c>
      <c r="AL207" s="33">
        <f t="shared" si="35"/>
        <v>1077982.5100211643</v>
      </c>
      <c r="AM207" s="33">
        <f t="shared" si="36"/>
        <v>245363.83457347137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7"/>
  <sheetViews>
    <sheetView workbookViewId="0">
      <pane xSplit="9" ySplit="1" topLeftCell="Y196" activePane="bottomRight" state="frozen"/>
      <selection pane="topRight" activeCell="I1" sqref="I1"/>
      <selection pane="bottomLeft" activeCell="A2" sqref="A2"/>
      <selection pane="bottomRight" activeCell="AE178" sqref="AE178:AM207"/>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24" width="10.83203125" style="9"/>
    <col min="41" max="43" width="12.33203125" style="49" bestFit="1" customWidth="1"/>
    <col min="44" max="44" width="14.33203125" style="49" bestFit="1" customWidth="1"/>
    <col min="45" max="47" width="12.33203125" style="49" bestFit="1" customWidth="1"/>
    <col min="48" max="50" width="13.33203125" style="49" bestFit="1" customWidth="1"/>
    <col min="51" max="52" width="14.33203125" style="49" bestFit="1" customWidth="1"/>
    <col min="53" max="53" width="13.33203125" style="49" bestFit="1" customWidth="1"/>
  </cols>
  <sheetData>
    <row r="1" spans="1:53" s="4" customFormat="1" ht="30">
      <c r="A1" s="21" t="s">
        <v>15</v>
      </c>
      <c r="B1" s="21" t="s">
        <v>16</v>
      </c>
      <c r="C1" s="21" t="s">
        <v>338</v>
      </c>
      <c r="D1" s="22" t="s">
        <v>99</v>
      </c>
      <c r="E1" s="22" t="s">
        <v>103</v>
      </c>
      <c r="F1" s="22" t="s">
        <v>100</v>
      </c>
      <c r="G1" s="21" t="s">
        <v>17</v>
      </c>
      <c r="H1" s="21" t="s">
        <v>18</v>
      </c>
      <c r="I1" s="21" t="s">
        <v>19</v>
      </c>
      <c r="J1" s="8" t="s">
        <v>0</v>
      </c>
      <c r="K1" s="8" t="s">
        <v>1</v>
      </c>
      <c r="L1" s="8" t="s">
        <v>2</v>
      </c>
      <c r="M1" s="8" t="s">
        <v>3</v>
      </c>
      <c r="N1" s="8" t="s">
        <v>4</v>
      </c>
      <c r="O1" s="8" t="s">
        <v>5</v>
      </c>
      <c r="P1" s="8" t="s">
        <v>6</v>
      </c>
      <c r="Q1" s="8" t="s">
        <v>7</v>
      </c>
      <c r="R1" s="8" t="s">
        <v>8</v>
      </c>
      <c r="S1" s="8" t="s">
        <v>9</v>
      </c>
      <c r="T1" s="8" t="s">
        <v>10</v>
      </c>
      <c r="U1" s="8" t="s">
        <v>11</v>
      </c>
      <c r="V1" s="8" t="s">
        <v>12</v>
      </c>
      <c r="W1" s="8" t="s">
        <v>13</v>
      </c>
      <c r="X1" s="8" t="s">
        <v>14</v>
      </c>
      <c r="Z1" s="28" t="s">
        <v>217</v>
      </c>
      <c r="AA1" s="28" t="s">
        <v>219</v>
      </c>
      <c r="AB1" s="28" t="s">
        <v>218</v>
      </c>
      <c r="AC1" s="28" t="s">
        <v>220</v>
      </c>
      <c r="AE1" s="32" t="s">
        <v>117</v>
      </c>
      <c r="AF1" s="32" t="s">
        <v>329</v>
      </c>
      <c r="AG1" s="32" t="s">
        <v>330</v>
      </c>
      <c r="AH1" s="32" t="s">
        <v>118</v>
      </c>
      <c r="AI1" s="32" t="s">
        <v>331</v>
      </c>
      <c r="AJ1" s="32" t="s">
        <v>332</v>
      </c>
      <c r="AL1" s="32" t="s">
        <v>333</v>
      </c>
      <c r="AM1" s="32" t="s">
        <v>342</v>
      </c>
      <c r="AO1" s="46" t="s">
        <v>345</v>
      </c>
      <c r="AP1" s="46" t="s">
        <v>346</v>
      </c>
      <c r="AQ1" s="46" t="s">
        <v>347</v>
      </c>
      <c r="AR1" s="46" t="s">
        <v>348</v>
      </c>
      <c r="AS1" s="46" t="s">
        <v>349</v>
      </c>
      <c r="AT1" s="46" t="s">
        <v>350</v>
      </c>
      <c r="AU1" s="46" t="s">
        <v>351</v>
      </c>
      <c r="AV1" s="46" t="s">
        <v>352</v>
      </c>
      <c r="AW1" s="46" t="s">
        <v>353</v>
      </c>
      <c r="AX1" s="46" t="s">
        <v>354</v>
      </c>
      <c r="AY1" s="46" t="s">
        <v>355</v>
      </c>
      <c r="AZ1" s="46" t="s">
        <v>356</v>
      </c>
      <c r="BA1" s="46" t="s">
        <v>357</v>
      </c>
    </row>
    <row r="2" spans="1:53">
      <c r="A2" s="12" t="s">
        <v>20</v>
      </c>
      <c r="B2" s="12" t="s">
        <v>112</v>
      </c>
      <c r="C2" s="12" t="s">
        <v>340</v>
      </c>
      <c r="D2" s="16">
        <v>41004</v>
      </c>
      <c r="E2" s="16">
        <v>41060</v>
      </c>
      <c r="F2" s="16">
        <v>41074</v>
      </c>
      <c r="G2" s="12">
        <v>56</v>
      </c>
      <c r="H2" s="12">
        <v>70</v>
      </c>
      <c r="I2" s="12">
        <v>14</v>
      </c>
      <c r="J2" s="9">
        <v>48900000</v>
      </c>
      <c r="K2" s="9">
        <v>3620000</v>
      </c>
      <c r="L2" s="9">
        <v>857000</v>
      </c>
      <c r="M2" s="9">
        <v>8260000</v>
      </c>
      <c r="N2" s="9">
        <v>1340000</v>
      </c>
      <c r="O2" s="9">
        <v>295000</v>
      </c>
      <c r="P2" s="9">
        <v>7440000</v>
      </c>
      <c r="Q2" s="9">
        <v>137000</v>
      </c>
      <c r="R2" s="9">
        <v>602000</v>
      </c>
      <c r="S2" s="9">
        <v>6940000</v>
      </c>
      <c r="T2" s="9">
        <v>447000</v>
      </c>
      <c r="U2" s="9">
        <v>104000</v>
      </c>
      <c r="V2" s="9">
        <v>5830000</v>
      </c>
      <c r="W2" s="9">
        <v>56300</v>
      </c>
      <c r="X2" s="9">
        <v>174000</v>
      </c>
      <c r="AE2" s="33">
        <f>M2+S2</f>
        <v>15200000</v>
      </c>
      <c r="AF2" s="33">
        <f t="shared" ref="AF2:AJ17" si="0">N2+T2</f>
        <v>1787000</v>
      </c>
      <c r="AG2" s="33">
        <f t="shared" si="0"/>
        <v>399000</v>
      </c>
      <c r="AH2" s="33">
        <f t="shared" si="0"/>
        <v>13270000</v>
      </c>
      <c r="AI2" s="33">
        <f t="shared" si="0"/>
        <v>193300</v>
      </c>
      <c r="AJ2" s="33">
        <f t="shared" si="0"/>
        <v>776000</v>
      </c>
      <c r="AL2" s="33">
        <f>AF2+AG2</f>
        <v>2186000</v>
      </c>
      <c r="AM2" s="33">
        <f>AI2+AJ2</f>
        <v>969300</v>
      </c>
    </row>
    <row r="3" spans="1:53">
      <c r="A3" s="12" t="s">
        <v>21</v>
      </c>
      <c r="B3" s="12" t="s">
        <v>112</v>
      </c>
      <c r="C3" s="12" t="s">
        <v>340</v>
      </c>
      <c r="D3" s="16">
        <v>41004</v>
      </c>
      <c r="E3" s="16">
        <v>41060</v>
      </c>
      <c r="F3" s="16">
        <v>41074</v>
      </c>
      <c r="G3" s="12">
        <v>56</v>
      </c>
      <c r="H3" s="12">
        <v>70</v>
      </c>
      <c r="I3" s="12">
        <v>14</v>
      </c>
      <c r="J3" s="9">
        <v>65200000</v>
      </c>
      <c r="K3" s="9">
        <v>5430000</v>
      </c>
      <c r="L3" s="9">
        <v>1440000</v>
      </c>
      <c r="M3" s="9">
        <v>7990000</v>
      </c>
      <c r="N3" s="9">
        <v>1390000</v>
      </c>
      <c r="O3" s="9">
        <v>324000</v>
      </c>
      <c r="P3" s="9">
        <v>6460000</v>
      </c>
      <c r="Q3" s="9">
        <v>89800</v>
      </c>
      <c r="R3" s="9">
        <v>749000</v>
      </c>
      <c r="S3" s="9">
        <v>19000000</v>
      </c>
      <c r="T3" s="9">
        <v>1160000</v>
      </c>
      <c r="U3" s="9">
        <v>257000</v>
      </c>
      <c r="V3" s="9">
        <v>14400000</v>
      </c>
      <c r="W3" s="9">
        <v>127000</v>
      </c>
      <c r="X3" s="9">
        <v>467000</v>
      </c>
      <c r="AE3" s="33">
        <f t="shared" ref="AE3:AJ66" si="1">M3+S3</f>
        <v>26990000</v>
      </c>
      <c r="AF3" s="33">
        <f t="shared" si="0"/>
        <v>2550000</v>
      </c>
      <c r="AG3" s="33">
        <f t="shared" si="0"/>
        <v>581000</v>
      </c>
      <c r="AH3" s="33">
        <f t="shared" si="0"/>
        <v>20860000</v>
      </c>
      <c r="AI3" s="33">
        <f t="shared" si="0"/>
        <v>216800</v>
      </c>
      <c r="AJ3" s="33">
        <f t="shared" si="0"/>
        <v>1216000</v>
      </c>
      <c r="AL3" s="33">
        <f t="shared" ref="AL3:AL37" si="2">AF3+AG3</f>
        <v>3131000</v>
      </c>
      <c r="AM3" s="33">
        <f t="shared" ref="AM3:AM37" si="3">AI3+AJ3</f>
        <v>1432800</v>
      </c>
    </row>
    <row r="4" spans="1:53">
      <c r="A4" s="12" t="s">
        <v>22</v>
      </c>
      <c r="B4" s="12" t="s">
        <v>112</v>
      </c>
      <c r="C4" s="12" t="s">
        <v>340</v>
      </c>
      <c r="D4" s="16">
        <v>41004</v>
      </c>
      <c r="E4" s="16">
        <v>41060</v>
      </c>
      <c r="F4" s="16">
        <v>41074</v>
      </c>
      <c r="G4" s="12">
        <v>56</v>
      </c>
      <c r="H4" s="12">
        <v>70</v>
      </c>
      <c r="I4" s="12">
        <v>14</v>
      </c>
      <c r="J4" s="9">
        <v>50900000</v>
      </c>
      <c r="K4" s="9">
        <v>4640000</v>
      </c>
      <c r="L4" s="9">
        <v>1070000</v>
      </c>
      <c r="M4" s="9">
        <v>13900000</v>
      </c>
      <c r="N4" s="9">
        <v>2120000</v>
      </c>
      <c r="O4" s="9">
        <v>491000</v>
      </c>
      <c r="P4" s="9">
        <v>11500000</v>
      </c>
      <c r="Q4" s="9">
        <v>185000</v>
      </c>
      <c r="R4" s="9">
        <v>1170000</v>
      </c>
      <c r="S4" s="9">
        <v>12900000</v>
      </c>
      <c r="T4" s="9">
        <v>886000</v>
      </c>
      <c r="U4" s="9">
        <v>191000</v>
      </c>
      <c r="V4" s="9">
        <v>9140000</v>
      </c>
      <c r="W4" s="9">
        <v>104000</v>
      </c>
      <c r="X4" s="9">
        <v>363000</v>
      </c>
      <c r="AE4" s="33">
        <f t="shared" si="1"/>
        <v>26800000</v>
      </c>
      <c r="AF4" s="33">
        <f t="shared" si="0"/>
        <v>3006000</v>
      </c>
      <c r="AG4" s="33">
        <f t="shared" si="0"/>
        <v>682000</v>
      </c>
      <c r="AH4" s="33">
        <f t="shared" si="0"/>
        <v>20640000</v>
      </c>
      <c r="AI4" s="33">
        <f t="shared" si="0"/>
        <v>289000</v>
      </c>
      <c r="AJ4" s="33">
        <f t="shared" si="0"/>
        <v>1533000</v>
      </c>
      <c r="AL4" s="33">
        <f t="shared" si="2"/>
        <v>3688000</v>
      </c>
      <c r="AM4" s="33">
        <f t="shared" si="3"/>
        <v>1822000</v>
      </c>
    </row>
    <row r="5" spans="1:53">
      <c r="A5" s="12" t="s">
        <v>23</v>
      </c>
      <c r="B5" s="12" t="s">
        <v>112</v>
      </c>
      <c r="C5" s="12" t="s">
        <v>340</v>
      </c>
      <c r="D5" s="16">
        <v>41004</v>
      </c>
      <c r="E5" s="16">
        <v>41060</v>
      </c>
      <c r="F5" s="16">
        <v>41074</v>
      </c>
      <c r="G5" s="12">
        <v>56</v>
      </c>
      <c r="H5" s="12">
        <v>70</v>
      </c>
      <c r="I5" s="12">
        <v>14</v>
      </c>
      <c r="J5" s="9">
        <v>76600000</v>
      </c>
      <c r="K5" s="9">
        <v>6210000</v>
      </c>
      <c r="L5" s="9">
        <v>1310000</v>
      </c>
      <c r="M5" s="9">
        <v>16100000</v>
      </c>
      <c r="N5" s="9">
        <v>2680000</v>
      </c>
      <c r="O5" s="9">
        <v>602000</v>
      </c>
      <c r="P5" s="9">
        <v>13800000</v>
      </c>
      <c r="Q5" s="9">
        <v>205000</v>
      </c>
      <c r="R5" s="9">
        <v>1490000</v>
      </c>
      <c r="S5" s="9">
        <v>11800000</v>
      </c>
      <c r="T5" s="9">
        <v>786000</v>
      </c>
      <c r="U5" s="9">
        <v>177000</v>
      </c>
      <c r="V5" s="9">
        <v>9080000</v>
      </c>
      <c r="W5" s="9">
        <v>75800</v>
      </c>
      <c r="X5" s="9">
        <v>318000</v>
      </c>
      <c r="AE5" s="33">
        <f t="shared" si="1"/>
        <v>27900000</v>
      </c>
      <c r="AF5" s="33">
        <f t="shared" si="0"/>
        <v>3466000</v>
      </c>
      <c r="AG5" s="33">
        <f t="shared" si="0"/>
        <v>779000</v>
      </c>
      <c r="AH5" s="33">
        <f t="shared" si="0"/>
        <v>22880000</v>
      </c>
      <c r="AI5" s="33">
        <f t="shared" si="0"/>
        <v>280800</v>
      </c>
      <c r="AJ5" s="33">
        <f t="shared" si="0"/>
        <v>1808000</v>
      </c>
      <c r="AL5" s="33">
        <f t="shared" si="2"/>
        <v>4245000</v>
      </c>
      <c r="AM5" s="33">
        <f t="shared" si="3"/>
        <v>2088800</v>
      </c>
    </row>
    <row r="6" spans="1:53">
      <c r="A6" s="12" t="s">
        <v>24</v>
      </c>
      <c r="B6" s="12" t="s">
        <v>112</v>
      </c>
      <c r="C6" s="12" t="s">
        <v>340</v>
      </c>
      <c r="D6" s="16">
        <v>41004</v>
      </c>
      <c r="E6" s="16">
        <v>41060</v>
      </c>
      <c r="F6" s="16">
        <v>41088</v>
      </c>
      <c r="G6" s="12">
        <v>56</v>
      </c>
      <c r="H6" s="12">
        <v>84</v>
      </c>
      <c r="I6" s="12">
        <v>28</v>
      </c>
      <c r="J6" s="9">
        <v>91300000</v>
      </c>
      <c r="K6" s="9">
        <v>6360000</v>
      </c>
      <c r="L6" s="9">
        <v>1990000</v>
      </c>
      <c r="M6" s="9">
        <v>20500000</v>
      </c>
      <c r="N6" s="9">
        <v>3230000</v>
      </c>
      <c r="O6" s="9">
        <v>581000</v>
      </c>
      <c r="P6" s="9">
        <v>15600000</v>
      </c>
      <c r="Q6" s="9">
        <v>287000</v>
      </c>
      <c r="R6" s="9">
        <v>1260000</v>
      </c>
      <c r="S6" s="9">
        <v>14700000</v>
      </c>
      <c r="T6" s="9">
        <v>1500000</v>
      </c>
      <c r="U6" s="9">
        <v>275000</v>
      </c>
      <c r="V6" s="9">
        <v>13300000</v>
      </c>
      <c r="W6" s="9">
        <v>128000</v>
      </c>
      <c r="X6" s="9">
        <v>396000</v>
      </c>
      <c r="AE6" s="33">
        <f t="shared" si="1"/>
        <v>35200000</v>
      </c>
      <c r="AF6" s="33">
        <f t="shared" si="0"/>
        <v>4730000</v>
      </c>
      <c r="AG6" s="33">
        <f t="shared" si="0"/>
        <v>856000</v>
      </c>
      <c r="AH6" s="33">
        <f t="shared" si="0"/>
        <v>28900000</v>
      </c>
      <c r="AI6" s="33">
        <f t="shared" si="0"/>
        <v>415000</v>
      </c>
      <c r="AJ6" s="33">
        <f t="shared" si="0"/>
        <v>1656000</v>
      </c>
      <c r="AL6" s="33">
        <f t="shared" si="2"/>
        <v>5586000</v>
      </c>
      <c r="AM6" s="33">
        <f t="shared" si="3"/>
        <v>2071000</v>
      </c>
    </row>
    <row r="7" spans="1:53">
      <c r="A7" s="12" t="s">
        <v>25</v>
      </c>
      <c r="B7" s="12" t="s">
        <v>112</v>
      </c>
      <c r="C7" s="12" t="s">
        <v>340</v>
      </c>
      <c r="D7" s="16">
        <v>41004</v>
      </c>
      <c r="E7" s="16">
        <v>41060</v>
      </c>
      <c r="F7" s="16">
        <v>41088</v>
      </c>
      <c r="G7" s="12">
        <v>56</v>
      </c>
      <c r="H7" s="12">
        <v>84</v>
      </c>
      <c r="I7" s="12">
        <v>28</v>
      </c>
      <c r="J7" s="9">
        <v>157000000</v>
      </c>
      <c r="K7" s="9">
        <v>7500000</v>
      </c>
      <c r="L7" s="9">
        <v>2060000</v>
      </c>
      <c r="M7" s="9">
        <v>44500000</v>
      </c>
      <c r="N7" s="9">
        <v>7820000</v>
      </c>
      <c r="O7" s="9">
        <v>1160000</v>
      </c>
      <c r="P7" s="9">
        <v>33400000</v>
      </c>
      <c r="Q7" s="9">
        <v>464000</v>
      </c>
      <c r="R7" s="9">
        <v>3880000</v>
      </c>
      <c r="S7" s="9">
        <v>17700000</v>
      </c>
      <c r="T7" s="9">
        <v>1450000</v>
      </c>
      <c r="U7" s="9">
        <v>268000</v>
      </c>
      <c r="V7" s="9">
        <v>15100000</v>
      </c>
      <c r="W7" s="9">
        <v>133000</v>
      </c>
      <c r="X7" s="9">
        <v>489000</v>
      </c>
      <c r="AE7" s="33">
        <f t="shared" si="1"/>
        <v>62200000</v>
      </c>
      <c r="AF7" s="33">
        <f t="shared" si="0"/>
        <v>9270000</v>
      </c>
      <c r="AG7" s="33">
        <f t="shared" si="0"/>
        <v>1428000</v>
      </c>
      <c r="AH7" s="33">
        <f t="shared" si="0"/>
        <v>48500000</v>
      </c>
      <c r="AI7" s="33">
        <f t="shared" si="0"/>
        <v>597000</v>
      </c>
      <c r="AJ7" s="33">
        <f t="shared" si="0"/>
        <v>4369000</v>
      </c>
      <c r="AL7" s="33">
        <f t="shared" si="2"/>
        <v>10698000</v>
      </c>
      <c r="AM7" s="33">
        <f t="shared" si="3"/>
        <v>4966000</v>
      </c>
    </row>
    <row r="8" spans="1:53">
      <c r="A8" s="12" t="s">
        <v>26</v>
      </c>
      <c r="B8" s="12" t="s">
        <v>112</v>
      </c>
      <c r="C8" s="12" t="s">
        <v>340</v>
      </c>
      <c r="D8" s="16">
        <v>41004</v>
      </c>
      <c r="E8" s="16">
        <v>41060</v>
      </c>
      <c r="F8" s="16">
        <v>41088</v>
      </c>
      <c r="G8" s="12">
        <v>56</v>
      </c>
      <c r="H8" s="12">
        <v>84</v>
      </c>
      <c r="I8" s="12">
        <v>28</v>
      </c>
      <c r="J8" s="9">
        <v>151000000</v>
      </c>
      <c r="K8" s="9">
        <v>8240000</v>
      </c>
      <c r="L8" s="9">
        <v>2220000</v>
      </c>
      <c r="M8" s="9">
        <v>23500000</v>
      </c>
      <c r="N8" s="9">
        <v>4780000</v>
      </c>
      <c r="O8" s="9">
        <v>534000</v>
      </c>
      <c r="P8" s="9">
        <v>15500000</v>
      </c>
      <c r="Q8" s="9">
        <v>249000</v>
      </c>
      <c r="R8" s="9">
        <v>1580000</v>
      </c>
      <c r="S8" s="9">
        <v>20000000</v>
      </c>
      <c r="T8" s="9">
        <v>1980000</v>
      </c>
      <c r="U8" s="9">
        <v>280000</v>
      </c>
      <c r="V8" s="9">
        <v>15000000</v>
      </c>
      <c r="W8" s="9">
        <v>171000</v>
      </c>
      <c r="X8" s="9">
        <v>595000</v>
      </c>
      <c r="AE8" s="33">
        <f t="shared" si="1"/>
        <v>43500000</v>
      </c>
      <c r="AF8" s="33">
        <f t="shared" si="0"/>
        <v>6760000</v>
      </c>
      <c r="AG8" s="33">
        <f t="shared" si="0"/>
        <v>814000</v>
      </c>
      <c r="AH8" s="33">
        <f t="shared" si="0"/>
        <v>30500000</v>
      </c>
      <c r="AI8" s="33">
        <f t="shared" si="0"/>
        <v>420000</v>
      </c>
      <c r="AJ8" s="33">
        <f t="shared" si="0"/>
        <v>2175000</v>
      </c>
      <c r="AL8" s="33">
        <f t="shared" si="2"/>
        <v>7574000</v>
      </c>
      <c r="AM8" s="33">
        <f t="shared" si="3"/>
        <v>2595000</v>
      </c>
    </row>
    <row r="9" spans="1:53">
      <c r="A9" s="12" t="s">
        <v>27</v>
      </c>
      <c r="B9" s="12" t="s">
        <v>112</v>
      </c>
      <c r="C9" s="12" t="s">
        <v>340</v>
      </c>
      <c r="D9" s="16">
        <v>41004</v>
      </c>
      <c r="E9" s="16">
        <v>41060</v>
      </c>
      <c r="F9" s="16">
        <v>41088</v>
      </c>
      <c r="G9" s="12">
        <v>56</v>
      </c>
      <c r="H9" s="12">
        <v>84</v>
      </c>
      <c r="I9" s="12">
        <v>28</v>
      </c>
      <c r="J9" s="9">
        <v>70700000</v>
      </c>
      <c r="K9" s="9">
        <v>4800000</v>
      </c>
      <c r="L9" s="9">
        <v>1390000</v>
      </c>
      <c r="M9" s="9">
        <v>15600000</v>
      </c>
      <c r="N9" s="9">
        <v>2460000</v>
      </c>
      <c r="O9" s="9">
        <v>315000</v>
      </c>
      <c r="P9" s="9">
        <v>13700000</v>
      </c>
      <c r="Q9" s="9">
        <v>203000</v>
      </c>
      <c r="R9" s="9">
        <v>1480000</v>
      </c>
      <c r="S9" s="9">
        <v>20400000</v>
      </c>
      <c r="T9" s="9">
        <v>1640000</v>
      </c>
      <c r="U9" s="9">
        <v>243000</v>
      </c>
      <c r="V9" s="9">
        <v>15600000</v>
      </c>
      <c r="W9" s="9">
        <v>130000</v>
      </c>
      <c r="X9" s="9">
        <v>546000</v>
      </c>
      <c r="AE9" s="33">
        <f t="shared" si="1"/>
        <v>36000000</v>
      </c>
      <c r="AF9" s="33">
        <f t="shared" si="0"/>
        <v>4100000</v>
      </c>
      <c r="AG9" s="33">
        <f t="shared" si="0"/>
        <v>558000</v>
      </c>
      <c r="AH9" s="33">
        <f t="shared" si="0"/>
        <v>29300000</v>
      </c>
      <c r="AI9" s="33">
        <f t="shared" si="0"/>
        <v>333000</v>
      </c>
      <c r="AJ9" s="33">
        <f t="shared" si="0"/>
        <v>2026000</v>
      </c>
      <c r="AL9" s="33">
        <f t="shared" si="2"/>
        <v>4658000</v>
      </c>
      <c r="AM9" s="33">
        <f t="shared" si="3"/>
        <v>2359000</v>
      </c>
    </row>
    <row r="10" spans="1:53">
      <c r="A10" s="12" t="s">
        <v>28</v>
      </c>
      <c r="B10" s="12" t="s">
        <v>112</v>
      </c>
      <c r="C10" s="12" t="s">
        <v>340</v>
      </c>
      <c r="D10" s="16">
        <v>41004</v>
      </c>
      <c r="E10" s="16">
        <v>41060</v>
      </c>
      <c r="F10" s="16">
        <v>41102</v>
      </c>
      <c r="G10" s="12">
        <v>56</v>
      </c>
      <c r="H10" s="12">
        <v>98</v>
      </c>
      <c r="I10" s="12">
        <v>42</v>
      </c>
      <c r="J10" s="9">
        <v>44200000</v>
      </c>
      <c r="K10" s="9">
        <v>3690000</v>
      </c>
      <c r="L10" s="9">
        <v>1150000</v>
      </c>
      <c r="M10" s="9">
        <v>27700000</v>
      </c>
      <c r="N10" s="9">
        <v>5180000</v>
      </c>
      <c r="O10" s="9">
        <v>1000000</v>
      </c>
      <c r="P10" s="9">
        <v>17800000</v>
      </c>
      <c r="Q10" s="9">
        <v>760000</v>
      </c>
      <c r="R10" s="9">
        <v>1920000</v>
      </c>
      <c r="S10" s="9">
        <v>11800000</v>
      </c>
      <c r="T10" s="9">
        <v>801000</v>
      </c>
      <c r="U10" s="9">
        <v>360000</v>
      </c>
      <c r="V10" s="9">
        <v>9500000</v>
      </c>
      <c r="W10" s="9">
        <v>124000</v>
      </c>
      <c r="X10" s="9">
        <v>422000</v>
      </c>
      <c r="AE10" s="33">
        <f t="shared" si="1"/>
        <v>39500000</v>
      </c>
      <c r="AF10" s="33">
        <f t="shared" si="0"/>
        <v>5981000</v>
      </c>
      <c r="AG10" s="33">
        <f t="shared" si="0"/>
        <v>1360000</v>
      </c>
      <c r="AH10" s="33">
        <f t="shared" si="0"/>
        <v>27300000</v>
      </c>
      <c r="AI10" s="33">
        <f t="shared" si="0"/>
        <v>884000</v>
      </c>
      <c r="AJ10" s="33">
        <f t="shared" si="0"/>
        <v>2342000</v>
      </c>
      <c r="AL10" s="33">
        <f t="shared" si="2"/>
        <v>7341000</v>
      </c>
      <c r="AM10" s="33">
        <f t="shared" si="3"/>
        <v>3226000</v>
      </c>
    </row>
    <row r="11" spans="1:53">
      <c r="A11" s="12" t="s">
        <v>29</v>
      </c>
      <c r="B11" s="12" t="s">
        <v>112</v>
      </c>
      <c r="C11" s="12" t="s">
        <v>340</v>
      </c>
      <c r="D11" s="16">
        <v>41004</v>
      </c>
      <c r="E11" s="16">
        <v>41060</v>
      </c>
      <c r="F11" s="16">
        <v>41102</v>
      </c>
      <c r="G11" s="12">
        <v>56</v>
      </c>
      <c r="H11" s="12">
        <v>98</v>
      </c>
      <c r="I11" s="12">
        <v>42</v>
      </c>
      <c r="J11" s="9">
        <v>13300000</v>
      </c>
      <c r="K11" s="9">
        <v>1100000</v>
      </c>
      <c r="L11" s="9">
        <v>438000</v>
      </c>
      <c r="M11" s="9">
        <v>23700000</v>
      </c>
      <c r="N11" s="9">
        <v>5200000</v>
      </c>
      <c r="O11" s="9">
        <v>946000</v>
      </c>
      <c r="P11" s="9">
        <v>13900000</v>
      </c>
      <c r="Q11" s="9">
        <v>390000</v>
      </c>
      <c r="R11" s="9">
        <v>2070000</v>
      </c>
      <c r="S11" s="9">
        <v>19800000</v>
      </c>
      <c r="T11" s="9">
        <v>1760000</v>
      </c>
      <c r="U11" s="9">
        <v>547000</v>
      </c>
      <c r="V11" s="9">
        <v>16100000</v>
      </c>
      <c r="W11" s="9">
        <v>219000</v>
      </c>
      <c r="X11" s="9">
        <v>848000</v>
      </c>
      <c r="AE11" s="33">
        <f t="shared" si="1"/>
        <v>43500000</v>
      </c>
      <c r="AF11" s="33">
        <f t="shared" si="0"/>
        <v>6960000</v>
      </c>
      <c r="AG11" s="33">
        <f t="shared" si="0"/>
        <v>1493000</v>
      </c>
      <c r="AH11" s="33">
        <f t="shared" si="0"/>
        <v>30000000</v>
      </c>
      <c r="AI11" s="33">
        <f t="shared" si="0"/>
        <v>609000</v>
      </c>
      <c r="AJ11" s="33">
        <f t="shared" si="0"/>
        <v>2918000</v>
      </c>
      <c r="AL11" s="33">
        <f t="shared" si="2"/>
        <v>8453000</v>
      </c>
      <c r="AM11" s="33">
        <f t="shared" si="3"/>
        <v>3527000</v>
      </c>
    </row>
    <row r="12" spans="1:53">
      <c r="A12" s="12" t="s">
        <v>30</v>
      </c>
      <c r="B12" s="12" t="s">
        <v>112</v>
      </c>
      <c r="C12" s="12" t="s">
        <v>340</v>
      </c>
      <c r="D12" s="16">
        <v>41004</v>
      </c>
      <c r="E12" s="16">
        <v>41060</v>
      </c>
      <c r="F12" s="16">
        <v>41102</v>
      </c>
      <c r="G12" s="12">
        <v>56</v>
      </c>
      <c r="H12" s="12">
        <v>98</v>
      </c>
      <c r="I12" s="12">
        <v>42</v>
      </c>
      <c r="J12" s="9">
        <v>29500000</v>
      </c>
      <c r="K12" s="9">
        <v>1040000</v>
      </c>
      <c r="L12" s="9">
        <v>468000</v>
      </c>
      <c r="M12" s="9">
        <v>19700000</v>
      </c>
      <c r="N12" s="9">
        <v>4630000</v>
      </c>
      <c r="O12" s="9">
        <v>619000</v>
      </c>
      <c r="P12" s="9">
        <v>12800000</v>
      </c>
      <c r="Q12" s="9">
        <v>267000</v>
      </c>
      <c r="R12" s="9">
        <v>2070000</v>
      </c>
      <c r="S12" s="9">
        <v>11300000</v>
      </c>
      <c r="T12" s="9">
        <v>1070000</v>
      </c>
      <c r="U12" s="9">
        <v>275000</v>
      </c>
      <c r="V12" s="9">
        <v>9440000</v>
      </c>
      <c r="W12" s="9">
        <v>176000</v>
      </c>
      <c r="X12" s="9">
        <v>608000</v>
      </c>
      <c r="AE12" s="33">
        <f t="shared" si="1"/>
        <v>31000000</v>
      </c>
      <c r="AF12" s="33">
        <f t="shared" si="0"/>
        <v>5700000</v>
      </c>
      <c r="AG12" s="33">
        <f t="shared" si="0"/>
        <v>894000</v>
      </c>
      <c r="AH12" s="33">
        <f t="shared" si="0"/>
        <v>22240000</v>
      </c>
      <c r="AI12" s="33">
        <f t="shared" si="0"/>
        <v>443000</v>
      </c>
      <c r="AJ12" s="33">
        <f t="shared" si="0"/>
        <v>2678000</v>
      </c>
      <c r="AL12" s="33">
        <f t="shared" si="2"/>
        <v>6594000</v>
      </c>
      <c r="AM12" s="33">
        <f t="shared" si="3"/>
        <v>3121000</v>
      </c>
    </row>
    <row r="13" spans="1:53">
      <c r="A13" s="12" t="s">
        <v>31</v>
      </c>
      <c r="B13" s="12" t="s">
        <v>112</v>
      </c>
      <c r="C13" s="12" t="s">
        <v>340</v>
      </c>
      <c r="D13" s="16">
        <v>41004</v>
      </c>
      <c r="E13" s="16">
        <v>41060</v>
      </c>
      <c r="F13" s="16">
        <v>41102</v>
      </c>
      <c r="G13" s="12">
        <v>56</v>
      </c>
      <c r="H13" s="12">
        <v>98</v>
      </c>
      <c r="I13" s="12">
        <v>42</v>
      </c>
      <c r="J13" s="9">
        <v>54000000</v>
      </c>
      <c r="K13" s="9">
        <v>2520000</v>
      </c>
      <c r="L13" s="9">
        <v>1210000</v>
      </c>
      <c r="M13" s="9">
        <v>12100000</v>
      </c>
      <c r="N13" s="9">
        <v>2510000</v>
      </c>
      <c r="O13" s="9">
        <v>421000</v>
      </c>
      <c r="P13" s="9">
        <v>9430000</v>
      </c>
      <c r="Q13" s="9">
        <v>195000</v>
      </c>
      <c r="R13" s="9">
        <v>1110000</v>
      </c>
      <c r="S13" s="9">
        <v>14000000</v>
      </c>
      <c r="T13" s="9">
        <v>1080000</v>
      </c>
      <c r="U13" s="9">
        <v>363000</v>
      </c>
      <c r="V13" s="9">
        <v>11300000</v>
      </c>
      <c r="W13" s="9">
        <v>152000</v>
      </c>
      <c r="X13" s="9">
        <v>520000</v>
      </c>
      <c r="AE13" s="33">
        <f t="shared" si="1"/>
        <v>26100000</v>
      </c>
      <c r="AF13" s="33">
        <f t="shared" si="0"/>
        <v>3590000</v>
      </c>
      <c r="AG13" s="33">
        <f t="shared" si="0"/>
        <v>784000</v>
      </c>
      <c r="AH13" s="33">
        <f t="shared" si="0"/>
        <v>20730000</v>
      </c>
      <c r="AI13" s="33">
        <f t="shared" si="0"/>
        <v>347000</v>
      </c>
      <c r="AJ13" s="33">
        <f t="shared" si="0"/>
        <v>1630000</v>
      </c>
      <c r="AL13" s="33">
        <f t="shared" si="2"/>
        <v>4374000</v>
      </c>
      <c r="AM13" s="33">
        <f t="shared" si="3"/>
        <v>1977000</v>
      </c>
    </row>
    <row r="14" spans="1:53">
      <c r="A14" s="12" t="s">
        <v>32</v>
      </c>
      <c r="B14" s="12" t="s">
        <v>112</v>
      </c>
      <c r="C14" s="12" t="s">
        <v>340</v>
      </c>
      <c r="D14" s="16">
        <v>41004</v>
      </c>
      <c r="E14" s="16">
        <v>41060</v>
      </c>
      <c r="F14" s="16">
        <v>41123</v>
      </c>
      <c r="G14" s="12">
        <v>56</v>
      </c>
      <c r="H14" s="12">
        <v>119</v>
      </c>
      <c r="I14" s="12">
        <v>63</v>
      </c>
      <c r="J14" s="9">
        <v>59900000</v>
      </c>
      <c r="K14" s="9">
        <v>1550000</v>
      </c>
      <c r="L14" s="9">
        <v>869000</v>
      </c>
      <c r="M14" s="9">
        <v>14100000</v>
      </c>
      <c r="N14" s="9">
        <v>3460000</v>
      </c>
      <c r="O14" s="9">
        <v>541000</v>
      </c>
      <c r="P14" s="9">
        <v>13400000</v>
      </c>
      <c r="Q14" s="9">
        <v>334000</v>
      </c>
      <c r="R14" s="9">
        <v>2370000</v>
      </c>
      <c r="S14" s="9">
        <v>10700000</v>
      </c>
      <c r="T14" s="9">
        <v>909000</v>
      </c>
      <c r="U14" s="9">
        <v>188000</v>
      </c>
      <c r="V14" s="9">
        <v>10700000</v>
      </c>
      <c r="W14" s="9">
        <v>200000</v>
      </c>
      <c r="X14" s="9">
        <v>603000</v>
      </c>
      <c r="AE14" s="33">
        <f t="shared" si="1"/>
        <v>24800000</v>
      </c>
      <c r="AF14" s="33">
        <f t="shared" si="0"/>
        <v>4369000</v>
      </c>
      <c r="AG14" s="33">
        <f t="shared" si="0"/>
        <v>729000</v>
      </c>
      <c r="AH14" s="33">
        <f t="shared" si="0"/>
        <v>24100000</v>
      </c>
      <c r="AI14" s="33">
        <f t="shared" si="0"/>
        <v>534000</v>
      </c>
      <c r="AJ14" s="33">
        <f t="shared" si="0"/>
        <v>2973000</v>
      </c>
      <c r="AL14" s="33">
        <f t="shared" si="2"/>
        <v>5098000</v>
      </c>
      <c r="AM14" s="33">
        <f t="shared" si="3"/>
        <v>3507000</v>
      </c>
    </row>
    <row r="15" spans="1:53">
      <c r="A15" s="12" t="s">
        <v>33</v>
      </c>
      <c r="B15" s="12" t="s">
        <v>112</v>
      </c>
      <c r="C15" s="12" t="s">
        <v>340</v>
      </c>
      <c r="D15" s="16">
        <v>41004</v>
      </c>
      <c r="E15" s="16">
        <v>41060</v>
      </c>
      <c r="F15" s="16">
        <v>41123</v>
      </c>
      <c r="G15" s="12">
        <v>56</v>
      </c>
      <c r="H15" s="12">
        <v>119</v>
      </c>
      <c r="I15" s="12">
        <v>63</v>
      </c>
      <c r="J15" s="9">
        <v>72200000</v>
      </c>
      <c r="K15" s="9">
        <v>3610000</v>
      </c>
      <c r="L15" s="9">
        <v>1120000</v>
      </c>
      <c r="M15" s="9">
        <v>10500000</v>
      </c>
      <c r="N15" s="9">
        <v>2370000</v>
      </c>
      <c r="O15" s="9">
        <v>481000</v>
      </c>
      <c r="P15" s="9">
        <v>10700000</v>
      </c>
      <c r="Q15" s="9">
        <v>152000</v>
      </c>
      <c r="R15" s="9">
        <v>1680000</v>
      </c>
      <c r="S15" s="9">
        <v>9140000</v>
      </c>
      <c r="T15" s="9">
        <v>903000</v>
      </c>
      <c r="U15" s="9">
        <v>149000</v>
      </c>
      <c r="V15" s="9">
        <v>9240000</v>
      </c>
      <c r="W15" s="9">
        <v>132000</v>
      </c>
      <c r="X15" s="9">
        <v>488000</v>
      </c>
      <c r="AE15" s="33">
        <f t="shared" si="1"/>
        <v>19640000</v>
      </c>
      <c r="AF15" s="33">
        <f t="shared" si="0"/>
        <v>3273000</v>
      </c>
      <c r="AG15" s="33">
        <f t="shared" si="0"/>
        <v>630000</v>
      </c>
      <c r="AH15" s="33">
        <f t="shared" si="0"/>
        <v>19940000</v>
      </c>
      <c r="AI15" s="33">
        <f t="shared" si="0"/>
        <v>284000</v>
      </c>
      <c r="AJ15" s="33">
        <f t="shared" si="0"/>
        <v>2168000</v>
      </c>
      <c r="AL15" s="33">
        <f t="shared" si="2"/>
        <v>3903000</v>
      </c>
      <c r="AM15" s="33">
        <f t="shared" si="3"/>
        <v>2452000</v>
      </c>
    </row>
    <row r="16" spans="1:53">
      <c r="A16" s="12" t="s">
        <v>34</v>
      </c>
      <c r="B16" s="12" t="s">
        <v>112</v>
      </c>
      <c r="C16" s="12" t="s">
        <v>340</v>
      </c>
      <c r="D16" s="16">
        <v>41004</v>
      </c>
      <c r="E16" s="16">
        <v>41060</v>
      </c>
      <c r="F16" s="16">
        <v>41123</v>
      </c>
      <c r="G16" s="12">
        <v>56</v>
      </c>
      <c r="H16" s="12">
        <v>119</v>
      </c>
      <c r="I16" s="12">
        <v>63</v>
      </c>
      <c r="J16" s="9">
        <v>34500000</v>
      </c>
      <c r="K16" s="9">
        <v>1490000</v>
      </c>
      <c r="L16" s="9">
        <v>819000</v>
      </c>
      <c r="M16" s="9">
        <v>13000000</v>
      </c>
      <c r="N16" s="9">
        <v>5170000</v>
      </c>
      <c r="O16" s="9">
        <v>540000</v>
      </c>
      <c r="P16" s="9">
        <v>14400000</v>
      </c>
      <c r="Q16" s="9">
        <v>430000</v>
      </c>
      <c r="R16" s="9">
        <v>2560000</v>
      </c>
      <c r="S16" s="9">
        <v>6790000</v>
      </c>
      <c r="T16" s="9">
        <v>980000</v>
      </c>
      <c r="U16" s="9">
        <v>116000</v>
      </c>
      <c r="V16" s="9">
        <v>7290000</v>
      </c>
      <c r="W16" s="9">
        <v>178000</v>
      </c>
      <c r="X16" s="9">
        <v>569000</v>
      </c>
      <c r="AE16" s="33">
        <f t="shared" si="1"/>
        <v>19790000</v>
      </c>
      <c r="AF16" s="33">
        <f t="shared" si="0"/>
        <v>6150000</v>
      </c>
      <c r="AG16" s="33">
        <f t="shared" si="0"/>
        <v>656000</v>
      </c>
      <c r="AH16" s="33">
        <f t="shared" si="0"/>
        <v>21690000</v>
      </c>
      <c r="AI16" s="33">
        <f t="shared" si="0"/>
        <v>608000</v>
      </c>
      <c r="AJ16" s="33">
        <f t="shared" si="0"/>
        <v>3129000</v>
      </c>
      <c r="AL16" s="33">
        <f t="shared" si="2"/>
        <v>6806000</v>
      </c>
      <c r="AM16" s="33">
        <f t="shared" si="3"/>
        <v>3737000</v>
      </c>
    </row>
    <row r="17" spans="1:39">
      <c r="A17" s="12" t="s">
        <v>35</v>
      </c>
      <c r="B17" s="12" t="s">
        <v>112</v>
      </c>
      <c r="C17" s="12" t="s">
        <v>340</v>
      </c>
      <c r="D17" s="16">
        <v>41004</v>
      </c>
      <c r="E17" s="16">
        <v>41060</v>
      </c>
      <c r="F17" s="16">
        <v>41123</v>
      </c>
      <c r="G17" s="12">
        <v>56</v>
      </c>
      <c r="H17" s="12">
        <v>119</v>
      </c>
      <c r="I17" s="12">
        <v>63</v>
      </c>
      <c r="J17" s="9">
        <v>70900000</v>
      </c>
      <c r="K17" s="9">
        <v>2540000</v>
      </c>
      <c r="L17" s="9">
        <v>1180000</v>
      </c>
      <c r="M17" s="9">
        <v>15700000</v>
      </c>
      <c r="N17" s="9">
        <v>3320000</v>
      </c>
      <c r="O17" s="9">
        <v>557000</v>
      </c>
      <c r="P17" s="9">
        <v>15400000</v>
      </c>
      <c r="Q17" s="9">
        <v>383000</v>
      </c>
      <c r="R17" s="9">
        <v>2610000</v>
      </c>
      <c r="S17" s="9">
        <v>13800000</v>
      </c>
      <c r="T17" s="9">
        <v>1260000</v>
      </c>
      <c r="U17" s="9">
        <v>141000</v>
      </c>
      <c r="V17" s="9">
        <v>12300000</v>
      </c>
      <c r="W17" s="9">
        <v>177000</v>
      </c>
      <c r="X17" s="9">
        <v>700000</v>
      </c>
      <c r="AE17" s="33">
        <f t="shared" si="1"/>
        <v>29500000</v>
      </c>
      <c r="AF17" s="33">
        <f t="shared" si="0"/>
        <v>4580000</v>
      </c>
      <c r="AG17" s="33">
        <f t="shared" si="0"/>
        <v>698000</v>
      </c>
      <c r="AH17" s="33">
        <f t="shared" si="0"/>
        <v>27700000</v>
      </c>
      <c r="AI17" s="33">
        <f t="shared" si="0"/>
        <v>560000</v>
      </c>
      <c r="AJ17" s="33">
        <f t="shared" si="0"/>
        <v>3310000</v>
      </c>
      <c r="AL17" s="33">
        <f t="shared" si="2"/>
        <v>5278000</v>
      </c>
      <c r="AM17" s="33">
        <f t="shared" si="3"/>
        <v>3870000</v>
      </c>
    </row>
    <row r="18" spans="1:39">
      <c r="A18" s="12" t="s">
        <v>36</v>
      </c>
      <c r="B18" s="12" t="s">
        <v>112</v>
      </c>
      <c r="C18" s="12" t="s">
        <v>340</v>
      </c>
      <c r="D18" s="16">
        <v>41004</v>
      </c>
      <c r="E18" s="16">
        <v>41060</v>
      </c>
      <c r="F18" s="16">
        <v>41144</v>
      </c>
      <c r="G18" s="12">
        <v>56</v>
      </c>
      <c r="H18" s="12">
        <v>140</v>
      </c>
      <c r="I18" s="12">
        <v>84</v>
      </c>
      <c r="J18" s="9">
        <v>11500000</v>
      </c>
      <c r="K18" s="9">
        <v>682000</v>
      </c>
      <c r="L18" s="9">
        <v>199000</v>
      </c>
      <c r="M18" s="9">
        <v>7170000</v>
      </c>
      <c r="N18" s="9">
        <v>3670000</v>
      </c>
      <c r="O18" s="9">
        <v>328000</v>
      </c>
      <c r="P18" s="9">
        <v>5390000</v>
      </c>
      <c r="Q18" s="9">
        <v>468000</v>
      </c>
      <c r="R18" s="9">
        <v>787000</v>
      </c>
      <c r="S18" s="9">
        <v>2530000</v>
      </c>
      <c r="T18" s="9">
        <v>576000</v>
      </c>
      <c r="U18" s="9">
        <v>66900</v>
      </c>
      <c r="V18" s="9">
        <v>2300000</v>
      </c>
      <c r="W18" s="9">
        <v>72600</v>
      </c>
      <c r="X18" s="9">
        <v>172000</v>
      </c>
      <c r="AE18" s="33">
        <f t="shared" si="1"/>
        <v>9700000</v>
      </c>
      <c r="AF18" s="33">
        <f t="shared" si="1"/>
        <v>4246000</v>
      </c>
      <c r="AG18" s="33">
        <f t="shared" si="1"/>
        <v>394900</v>
      </c>
      <c r="AH18" s="33">
        <f t="shared" si="1"/>
        <v>7690000</v>
      </c>
      <c r="AI18" s="33">
        <f t="shared" si="1"/>
        <v>540600</v>
      </c>
      <c r="AJ18" s="33">
        <f t="shared" si="1"/>
        <v>959000</v>
      </c>
      <c r="AL18" s="33">
        <f t="shared" si="2"/>
        <v>4640900</v>
      </c>
      <c r="AM18" s="33">
        <f t="shared" si="3"/>
        <v>1499600</v>
      </c>
    </row>
    <row r="19" spans="1:39">
      <c r="A19" s="12" t="s">
        <v>37</v>
      </c>
      <c r="B19" s="12" t="s">
        <v>112</v>
      </c>
      <c r="C19" s="12" t="s">
        <v>340</v>
      </c>
      <c r="D19" s="16">
        <v>41004</v>
      </c>
      <c r="E19" s="16">
        <v>41060</v>
      </c>
      <c r="F19" s="16">
        <v>41144</v>
      </c>
      <c r="G19" s="12">
        <v>56</v>
      </c>
      <c r="H19" s="12">
        <v>140</v>
      </c>
      <c r="I19" s="12">
        <v>84</v>
      </c>
      <c r="J19" s="9">
        <v>32300000</v>
      </c>
      <c r="K19" s="9">
        <v>2240000</v>
      </c>
      <c r="L19" s="9">
        <v>551000</v>
      </c>
      <c r="M19" s="9">
        <v>11600000</v>
      </c>
      <c r="N19" s="9">
        <v>6960000</v>
      </c>
      <c r="O19" s="9">
        <v>626000</v>
      </c>
      <c r="P19" s="9">
        <v>10700000</v>
      </c>
      <c r="Q19" s="9">
        <v>639000</v>
      </c>
      <c r="R19" s="9">
        <v>1780000</v>
      </c>
      <c r="S19" s="9">
        <v>4930000</v>
      </c>
      <c r="T19" s="9">
        <v>872000</v>
      </c>
      <c r="U19" s="9">
        <v>114000</v>
      </c>
      <c r="V19" s="9">
        <v>5110000</v>
      </c>
      <c r="W19" s="9">
        <v>139000</v>
      </c>
      <c r="X19" s="9">
        <v>284000</v>
      </c>
      <c r="AE19" s="33">
        <f t="shared" si="1"/>
        <v>16530000</v>
      </c>
      <c r="AF19" s="33">
        <f t="shared" si="1"/>
        <v>7832000</v>
      </c>
      <c r="AG19" s="33">
        <f t="shared" si="1"/>
        <v>740000</v>
      </c>
      <c r="AH19" s="33">
        <f t="shared" si="1"/>
        <v>15810000</v>
      </c>
      <c r="AI19" s="33">
        <f t="shared" si="1"/>
        <v>778000</v>
      </c>
      <c r="AJ19" s="33">
        <f t="shared" si="1"/>
        <v>2064000</v>
      </c>
      <c r="AL19" s="33">
        <f t="shared" si="2"/>
        <v>8572000</v>
      </c>
      <c r="AM19" s="33">
        <f t="shared" si="3"/>
        <v>2842000</v>
      </c>
    </row>
    <row r="20" spans="1:39">
      <c r="A20" s="12" t="s">
        <v>38</v>
      </c>
      <c r="B20" s="12" t="s">
        <v>112</v>
      </c>
      <c r="C20" s="12" t="s">
        <v>340</v>
      </c>
      <c r="D20" s="16">
        <v>41004</v>
      </c>
      <c r="E20" s="16">
        <v>41060</v>
      </c>
      <c r="F20" s="16">
        <v>41144</v>
      </c>
      <c r="G20" s="12">
        <v>56</v>
      </c>
      <c r="H20" s="12">
        <v>140</v>
      </c>
      <c r="I20" s="12">
        <v>84</v>
      </c>
      <c r="J20" s="9">
        <v>56400000</v>
      </c>
      <c r="K20" s="9">
        <v>4590000</v>
      </c>
      <c r="L20" s="9">
        <v>1040000</v>
      </c>
      <c r="M20" s="9">
        <v>13300000</v>
      </c>
      <c r="N20" s="9">
        <v>6970000</v>
      </c>
      <c r="O20" s="9">
        <v>475000</v>
      </c>
      <c r="P20" s="9">
        <v>11200000</v>
      </c>
      <c r="Q20" s="9">
        <v>405000</v>
      </c>
      <c r="R20" s="9">
        <v>1730000</v>
      </c>
      <c r="S20" s="9">
        <v>3260000</v>
      </c>
      <c r="T20" s="9">
        <v>618000</v>
      </c>
      <c r="U20" s="9">
        <v>52900</v>
      </c>
      <c r="V20" s="9">
        <v>2860000</v>
      </c>
      <c r="W20" s="9">
        <v>84900</v>
      </c>
      <c r="X20" s="9">
        <v>198000</v>
      </c>
      <c r="AE20" s="33">
        <f t="shared" si="1"/>
        <v>16560000</v>
      </c>
      <c r="AF20" s="33">
        <f t="shared" si="1"/>
        <v>7588000</v>
      </c>
      <c r="AG20" s="33">
        <f t="shared" si="1"/>
        <v>527900</v>
      </c>
      <c r="AH20" s="33">
        <f t="shared" si="1"/>
        <v>14060000</v>
      </c>
      <c r="AI20" s="33">
        <f t="shared" si="1"/>
        <v>489900</v>
      </c>
      <c r="AJ20" s="33">
        <f t="shared" si="1"/>
        <v>1928000</v>
      </c>
      <c r="AL20" s="33">
        <f t="shared" si="2"/>
        <v>8115900</v>
      </c>
      <c r="AM20" s="33">
        <f t="shared" si="3"/>
        <v>2417900</v>
      </c>
    </row>
    <row r="21" spans="1:39">
      <c r="A21" s="12" t="s">
        <v>39</v>
      </c>
      <c r="B21" s="12" t="s">
        <v>112</v>
      </c>
      <c r="C21" s="12" t="s">
        <v>340</v>
      </c>
      <c r="D21" s="16">
        <v>41004</v>
      </c>
      <c r="E21" s="16">
        <v>41060</v>
      </c>
      <c r="F21" s="16">
        <v>41144</v>
      </c>
      <c r="G21" s="12">
        <v>56</v>
      </c>
      <c r="H21" s="12">
        <v>140</v>
      </c>
      <c r="I21" s="12">
        <v>84</v>
      </c>
      <c r="J21" s="9">
        <v>23900000</v>
      </c>
      <c r="K21" s="9">
        <v>1520000</v>
      </c>
      <c r="L21" s="9">
        <v>332000</v>
      </c>
      <c r="M21" s="9">
        <v>9480000</v>
      </c>
      <c r="N21" s="9">
        <v>5910000</v>
      </c>
      <c r="O21" s="9">
        <v>460000</v>
      </c>
      <c r="P21" s="9">
        <v>7860000</v>
      </c>
      <c r="Q21" s="9">
        <v>281000</v>
      </c>
      <c r="R21" s="9">
        <v>1410000</v>
      </c>
      <c r="S21" s="9">
        <v>7690000</v>
      </c>
      <c r="T21" s="9">
        <v>1490000</v>
      </c>
      <c r="U21" s="9">
        <v>156000</v>
      </c>
      <c r="V21" s="9">
        <v>7090000</v>
      </c>
      <c r="W21" s="9">
        <v>131000</v>
      </c>
      <c r="X21" s="9">
        <v>435000</v>
      </c>
      <c r="AE21" s="33">
        <f t="shared" si="1"/>
        <v>17170000</v>
      </c>
      <c r="AF21" s="33">
        <f t="shared" si="1"/>
        <v>7400000</v>
      </c>
      <c r="AG21" s="33">
        <f t="shared" si="1"/>
        <v>616000</v>
      </c>
      <c r="AH21" s="33">
        <f t="shared" si="1"/>
        <v>14950000</v>
      </c>
      <c r="AI21" s="33">
        <f t="shared" si="1"/>
        <v>412000</v>
      </c>
      <c r="AJ21" s="33">
        <f t="shared" si="1"/>
        <v>1845000</v>
      </c>
      <c r="AL21" s="33">
        <f t="shared" si="2"/>
        <v>8016000</v>
      </c>
      <c r="AM21" s="33">
        <f t="shared" si="3"/>
        <v>2257000</v>
      </c>
    </row>
    <row r="22" spans="1:39">
      <c r="A22" s="12" t="s">
        <v>40</v>
      </c>
      <c r="B22" s="12" t="s">
        <v>112</v>
      </c>
      <c r="C22" s="12" t="s">
        <v>340</v>
      </c>
      <c r="D22" s="16">
        <v>41004</v>
      </c>
      <c r="E22" s="16">
        <v>41060</v>
      </c>
      <c r="F22" s="16">
        <v>41172</v>
      </c>
      <c r="G22" s="12">
        <v>56</v>
      </c>
      <c r="H22" s="12">
        <v>168</v>
      </c>
      <c r="I22" s="12">
        <v>112</v>
      </c>
      <c r="J22" s="9">
        <v>9090000</v>
      </c>
      <c r="K22" s="9">
        <v>509000</v>
      </c>
      <c r="L22" s="9">
        <v>91500</v>
      </c>
      <c r="M22" s="9">
        <v>12500000</v>
      </c>
      <c r="N22" s="9">
        <v>7570000</v>
      </c>
      <c r="O22" s="9">
        <v>595000</v>
      </c>
      <c r="P22" s="9">
        <v>12600000</v>
      </c>
      <c r="Q22" s="9">
        <v>571000</v>
      </c>
      <c r="R22" s="9">
        <v>2470000</v>
      </c>
      <c r="S22" s="9">
        <v>10200000</v>
      </c>
      <c r="T22" s="9">
        <v>2140000</v>
      </c>
      <c r="U22" s="9">
        <v>306000</v>
      </c>
      <c r="V22" s="9">
        <v>11000000</v>
      </c>
      <c r="W22" s="9">
        <v>319000</v>
      </c>
      <c r="X22" s="9">
        <v>1160000</v>
      </c>
      <c r="AE22" s="33">
        <f t="shared" si="1"/>
        <v>22700000</v>
      </c>
      <c r="AF22" s="33">
        <f t="shared" si="1"/>
        <v>9710000</v>
      </c>
      <c r="AG22" s="33">
        <f t="shared" si="1"/>
        <v>901000</v>
      </c>
      <c r="AH22" s="33">
        <f t="shared" si="1"/>
        <v>23600000</v>
      </c>
      <c r="AI22" s="33">
        <f t="shared" si="1"/>
        <v>890000</v>
      </c>
      <c r="AJ22" s="33">
        <f t="shared" si="1"/>
        <v>3630000</v>
      </c>
      <c r="AL22" s="33">
        <f t="shared" si="2"/>
        <v>10611000</v>
      </c>
      <c r="AM22" s="33">
        <f t="shared" si="3"/>
        <v>4520000</v>
      </c>
    </row>
    <row r="23" spans="1:39">
      <c r="A23" s="12" t="s">
        <v>41</v>
      </c>
      <c r="B23" s="12" t="s">
        <v>112</v>
      </c>
      <c r="C23" s="12" t="s">
        <v>340</v>
      </c>
      <c r="D23" s="16">
        <v>41004</v>
      </c>
      <c r="E23" s="16">
        <v>41060</v>
      </c>
      <c r="F23" s="16">
        <v>41172</v>
      </c>
      <c r="G23" s="12">
        <v>56</v>
      </c>
      <c r="H23" s="12">
        <v>168</v>
      </c>
      <c r="I23" s="12">
        <v>112</v>
      </c>
      <c r="J23" s="9">
        <v>32700000</v>
      </c>
      <c r="K23" s="9">
        <v>2190000</v>
      </c>
      <c r="L23" s="9">
        <v>483000</v>
      </c>
      <c r="M23" s="9">
        <v>14800000</v>
      </c>
      <c r="N23" s="9">
        <v>8480000</v>
      </c>
      <c r="O23" s="9">
        <v>475000</v>
      </c>
      <c r="P23" s="9">
        <v>15300000</v>
      </c>
      <c r="Q23" s="9">
        <v>470000</v>
      </c>
      <c r="R23" s="9">
        <v>2430000</v>
      </c>
      <c r="S23" s="9">
        <v>9800000</v>
      </c>
      <c r="T23" s="9">
        <v>1970000</v>
      </c>
      <c r="U23" s="9">
        <v>192000</v>
      </c>
      <c r="V23" s="9">
        <v>11000000</v>
      </c>
      <c r="W23" s="9">
        <v>288000</v>
      </c>
      <c r="X23" s="9">
        <v>763000</v>
      </c>
      <c r="AE23" s="33">
        <f t="shared" si="1"/>
        <v>24600000</v>
      </c>
      <c r="AF23" s="33">
        <f t="shared" si="1"/>
        <v>10450000</v>
      </c>
      <c r="AG23" s="33">
        <f t="shared" si="1"/>
        <v>667000</v>
      </c>
      <c r="AH23" s="33">
        <f t="shared" si="1"/>
        <v>26300000</v>
      </c>
      <c r="AI23" s="33">
        <f t="shared" si="1"/>
        <v>758000</v>
      </c>
      <c r="AJ23" s="33">
        <f t="shared" si="1"/>
        <v>3193000</v>
      </c>
      <c r="AL23" s="33">
        <f t="shared" si="2"/>
        <v>11117000</v>
      </c>
      <c r="AM23" s="33">
        <f t="shared" si="3"/>
        <v>3951000</v>
      </c>
    </row>
    <row r="24" spans="1:39">
      <c r="A24" s="12" t="s">
        <v>42</v>
      </c>
      <c r="B24" s="12" t="s">
        <v>112</v>
      </c>
      <c r="C24" s="12" t="s">
        <v>340</v>
      </c>
      <c r="D24" s="16">
        <v>41004</v>
      </c>
      <c r="E24" s="16">
        <v>41060</v>
      </c>
      <c r="F24" s="16">
        <v>41172</v>
      </c>
      <c r="G24" s="12">
        <v>56</v>
      </c>
      <c r="H24" s="12">
        <v>168</v>
      </c>
      <c r="I24" s="12">
        <v>112</v>
      </c>
      <c r="J24" s="9">
        <v>14600000</v>
      </c>
      <c r="K24" s="9">
        <v>906000</v>
      </c>
      <c r="L24" s="9">
        <v>218000</v>
      </c>
      <c r="M24" s="9">
        <v>9480000</v>
      </c>
      <c r="N24" s="9">
        <v>10300000</v>
      </c>
      <c r="O24" s="9">
        <v>549000</v>
      </c>
      <c r="P24" s="9">
        <v>10400000</v>
      </c>
      <c r="Q24" s="9">
        <v>834000</v>
      </c>
      <c r="R24" s="9">
        <v>1990000</v>
      </c>
      <c r="S24" s="9">
        <v>6680000</v>
      </c>
      <c r="T24" s="9">
        <v>1960000</v>
      </c>
      <c r="U24" s="9">
        <v>202000</v>
      </c>
      <c r="V24" s="9">
        <v>7420000</v>
      </c>
      <c r="W24" s="9">
        <v>280000</v>
      </c>
      <c r="X24" s="9">
        <v>630000</v>
      </c>
      <c r="AE24" s="33">
        <f t="shared" si="1"/>
        <v>16160000</v>
      </c>
      <c r="AF24" s="33">
        <f t="shared" si="1"/>
        <v>12260000</v>
      </c>
      <c r="AG24" s="33">
        <f t="shared" si="1"/>
        <v>751000</v>
      </c>
      <c r="AH24" s="33">
        <f t="shared" si="1"/>
        <v>17820000</v>
      </c>
      <c r="AI24" s="33">
        <f t="shared" si="1"/>
        <v>1114000</v>
      </c>
      <c r="AJ24" s="33">
        <f t="shared" si="1"/>
        <v>2620000</v>
      </c>
      <c r="AL24" s="33">
        <f t="shared" si="2"/>
        <v>13011000</v>
      </c>
      <c r="AM24" s="33">
        <f t="shared" si="3"/>
        <v>3734000</v>
      </c>
    </row>
    <row r="25" spans="1:39">
      <c r="A25" s="12" t="s">
        <v>43</v>
      </c>
      <c r="B25" s="12" t="s">
        <v>112</v>
      </c>
      <c r="C25" s="12" t="s">
        <v>340</v>
      </c>
      <c r="D25" s="16">
        <v>41004</v>
      </c>
      <c r="E25" s="16">
        <v>41060</v>
      </c>
      <c r="F25" s="16">
        <v>41172</v>
      </c>
      <c r="G25" s="12">
        <v>56</v>
      </c>
      <c r="H25" s="12">
        <v>168</v>
      </c>
      <c r="I25" s="12">
        <v>112</v>
      </c>
      <c r="J25" s="9">
        <v>8220000</v>
      </c>
      <c r="K25" s="9">
        <v>578000</v>
      </c>
      <c r="L25" s="9">
        <v>164000</v>
      </c>
      <c r="M25" s="9">
        <v>5250000</v>
      </c>
      <c r="N25" s="9">
        <v>7500000</v>
      </c>
      <c r="O25" s="9">
        <v>311000</v>
      </c>
      <c r="P25" s="9">
        <v>7500000</v>
      </c>
      <c r="Q25" s="9">
        <v>382000</v>
      </c>
      <c r="R25" s="9">
        <v>1950000</v>
      </c>
      <c r="S25" s="9">
        <v>2440000</v>
      </c>
      <c r="T25" s="9">
        <v>844000</v>
      </c>
      <c r="U25" s="9">
        <v>76800</v>
      </c>
      <c r="V25" s="9">
        <v>3480000</v>
      </c>
      <c r="W25" s="9">
        <v>132000</v>
      </c>
      <c r="X25" s="9">
        <v>396000</v>
      </c>
      <c r="AE25" s="33">
        <f t="shared" si="1"/>
        <v>7690000</v>
      </c>
      <c r="AF25" s="33">
        <f t="shared" si="1"/>
        <v>8344000</v>
      </c>
      <c r="AG25" s="33">
        <f t="shared" si="1"/>
        <v>387800</v>
      </c>
      <c r="AH25" s="33">
        <f t="shared" si="1"/>
        <v>10980000</v>
      </c>
      <c r="AI25" s="33">
        <f t="shared" si="1"/>
        <v>514000</v>
      </c>
      <c r="AJ25" s="33">
        <f t="shared" si="1"/>
        <v>2346000</v>
      </c>
      <c r="AL25" s="33">
        <f t="shared" si="2"/>
        <v>8731800</v>
      </c>
      <c r="AM25" s="33">
        <f t="shared" si="3"/>
        <v>2860000</v>
      </c>
    </row>
    <row r="26" spans="1:39">
      <c r="A26" s="12" t="s">
        <v>44</v>
      </c>
      <c r="B26" s="12" t="s">
        <v>112</v>
      </c>
      <c r="C26" s="12" t="s">
        <v>340</v>
      </c>
      <c r="D26" s="16">
        <v>41004</v>
      </c>
      <c r="E26" s="16">
        <v>41060</v>
      </c>
      <c r="F26" s="16">
        <v>41200</v>
      </c>
      <c r="G26" s="12">
        <v>56</v>
      </c>
      <c r="H26" s="12">
        <v>196</v>
      </c>
      <c r="I26" s="12">
        <v>140</v>
      </c>
      <c r="J26" s="9">
        <v>109000000</v>
      </c>
      <c r="K26" s="9">
        <v>5600000</v>
      </c>
      <c r="L26" s="9">
        <v>1310000</v>
      </c>
      <c r="M26" s="9">
        <v>25000000</v>
      </c>
      <c r="N26" s="9">
        <v>11900000</v>
      </c>
      <c r="O26" s="9">
        <v>1460000</v>
      </c>
      <c r="P26" s="9">
        <v>24200000</v>
      </c>
      <c r="Q26" s="9">
        <v>1020000</v>
      </c>
      <c r="R26" s="9">
        <v>3680000</v>
      </c>
      <c r="S26" s="9">
        <v>13500000</v>
      </c>
      <c r="T26" s="9">
        <v>1820000</v>
      </c>
      <c r="U26" s="9">
        <v>327000</v>
      </c>
      <c r="V26" s="9">
        <v>13400000</v>
      </c>
      <c r="W26" s="9">
        <v>286000</v>
      </c>
      <c r="X26" s="9">
        <v>740000</v>
      </c>
      <c r="AE26" s="33">
        <f t="shared" si="1"/>
        <v>38500000</v>
      </c>
      <c r="AF26" s="33">
        <f t="shared" si="1"/>
        <v>13720000</v>
      </c>
      <c r="AG26" s="33">
        <f t="shared" si="1"/>
        <v>1787000</v>
      </c>
      <c r="AH26" s="33">
        <f t="shared" si="1"/>
        <v>37600000</v>
      </c>
      <c r="AI26" s="33">
        <f t="shared" si="1"/>
        <v>1306000</v>
      </c>
      <c r="AJ26" s="33">
        <f t="shared" si="1"/>
        <v>4420000</v>
      </c>
      <c r="AL26" s="33">
        <f t="shared" si="2"/>
        <v>15507000</v>
      </c>
      <c r="AM26" s="33">
        <f t="shared" si="3"/>
        <v>5726000</v>
      </c>
    </row>
    <row r="27" spans="1:39">
      <c r="A27" s="12" t="s">
        <v>45</v>
      </c>
      <c r="B27" s="12" t="s">
        <v>112</v>
      </c>
      <c r="C27" s="12" t="s">
        <v>340</v>
      </c>
      <c r="D27" s="16">
        <v>41004</v>
      </c>
      <c r="E27" s="16">
        <v>41060</v>
      </c>
      <c r="F27" s="16">
        <v>41200</v>
      </c>
      <c r="G27" s="12">
        <v>56</v>
      </c>
      <c r="H27" s="12">
        <v>196</v>
      </c>
      <c r="I27" s="12">
        <v>140</v>
      </c>
      <c r="J27" s="9">
        <v>109000000</v>
      </c>
      <c r="K27" s="9">
        <v>5090000</v>
      </c>
      <c r="L27" s="9">
        <v>1090000</v>
      </c>
      <c r="M27" s="9">
        <v>17700000</v>
      </c>
      <c r="N27" s="9">
        <v>7450000</v>
      </c>
      <c r="O27" s="9">
        <v>778000</v>
      </c>
      <c r="P27" s="9">
        <v>18800000</v>
      </c>
      <c r="Q27" s="9">
        <v>819000</v>
      </c>
      <c r="R27" s="9">
        <v>3310000</v>
      </c>
      <c r="S27" s="9">
        <v>13000000</v>
      </c>
      <c r="T27" s="9">
        <v>2670000</v>
      </c>
      <c r="U27" s="9">
        <v>298000</v>
      </c>
      <c r="V27" s="9">
        <v>15900000</v>
      </c>
      <c r="W27" s="9">
        <v>329000</v>
      </c>
      <c r="X27" s="9">
        <v>822000</v>
      </c>
      <c r="AE27" s="33">
        <f t="shared" si="1"/>
        <v>30700000</v>
      </c>
      <c r="AF27" s="33">
        <f t="shared" si="1"/>
        <v>10120000</v>
      </c>
      <c r="AG27" s="33">
        <f t="shared" si="1"/>
        <v>1076000</v>
      </c>
      <c r="AH27" s="33">
        <f t="shared" si="1"/>
        <v>34700000</v>
      </c>
      <c r="AI27" s="33">
        <f t="shared" si="1"/>
        <v>1148000</v>
      </c>
      <c r="AJ27" s="33">
        <f t="shared" si="1"/>
        <v>4132000</v>
      </c>
      <c r="AL27" s="33">
        <f t="shared" si="2"/>
        <v>11196000</v>
      </c>
      <c r="AM27" s="33">
        <f t="shared" si="3"/>
        <v>5280000</v>
      </c>
    </row>
    <row r="28" spans="1:39">
      <c r="A28" s="12" t="s">
        <v>46</v>
      </c>
      <c r="B28" s="12" t="s">
        <v>112</v>
      </c>
      <c r="C28" s="12" t="s">
        <v>340</v>
      </c>
      <c r="D28" s="16">
        <v>41004</v>
      </c>
      <c r="E28" s="16">
        <v>41060</v>
      </c>
      <c r="F28" s="16">
        <v>41200</v>
      </c>
      <c r="G28" s="12">
        <v>56</v>
      </c>
      <c r="H28" s="12">
        <v>196</v>
      </c>
      <c r="I28" s="12">
        <v>140</v>
      </c>
      <c r="J28" s="9">
        <v>21700000</v>
      </c>
      <c r="K28" s="9">
        <v>1120000</v>
      </c>
      <c r="L28" s="9">
        <v>292000</v>
      </c>
      <c r="M28" s="9">
        <v>7510000</v>
      </c>
      <c r="N28" s="9">
        <v>8300000</v>
      </c>
      <c r="O28" s="9">
        <v>799000</v>
      </c>
      <c r="P28" s="9">
        <v>8560000</v>
      </c>
      <c r="Q28" s="9">
        <v>459000</v>
      </c>
      <c r="R28" s="9">
        <v>1730000</v>
      </c>
      <c r="S28" s="9">
        <v>5530000</v>
      </c>
      <c r="T28" s="9">
        <v>1640000</v>
      </c>
      <c r="U28" s="9">
        <v>278000</v>
      </c>
      <c r="V28" s="9">
        <v>6860000</v>
      </c>
      <c r="W28" s="9">
        <v>194000</v>
      </c>
      <c r="X28" s="9">
        <v>625000</v>
      </c>
      <c r="AE28" s="33">
        <f t="shared" si="1"/>
        <v>13040000</v>
      </c>
      <c r="AF28" s="33">
        <f t="shared" si="1"/>
        <v>9940000</v>
      </c>
      <c r="AG28" s="33">
        <f t="shared" si="1"/>
        <v>1077000</v>
      </c>
      <c r="AH28" s="33">
        <f t="shared" si="1"/>
        <v>15420000</v>
      </c>
      <c r="AI28" s="33">
        <f t="shared" si="1"/>
        <v>653000</v>
      </c>
      <c r="AJ28" s="33">
        <f t="shared" si="1"/>
        <v>2355000</v>
      </c>
      <c r="AL28" s="33">
        <f t="shared" si="2"/>
        <v>11017000</v>
      </c>
      <c r="AM28" s="33">
        <f t="shared" si="3"/>
        <v>3008000</v>
      </c>
    </row>
    <row r="29" spans="1:39">
      <c r="A29" s="12" t="s">
        <v>47</v>
      </c>
      <c r="B29" s="12" t="s">
        <v>112</v>
      </c>
      <c r="C29" s="12" t="s">
        <v>340</v>
      </c>
      <c r="D29" s="16">
        <v>41004</v>
      </c>
      <c r="E29" s="16">
        <v>41060</v>
      </c>
      <c r="F29" s="16">
        <v>41200</v>
      </c>
      <c r="G29" s="12">
        <v>56</v>
      </c>
      <c r="H29" s="12">
        <v>196</v>
      </c>
      <c r="I29" s="12">
        <v>140</v>
      </c>
      <c r="J29" s="9">
        <v>50400000</v>
      </c>
      <c r="K29" s="9">
        <v>2780000</v>
      </c>
      <c r="L29" s="9">
        <v>661000</v>
      </c>
      <c r="M29" s="9">
        <v>26900000</v>
      </c>
      <c r="N29" s="9">
        <v>15800000</v>
      </c>
      <c r="O29" s="9">
        <v>1440000</v>
      </c>
      <c r="P29" s="9">
        <v>28100000</v>
      </c>
      <c r="Q29" s="9">
        <v>581000</v>
      </c>
      <c r="R29" s="9">
        <v>4930000</v>
      </c>
      <c r="S29" s="9">
        <v>9650000</v>
      </c>
      <c r="T29" s="9">
        <v>1940000</v>
      </c>
      <c r="U29" s="9">
        <v>275000</v>
      </c>
      <c r="V29" s="9">
        <v>9720000</v>
      </c>
      <c r="W29" s="9">
        <v>194000</v>
      </c>
      <c r="X29" s="9">
        <v>780000</v>
      </c>
      <c r="AE29" s="33">
        <f t="shared" si="1"/>
        <v>36550000</v>
      </c>
      <c r="AF29" s="33">
        <f t="shared" si="1"/>
        <v>17740000</v>
      </c>
      <c r="AG29" s="33">
        <f t="shared" si="1"/>
        <v>1715000</v>
      </c>
      <c r="AH29" s="33">
        <f t="shared" si="1"/>
        <v>37820000</v>
      </c>
      <c r="AI29" s="33">
        <f t="shared" si="1"/>
        <v>775000</v>
      </c>
      <c r="AJ29" s="33">
        <f t="shared" si="1"/>
        <v>5710000</v>
      </c>
      <c r="AL29" s="33">
        <f t="shared" si="2"/>
        <v>19455000</v>
      </c>
      <c r="AM29" s="33">
        <f t="shared" si="3"/>
        <v>6485000</v>
      </c>
    </row>
    <row r="30" spans="1:39">
      <c r="A30" s="12" t="s">
        <v>48</v>
      </c>
      <c r="B30" s="12" t="s">
        <v>112</v>
      </c>
      <c r="C30" s="12" t="s">
        <v>340</v>
      </c>
      <c r="D30" s="16">
        <v>41004</v>
      </c>
      <c r="E30" s="16">
        <v>41060</v>
      </c>
      <c r="F30" s="16">
        <v>41263</v>
      </c>
      <c r="G30" s="12">
        <v>56</v>
      </c>
      <c r="H30" s="12">
        <v>259</v>
      </c>
      <c r="I30" s="12">
        <v>203</v>
      </c>
      <c r="J30" s="9">
        <v>23800000</v>
      </c>
      <c r="K30" s="9">
        <v>1420000</v>
      </c>
      <c r="L30" s="9">
        <v>265000</v>
      </c>
      <c r="M30" s="9">
        <v>3440000</v>
      </c>
      <c r="N30" s="9">
        <v>4610000</v>
      </c>
      <c r="O30" s="9">
        <v>196000</v>
      </c>
      <c r="P30" s="9">
        <v>4470000</v>
      </c>
      <c r="Q30" s="9">
        <v>371000</v>
      </c>
      <c r="R30" s="9">
        <v>1880000</v>
      </c>
      <c r="S30" s="9">
        <v>5290000</v>
      </c>
      <c r="T30" s="9">
        <v>2750000</v>
      </c>
      <c r="U30" s="9">
        <v>189000</v>
      </c>
      <c r="V30" s="9">
        <v>5880000</v>
      </c>
      <c r="W30" s="9">
        <v>276000</v>
      </c>
      <c r="X30" s="9">
        <v>1610000</v>
      </c>
      <c r="AE30" s="33">
        <f t="shared" si="1"/>
        <v>8730000</v>
      </c>
      <c r="AF30" s="33">
        <f t="shared" si="1"/>
        <v>7360000</v>
      </c>
      <c r="AG30" s="33">
        <f t="shared" si="1"/>
        <v>385000</v>
      </c>
      <c r="AH30" s="33">
        <f t="shared" si="1"/>
        <v>10350000</v>
      </c>
      <c r="AI30" s="33">
        <f t="shared" si="1"/>
        <v>647000</v>
      </c>
      <c r="AJ30" s="33">
        <f t="shared" si="1"/>
        <v>3490000</v>
      </c>
      <c r="AL30" s="33">
        <f t="shared" si="2"/>
        <v>7745000</v>
      </c>
      <c r="AM30" s="33">
        <f t="shared" si="3"/>
        <v>4137000</v>
      </c>
    </row>
    <row r="31" spans="1:39">
      <c r="A31" s="12" t="s">
        <v>49</v>
      </c>
      <c r="B31" s="12" t="s">
        <v>112</v>
      </c>
      <c r="C31" s="12" t="s">
        <v>340</v>
      </c>
      <c r="D31" s="16">
        <v>41004</v>
      </c>
      <c r="E31" s="16">
        <v>41060</v>
      </c>
      <c r="F31" s="16">
        <v>41263</v>
      </c>
      <c r="G31" s="12">
        <v>56</v>
      </c>
      <c r="H31" s="12">
        <v>259</v>
      </c>
      <c r="I31" s="12">
        <v>203</v>
      </c>
      <c r="J31" s="9">
        <v>23800000</v>
      </c>
      <c r="K31" s="9">
        <v>1380000</v>
      </c>
      <c r="L31" s="9">
        <v>347000</v>
      </c>
      <c r="M31" s="9">
        <v>2850000</v>
      </c>
      <c r="N31" s="9">
        <v>4180000</v>
      </c>
      <c r="O31" s="9">
        <v>148000</v>
      </c>
      <c r="P31" s="9">
        <v>4530000</v>
      </c>
      <c r="Q31" s="9">
        <v>313000</v>
      </c>
      <c r="R31" s="9">
        <v>1750000</v>
      </c>
      <c r="S31" s="9">
        <v>2580000</v>
      </c>
      <c r="T31" s="9">
        <v>914000</v>
      </c>
      <c r="U31" s="9">
        <v>64500</v>
      </c>
      <c r="V31" s="9">
        <v>37100000</v>
      </c>
      <c r="W31" s="9">
        <v>1820000</v>
      </c>
      <c r="X31" s="9">
        <v>7150000</v>
      </c>
      <c r="AE31" s="33">
        <f t="shared" si="1"/>
        <v>5430000</v>
      </c>
      <c r="AF31" s="33">
        <f t="shared" si="1"/>
        <v>5094000</v>
      </c>
      <c r="AG31" s="33">
        <f t="shared" si="1"/>
        <v>212500</v>
      </c>
      <c r="AH31" s="33">
        <f t="shared" si="1"/>
        <v>41630000</v>
      </c>
      <c r="AI31" s="33">
        <f t="shared" si="1"/>
        <v>2133000</v>
      </c>
      <c r="AJ31" s="33">
        <f t="shared" si="1"/>
        <v>8900000</v>
      </c>
      <c r="AL31" s="33">
        <f t="shared" si="2"/>
        <v>5306500</v>
      </c>
      <c r="AM31" s="33">
        <f t="shared" si="3"/>
        <v>11033000</v>
      </c>
    </row>
    <row r="32" spans="1:39">
      <c r="A32" s="12" t="s">
        <v>50</v>
      </c>
      <c r="B32" s="12" t="s">
        <v>112</v>
      </c>
      <c r="C32" s="12" t="s">
        <v>340</v>
      </c>
      <c r="D32" s="16">
        <v>41004</v>
      </c>
      <c r="E32" s="16">
        <v>41060</v>
      </c>
      <c r="F32" s="16">
        <v>41263</v>
      </c>
      <c r="G32" s="12">
        <v>56</v>
      </c>
      <c r="H32" s="12">
        <v>259</v>
      </c>
      <c r="I32" s="12">
        <v>203</v>
      </c>
      <c r="J32" s="9">
        <v>19100000</v>
      </c>
      <c r="K32" s="9">
        <v>1170000</v>
      </c>
      <c r="L32" s="9">
        <v>251000</v>
      </c>
      <c r="M32" s="9">
        <v>3730000</v>
      </c>
      <c r="N32" s="9">
        <v>4850000</v>
      </c>
      <c r="O32" s="9">
        <v>153000</v>
      </c>
      <c r="P32" s="9">
        <v>5030000</v>
      </c>
      <c r="Q32" s="9">
        <v>284000</v>
      </c>
      <c r="R32" s="9">
        <v>1600000</v>
      </c>
      <c r="S32" s="9">
        <v>2970000</v>
      </c>
      <c r="T32" s="9">
        <v>830000</v>
      </c>
      <c r="U32" s="9">
        <v>52100</v>
      </c>
      <c r="V32" s="9">
        <v>3610000</v>
      </c>
      <c r="W32" s="9">
        <v>134000</v>
      </c>
      <c r="X32" s="9">
        <v>544000</v>
      </c>
      <c r="AE32" s="33">
        <f t="shared" si="1"/>
        <v>6700000</v>
      </c>
      <c r="AF32" s="33">
        <f t="shared" si="1"/>
        <v>5680000</v>
      </c>
      <c r="AG32" s="33">
        <f t="shared" si="1"/>
        <v>205100</v>
      </c>
      <c r="AH32" s="33">
        <f t="shared" si="1"/>
        <v>8640000</v>
      </c>
      <c r="AI32" s="33">
        <f t="shared" si="1"/>
        <v>418000</v>
      </c>
      <c r="AJ32" s="33">
        <f t="shared" si="1"/>
        <v>2144000</v>
      </c>
      <c r="AL32" s="33">
        <f t="shared" si="2"/>
        <v>5885100</v>
      </c>
      <c r="AM32" s="33">
        <f t="shared" si="3"/>
        <v>2562000</v>
      </c>
    </row>
    <row r="33" spans="1:39">
      <c r="A33" s="12" t="s">
        <v>51</v>
      </c>
      <c r="B33" s="12" t="s">
        <v>112</v>
      </c>
      <c r="C33" s="12" t="s">
        <v>340</v>
      </c>
      <c r="D33" s="16">
        <v>41004</v>
      </c>
      <c r="E33" s="16">
        <v>41060</v>
      </c>
      <c r="F33" s="16">
        <v>41263</v>
      </c>
      <c r="G33" s="12">
        <v>56</v>
      </c>
      <c r="H33" s="12">
        <v>259</v>
      </c>
      <c r="I33" s="12">
        <v>203</v>
      </c>
      <c r="J33" s="9">
        <v>22500000</v>
      </c>
      <c r="K33" s="9">
        <v>1110000</v>
      </c>
      <c r="L33" s="9">
        <v>207000</v>
      </c>
      <c r="M33" s="9">
        <v>4440000</v>
      </c>
      <c r="N33" s="9">
        <v>6010000</v>
      </c>
      <c r="O33" s="9">
        <v>230000</v>
      </c>
      <c r="P33" s="9">
        <v>6030000</v>
      </c>
      <c r="Q33" s="9">
        <v>375000</v>
      </c>
      <c r="R33" s="9">
        <v>2480000</v>
      </c>
      <c r="S33" s="9">
        <v>2440000</v>
      </c>
      <c r="T33" s="9">
        <v>1130000</v>
      </c>
      <c r="U33" s="9">
        <v>62600</v>
      </c>
      <c r="V33" s="9">
        <v>3330000</v>
      </c>
      <c r="W33" s="9">
        <v>102000</v>
      </c>
      <c r="X33" s="9">
        <v>570000</v>
      </c>
      <c r="AE33" s="33">
        <f t="shared" si="1"/>
        <v>6880000</v>
      </c>
      <c r="AF33" s="33">
        <f t="shared" si="1"/>
        <v>7140000</v>
      </c>
      <c r="AG33" s="33">
        <f t="shared" si="1"/>
        <v>292600</v>
      </c>
      <c r="AH33" s="33">
        <f t="shared" si="1"/>
        <v>9360000</v>
      </c>
      <c r="AI33" s="33">
        <f t="shared" si="1"/>
        <v>477000</v>
      </c>
      <c r="AJ33" s="33">
        <f t="shared" si="1"/>
        <v>3050000</v>
      </c>
      <c r="AL33" s="33">
        <f t="shared" si="2"/>
        <v>7432600</v>
      </c>
      <c r="AM33" s="33">
        <f t="shared" si="3"/>
        <v>3527000</v>
      </c>
    </row>
    <row r="34" spans="1:39">
      <c r="A34" s="12" t="s">
        <v>52</v>
      </c>
      <c r="B34" s="12" t="s">
        <v>112</v>
      </c>
      <c r="C34" s="12" t="s">
        <v>340</v>
      </c>
      <c r="D34" s="16">
        <v>41004</v>
      </c>
      <c r="E34" s="16">
        <v>41060</v>
      </c>
      <c r="F34" s="16">
        <v>41424</v>
      </c>
      <c r="G34" s="12">
        <v>56</v>
      </c>
      <c r="H34" s="12">
        <v>420</v>
      </c>
      <c r="I34" s="12">
        <v>364</v>
      </c>
      <c r="J34" s="9">
        <v>38500000</v>
      </c>
      <c r="K34" s="9">
        <v>2050000</v>
      </c>
      <c r="L34" s="9">
        <v>548000</v>
      </c>
      <c r="M34" s="9">
        <v>887000</v>
      </c>
      <c r="N34" s="9">
        <v>6440000</v>
      </c>
      <c r="O34" s="9">
        <v>189000</v>
      </c>
      <c r="P34" s="9">
        <v>1490000</v>
      </c>
      <c r="Q34" s="9">
        <v>1370000</v>
      </c>
      <c r="R34" s="9">
        <v>1230000</v>
      </c>
      <c r="S34" s="9">
        <v>1030000</v>
      </c>
      <c r="T34" s="9">
        <v>1670000</v>
      </c>
      <c r="U34" s="9">
        <v>78600</v>
      </c>
      <c r="V34" s="9">
        <v>1710000</v>
      </c>
      <c r="W34" s="9">
        <v>815000</v>
      </c>
      <c r="X34" s="9">
        <v>957000</v>
      </c>
      <c r="AE34" s="33">
        <f t="shared" si="1"/>
        <v>1917000</v>
      </c>
      <c r="AF34" s="33">
        <f t="shared" si="1"/>
        <v>8110000</v>
      </c>
      <c r="AG34" s="33">
        <f t="shared" si="1"/>
        <v>267600</v>
      </c>
      <c r="AH34" s="33">
        <f t="shared" si="1"/>
        <v>3200000</v>
      </c>
      <c r="AI34" s="33">
        <f t="shared" si="1"/>
        <v>2185000</v>
      </c>
      <c r="AJ34" s="33">
        <f t="shared" si="1"/>
        <v>2187000</v>
      </c>
      <c r="AL34" s="33">
        <f t="shared" si="2"/>
        <v>8377600</v>
      </c>
      <c r="AM34" s="33">
        <f t="shared" si="3"/>
        <v>4372000</v>
      </c>
    </row>
    <row r="35" spans="1:39">
      <c r="A35" s="12" t="s">
        <v>53</v>
      </c>
      <c r="B35" s="12" t="s">
        <v>112</v>
      </c>
      <c r="C35" s="12" t="s">
        <v>340</v>
      </c>
      <c r="D35" s="16">
        <v>41004</v>
      </c>
      <c r="E35" s="16">
        <v>41060</v>
      </c>
      <c r="F35" s="16">
        <v>41424</v>
      </c>
      <c r="G35" s="12">
        <v>56</v>
      </c>
      <c r="H35" s="12">
        <v>420</v>
      </c>
      <c r="I35" s="12">
        <v>364</v>
      </c>
      <c r="J35" s="9">
        <v>41300000</v>
      </c>
      <c r="K35" s="9">
        <v>2360000</v>
      </c>
      <c r="L35" s="9">
        <v>648000</v>
      </c>
      <c r="M35" s="9">
        <v>1790000</v>
      </c>
      <c r="N35" s="9">
        <v>12000000</v>
      </c>
      <c r="O35" s="9">
        <v>298000</v>
      </c>
      <c r="P35" s="9">
        <v>1310000</v>
      </c>
      <c r="Q35" s="9">
        <v>1100000</v>
      </c>
      <c r="R35" s="9">
        <v>1940000</v>
      </c>
      <c r="S35" s="9">
        <v>1750000</v>
      </c>
      <c r="T35" s="9">
        <v>2390000</v>
      </c>
      <c r="U35" s="9">
        <v>123000</v>
      </c>
      <c r="V35" s="9">
        <v>2770000</v>
      </c>
      <c r="W35" s="9">
        <v>839000</v>
      </c>
      <c r="X35" s="9">
        <v>1780000</v>
      </c>
      <c r="AE35" s="33">
        <f t="shared" si="1"/>
        <v>3540000</v>
      </c>
      <c r="AF35" s="33">
        <f t="shared" si="1"/>
        <v>14390000</v>
      </c>
      <c r="AG35" s="33">
        <f t="shared" si="1"/>
        <v>421000</v>
      </c>
      <c r="AH35" s="33">
        <f t="shared" si="1"/>
        <v>4080000</v>
      </c>
      <c r="AI35" s="33">
        <f t="shared" si="1"/>
        <v>1939000</v>
      </c>
      <c r="AJ35" s="33">
        <f t="shared" si="1"/>
        <v>3720000</v>
      </c>
      <c r="AL35" s="33">
        <f t="shared" si="2"/>
        <v>14811000</v>
      </c>
      <c r="AM35" s="33">
        <f t="shared" si="3"/>
        <v>5659000</v>
      </c>
    </row>
    <row r="36" spans="1:39">
      <c r="A36" s="12" t="s">
        <v>54</v>
      </c>
      <c r="B36" s="12" t="s">
        <v>112</v>
      </c>
      <c r="C36" s="12" t="s">
        <v>340</v>
      </c>
      <c r="D36" s="16">
        <v>41004</v>
      </c>
      <c r="E36" s="16">
        <v>41060</v>
      </c>
      <c r="F36" s="16">
        <v>41424</v>
      </c>
      <c r="G36" s="12">
        <v>56</v>
      </c>
      <c r="H36" s="12">
        <v>420</v>
      </c>
      <c r="I36" s="12">
        <v>364</v>
      </c>
      <c r="J36" s="9">
        <v>13100000</v>
      </c>
      <c r="K36" s="9">
        <v>696000</v>
      </c>
      <c r="L36" s="9">
        <v>174000</v>
      </c>
      <c r="M36" s="9">
        <v>941000</v>
      </c>
      <c r="N36" s="9">
        <v>6080000</v>
      </c>
      <c r="O36" s="9">
        <v>119000</v>
      </c>
      <c r="P36" s="9">
        <v>1310000</v>
      </c>
      <c r="Q36" s="9">
        <v>817000</v>
      </c>
      <c r="R36" s="9">
        <v>2090000</v>
      </c>
      <c r="S36" s="9">
        <v>862000</v>
      </c>
      <c r="T36" s="9">
        <v>923000</v>
      </c>
      <c r="U36" s="9">
        <v>48000</v>
      </c>
      <c r="V36" s="9">
        <v>1350000</v>
      </c>
      <c r="W36" s="9">
        <v>514000</v>
      </c>
      <c r="X36" s="9">
        <v>936000</v>
      </c>
      <c r="AE36" s="33">
        <f t="shared" si="1"/>
        <v>1803000</v>
      </c>
      <c r="AF36" s="33">
        <f t="shared" si="1"/>
        <v>7003000</v>
      </c>
      <c r="AG36" s="33">
        <f t="shared" si="1"/>
        <v>167000</v>
      </c>
      <c r="AH36" s="33">
        <f t="shared" si="1"/>
        <v>2660000</v>
      </c>
      <c r="AI36" s="33">
        <f t="shared" si="1"/>
        <v>1331000</v>
      </c>
      <c r="AJ36" s="33">
        <f t="shared" si="1"/>
        <v>3026000</v>
      </c>
      <c r="AL36" s="33">
        <f t="shared" si="2"/>
        <v>7170000</v>
      </c>
      <c r="AM36" s="33">
        <f t="shared" si="3"/>
        <v>4357000</v>
      </c>
    </row>
    <row r="37" spans="1:39">
      <c r="A37" s="12" t="s">
        <v>55</v>
      </c>
      <c r="B37" s="12" t="s">
        <v>112</v>
      </c>
      <c r="C37" s="12" t="s">
        <v>340</v>
      </c>
      <c r="D37" s="16">
        <v>41004</v>
      </c>
      <c r="E37" s="16">
        <v>41060</v>
      </c>
      <c r="F37" s="16">
        <v>41424</v>
      </c>
      <c r="G37" s="12">
        <v>56</v>
      </c>
      <c r="H37" s="12">
        <v>420</v>
      </c>
      <c r="I37" s="12">
        <v>364</v>
      </c>
      <c r="J37" s="9">
        <v>64700000</v>
      </c>
      <c r="K37" s="9">
        <v>2750000</v>
      </c>
      <c r="L37" s="9">
        <v>647000</v>
      </c>
      <c r="M37" s="9">
        <v>2210000</v>
      </c>
      <c r="N37" s="9">
        <v>6910000</v>
      </c>
      <c r="O37" s="9">
        <v>187000</v>
      </c>
      <c r="P37" s="9">
        <v>3040000</v>
      </c>
      <c r="Q37" s="9">
        <v>2450000</v>
      </c>
      <c r="R37" s="9">
        <v>5680000</v>
      </c>
      <c r="S37" s="9">
        <v>3890000</v>
      </c>
      <c r="T37" s="9">
        <v>2980000</v>
      </c>
      <c r="U37" s="9">
        <v>286000</v>
      </c>
      <c r="V37" s="9">
        <v>4630000</v>
      </c>
      <c r="W37" s="9">
        <v>1790000</v>
      </c>
      <c r="X37" s="9">
        <v>6160000</v>
      </c>
      <c r="AE37" s="33">
        <f t="shared" si="1"/>
        <v>6100000</v>
      </c>
      <c r="AF37" s="33">
        <f t="shared" si="1"/>
        <v>9890000</v>
      </c>
      <c r="AG37" s="33">
        <f t="shared" si="1"/>
        <v>473000</v>
      </c>
      <c r="AH37" s="33">
        <f t="shared" si="1"/>
        <v>7670000</v>
      </c>
      <c r="AI37" s="33">
        <f t="shared" si="1"/>
        <v>4240000</v>
      </c>
      <c r="AJ37" s="33">
        <f t="shared" si="1"/>
        <v>11840000</v>
      </c>
      <c r="AL37" s="33">
        <f t="shared" si="2"/>
        <v>10363000</v>
      </c>
      <c r="AM37" s="33">
        <f t="shared" si="3"/>
        <v>16080000</v>
      </c>
    </row>
    <row r="38" spans="1:39">
      <c r="A38" s="12" t="s">
        <v>56</v>
      </c>
      <c r="B38" s="12" t="s">
        <v>111</v>
      </c>
      <c r="C38" s="12" t="s">
        <v>340</v>
      </c>
      <c r="D38" s="16">
        <v>41436</v>
      </c>
      <c r="E38" s="16">
        <v>41499</v>
      </c>
      <c r="F38" s="16">
        <v>41555</v>
      </c>
      <c r="G38" s="12">
        <v>63</v>
      </c>
      <c r="H38" s="12">
        <v>119</v>
      </c>
      <c r="I38" s="12">
        <v>56</v>
      </c>
      <c r="J38" s="9">
        <v>3670000</v>
      </c>
      <c r="K38" s="9">
        <v>221000</v>
      </c>
      <c r="L38" s="9">
        <v>58200</v>
      </c>
      <c r="M38" s="9">
        <v>5770000</v>
      </c>
      <c r="P38" s="9">
        <v>6280000</v>
      </c>
      <c r="S38" s="9">
        <v>3680000</v>
      </c>
      <c r="V38" s="9">
        <v>4800000</v>
      </c>
      <c r="Z38" s="9">
        <v>1560000</v>
      </c>
      <c r="AA38" s="9">
        <v>1250000</v>
      </c>
      <c r="AB38" s="9">
        <v>645000</v>
      </c>
      <c r="AC38" s="9">
        <v>561000</v>
      </c>
      <c r="AE38" s="33">
        <f t="shared" si="1"/>
        <v>9450000</v>
      </c>
      <c r="AF38" s="33"/>
      <c r="AG38" s="33"/>
      <c r="AH38" s="33">
        <f t="shared" si="1"/>
        <v>11080000</v>
      </c>
      <c r="AI38" s="33"/>
      <c r="AJ38" s="33"/>
      <c r="AL38" s="37">
        <f>Z38+AB38</f>
        <v>2205000</v>
      </c>
      <c r="AM38" s="37">
        <f>AA38+AC38</f>
        <v>1811000</v>
      </c>
    </row>
    <row r="39" spans="1:39">
      <c r="A39" s="12" t="s">
        <v>57</v>
      </c>
      <c r="B39" s="12" t="s">
        <v>111</v>
      </c>
      <c r="C39" s="12" t="s">
        <v>340</v>
      </c>
      <c r="D39" s="16">
        <v>41436</v>
      </c>
      <c r="E39" s="16">
        <v>41499</v>
      </c>
      <c r="F39" s="16">
        <v>41555</v>
      </c>
      <c r="G39" s="12">
        <v>63</v>
      </c>
      <c r="H39" s="12">
        <v>119</v>
      </c>
      <c r="I39" s="12">
        <v>56</v>
      </c>
      <c r="J39" s="9">
        <v>1930000</v>
      </c>
      <c r="K39" s="9">
        <v>167000</v>
      </c>
      <c r="L39" s="9">
        <v>60400</v>
      </c>
      <c r="M39" s="9">
        <v>6200000</v>
      </c>
      <c r="P39" s="9">
        <v>6620000</v>
      </c>
      <c r="S39" s="9">
        <v>3630000</v>
      </c>
      <c r="V39" s="9">
        <v>4690000</v>
      </c>
      <c r="Z39" s="9">
        <v>1830000</v>
      </c>
      <c r="AA39" s="9">
        <v>1090000</v>
      </c>
      <c r="AB39" s="9">
        <v>636000</v>
      </c>
      <c r="AC39" s="9">
        <v>463000</v>
      </c>
      <c r="AE39" s="33">
        <f t="shared" si="1"/>
        <v>9830000</v>
      </c>
      <c r="AF39" s="33"/>
      <c r="AG39" s="33"/>
      <c r="AH39" s="33">
        <f t="shared" si="1"/>
        <v>11310000</v>
      </c>
      <c r="AI39" s="33"/>
      <c r="AJ39" s="33"/>
      <c r="AL39" s="37">
        <f t="shared" ref="AL39:AM72" si="4">Z39+AB39</f>
        <v>2466000</v>
      </c>
      <c r="AM39" s="37">
        <f t="shared" si="4"/>
        <v>1553000</v>
      </c>
    </row>
    <row r="40" spans="1:39">
      <c r="A40" s="12" t="s">
        <v>58</v>
      </c>
      <c r="B40" s="12" t="s">
        <v>111</v>
      </c>
      <c r="C40" s="12" t="s">
        <v>340</v>
      </c>
      <c r="D40" s="16">
        <v>41436</v>
      </c>
      <c r="E40" s="16">
        <v>41499</v>
      </c>
      <c r="F40" s="16">
        <v>41555</v>
      </c>
      <c r="G40" s="12">
        <v>63</v>
      </c>
      <c r="H40" s="12">
        <v>119</v>
      </c>
      <c r="I40" s="12">
        <v>56</v>
      </c>
      <c r="J40" s="9">
        <v>9040000</v>
      </c>
      <c r="K40" s="9">
        <v>600000</v>
      </c>
      <c r="L40" s="9">
        <v>132000</v>
      </c>
      <c r="M40" s="9">
        <v>7920000</v>
      </c>
      <c r="P40" s="9">
        <v>8630000</v>
      </c>
      <c r="S40" s="9">
        <v>4120000</v>
      </c>
      <c r="V40" s="9">
        <v>5250000</v>
      </c>
      <c r="Z40" s="9">
        <v>1880000</v>
      </c>
      <c r="AA40" s="9">
        <v>1550000</v>
      </c>
      <c r="AB40" s="9">
        <v>565000</v>
      </c>
      <c r="AC40" s="9">
        <v>522000</v>
      </c>
      <c r="AE40" s="33">
        <f t="shared" si="1"/>
        <v>12040000</v>
      </c>
      <c r="AF40" s="33"/>
      <c r="AG40" s="33"/>
      <c r="AH40" s="33">
        <f t="shared" si="1"/>
        <v>13880000</v>
      </c>
      <c r="AI40" s="33"/>
      <c r="AJ40" s="33"/>
      <c r="AL40" s="37">
        <f t="shared" si="4"/>
        <v>2445000</v>
      </c>
      <c r="AM40" s="37">
        <f t="shared" si="4"/>
        <v>2072000</v>
      </c>
    </row>
    <row r="41" spans="1:39">
      <c r="A41" s="12" t="s">
        <v>59</v>
      </c>
      <c r="B41" s="12" t="s">
        <v>111</v>
      </c>
      <c r="C41" s="12" t="s">
        <v>340</v>
      </c>
      <c r="D41" s="16">
        <v>41436</v>
      </c>
      <c r="E41" s="16">
        <v>41499</v>
      </c>
      <c r="F41" s="16">
        <v>41555</v>
      </c>
      <c r="G41" s="12">
        <v>63</v>
      </c>
      <c r="H41" s="12">
        <v>119</v>
      </c>
      <c r="I41" s="12">
        <v>56</v>
      </c>
      <c r="J41" s="9">
        <v>5370000</v>
      </c>
      <c r="K41" s="9">
        <v>420000</v>
      </c>
      <c r="L41" s="9">
        <v>181000</v>
      </c>
      <c r="M41" s="9">
        <v>4970000</v>
      </c>
      <c r="P41" s="9">
        <v>6110000</v>
      </c>
      <c r="S41" s="9">
        <v>4190000</v>
      </c>
      <c r="V41" s="9">
        <v>5680000</v>
      </c>
      <c r="Z41" s="9">
        <v>1770000</v>
      </c>
      <c r="AA41" s="9">
        <v>1130000</v>
      </c>
      <c r="AB41" s="9">
        <v>727000</v>
      </c>
      <c r="AC41" s="9">
        <v>567000</v>
      </c>
      <c r="AE41" s="33">
        <f t="shared" si="1"/>
        <v>9160000</v>
      </c>
      <c r="AF41" s="33"/>
      <c r="AG41" s="33"/>
      <c r="AH41" s="33">
        <f t="shared" si="1"/>
        <v>11790000</v>
      </c>
      <c r="AI41" s="33"/>
      <c r="AJ41" s="33"/>
      <c r="AL41" s="37">
        <f t="shared" si="4"/>
        <v>2497000</v>
      </c>
      <c r="AM41" s="37">
        <f t="shared" si="4"/>
        <v>1697000</v>
      </c>
    </row>
    <row r="42" spans="1:39">
      <c r="A42" s="12" t="s">
        <v>60</v>
      </c>
      <c r="B42" s="12" t="s">
        <v>111</v>
      </c>
      <c r="C42" s="12" t="s">
        <v>340</v>
      </c>
      <c r="D42" s="16">
        <v>41436</v>
      </c>
      <c r="E42" s="16">
        <v>41499</v>
      </c>
      <c r="F42" s="16">
        <v>41555</v>
      </c>
      <c r="G42" s="12">
        <v>63</v>
      </c>
      <c r="H42" s="12">
        <v>119</v>
      </c>
      <c r="I42" s="12">
        <v>56</v>
      </c>
      <c r="J42" s="9">
        <v>4790000</v>
      </c>
      <c r="K42" s="9">
        <v>500000</v>
      </c>
      <c r="L42" s="9">
        <v>151000</v>
      </c>
      <c r="M42" s="9">
        <v>7210000</v>
      </c>
      <c r="P42" s="9">
        <v>7070000</v>
      </c>
      <c r="S42" s="9">
        <v>4370000</v>
      </c>
      <c r="V42" s="9">
        <v>5140000</v>
      </c>
      <c r="Z42" s="9">
        <v>2010000</v>
      </c>
      <c r="AA42" s="9">
        <v>1560000</v>
      </c>
      <c r="AB42" s="9">
        <v>620000</v>
      </c>
      <c r="AC42" s="9">
        <v>465000</v>
      </c>
      <c r="AE42" s="33">
        <f t="shared" si="1"/>
        <v>11580000</v>
      </c>
      <c r="AF42" s="33"/>
      <c r="AG42" s="33"/>
      <c r="AH42" s="33">
        <f t="shared" si="1"/>
        <v>12210000</v>
      </c>
      <c r="AI42" s="33"/>
      <c r="AJ42" s="33"/>
      <c r="AL42" s="37">
        <f t="shared" si="4"/>
        <v>2630000</v>
      </c>
      <c r="AM42" s="37">
        <f t="shared" si="4"/>
        <v>2025000</v>
      </c>
    </row>
    <row r="43" spans="1:39">
      <c r="A43" s="12" t="s">
        <v>61</v>
      </c>
      <c r="B43" s="12" t="s">
        <v>111</v>
      </c>
      <c r="C43" s="12" t="s">
        <v>340</v>
      </c>
      <c r="D43" s="16">
        <v>41436</v>
      </c>
      <c r="E43" s="16">
        <v>41499</v>
      </c>
      <c r="F43" s="16">
        <v>41625</v>
      </c>
      <c r="G43" s="12">
        <v>63</v>
      </c>
      <c r="H43" s="12">
        <v>189</v>
      </c>
      <c r="I43" s="12">
        <v>126</v>
      </c>
      <c r="J43" s="9">
        <v>3840000</v>
      </c>
      <c r="K43" s="9">
        <v>321000</v>
      </c>
      <c r="L43" s="9">
        <v>113000</v>
      </c>
      <c r="M43" s="9">
        <v>1910000</v>
      </c>
      <c r="P43" s="9">
        <v>2680000</v>
      </c>
      <c r="S43" s="9">
        <v>634000</v>
      </c>
      <c r="V43" s="9">
        <v>1020000</v>
      </c>
      <c r="Z43" s="9">
        <v>1620000</v>
      </c>
      <c r="AA43" s="9">
        <v>1220000</v>
      </c>
      <c r="AB43" s="9">
        <v>295000</v>
      </c>
      <c r="AC43" s="9">
        <v>226000</v>
      </c>
      <c r="AE43" s="33">
        <f t="shared" si="1"/>
        <v>2544000</v>
      </c>
      <c r="AF43" s="33"/>
      <c r="AG43" s="33"/>
      <c r="AH43" s="33">
        <f t="shared" si="1"/>
        <v>3700000</v>
      </c>
      <c r="AI43" s="33"/>
      <c r="AJ43" s="33"/>
      <c r="AL43" s="37">
        <f t="shared" si="4"/>
        <v>1915000</v>
      </c>
      <c r="AM43" s="37">
        <f t="shared" si="4"/>
        <v>1446000</v>
      </c>
    </row>
    <row r="44" spans="1:39">
      <c r="A44" s="12" t="s">
        <v>62</v>
      </c>
      <c r="B44" s="12" t="s">
        <v>111</v>
      </c>
      <c r="C44" s="12" t="s">
        <v>340</v>
      </c>
      <c r="D44" s="16">
        <v>41436</v>
      </c>
      <c r="E44" s="16">
        <v>41499</v>
      </c>
      <c r="F44" s="16">
        <v>41625</v>
      </c>
      <c r="G44" s="12">
        <v>63</v>
      </c>
      <c r="H44" s="12">
        <v>189</v>
      </c>
      <c r="I44" s="12">
        <v>126</v>
      </c>
      <c r="J44" s="9">
        <v>2610000</v>
      </c>
      <c r="K44" s="9">
        <v>287000</v>
      </c>
      <c r="L44" s="9">
        <v>64000</v>
      </c>
      <c r="M44" s="9">
        <v>2750000</v>
      </c>
      <c r="P44" s="9">
        <v>3020000</v>
      </c>
      <c r="S44" s="9">
        <v>1950000</v>
      </c>
      <c r="V44" s="9">
        <v>2600000</v>
      </c>
      <c r="Z44" s="9">
        <v>1790000</v>
      </c>
      <c r="AA44" s="9">
        <v>1250000</v>
      </c>
      <c r="AB44" s="9">
        <v>564000</v>
      </c>
      <c r="AC44" s="9">
        <v>405000</v>
      </c>
      <c r="AE44" s="33">
        <f t="shared" si="1"/>
        <v>4700000</v>
      </c>
      <c r="AF44" s="33"/>
      <c r="AG44" s="33"/>
      <c r="AH44" s="33">
        <f t="shared" si="1"/>
        <v>5620000</v>
      </c>
      <c r="AI44" s="33"/>
      <c r="AJ44" s="33"/>
      <c r="AL44" s="37">
        <f t="shared" si="4"/>
        <v>2354000</v>
      </c>
      <c r="AM44" s="37">
        <f t="shared" si="4"/>
        <v>1655000</v>
      </c>
    </row>
    <row r="45" spans="1:39">
      <c r="A45" s="12" t="s">
        <v>63</v>
      </c>
      <c r="B45" s="12" t="s">
        <v>111</v>
      </c>
      <c r="C45" s="12" t="s">
        <v>340</v>
      </c>
      <c r="D45" s="16">
        <v>41436</v>
      </c>
      <c r="E45" s="16">
        <v>41499</v>
      </c>
      <c r="F45" s="16">
        <v>41625</v>
      </c>
      <c r="G45" s="12">
        <v>63</v>
      </c>
      <c r="H45" s="12">
        <v>189</v>
      </c>
      <c r="I45" s="12">
        <v>126</v>
      </c>
      <c r="J45" s="9">
        <v>3040000</v>
      </c>
      <c r="K45" s="9">
        <v>179000</v>
      </c>
      <c r="L45" s="9">
        <v>22300</v>
      </c>
      <c r="M45" s="9">
        <v>996000</v>
      </c>
      <c r="P45" s="9">
        <v>1680000</v>
      </c>
      <c r="S45" s="9">
        <v>1270000</v>
      </c>
      <c r="V45" s="9">
        <v>2790000</v>
      </c>
      <c r="Z45" s="9">
        <v>623000</v>
      </c>
      <c r="AA45" s="9">
        <v>768000</v>
      </c>
      <c r="AB45" s="9">
        <v>472000</v>
      </c>
      <c r="AC45" s="9">
        <v>522000</v>
      </c>
      <c r="AE45" s="33">
        <f t="shared" si="1"/>
        <v>2266000</v>
      </c>
      <c r="AF45" s="33"/>
      <c r="AG45" s="33"/>
      <c r="AH45" s="33">
        <f t="shared" si="1"/>
        <v>4470000</v>
      </c>
      <c r="AI45" s="33"/>
      <c r="AJ45" s="33"/>
      <c r="AL45" s="37">
        <f t="shared" si="4"/>
        <v>1095000</v>
      </c>
      <c r="AM45" s="37">
        <f t="shared" si="4"/>
        <v>1290000</v>
      </c>
    </row>
    <row r="46" spans="1:39">
      <c r="A46" s="12" t="s">
        <v>64</v>
      </c>
      <c r="B46" s="12" t="s">
        <v>111</v>
      </c>
      <c r="C46" s="12" t="s">
        <v>340</v>
      </c>
      <c r="D46" s="16">
        <v>41436</v>
      </c>
      <c r="E46" s="16">
        <v>41499</v>
      </c>
      <c r="F46" s="16">
        <v>41625</v>
      </c>
      <c r="G46" s="12">
        <v>63</v>
      </c>
      <c r="H46" s="12">
        <v>189</v>
      </c>
      <c r="I46" s="12">
        <v>126</v>
      </c>
      <c r="J46" s="9">
        <v>2240000</v>
      </c>
      <c r="K46" s="9">
        <v>127000</v>
      </c>
      <c r="L46" s="9">
        <v>26500</v>
      </c>
      <c r="M46" s="9">
        <v>918000</v>
      </c>
      <c r="P46" s="9">
        <v>1380000</v>
      </c>
      <c r="S46" s="9">
        <v>868000</v>
      </c>
      <c r="V46" s="9">
        <v>1690000</v>
      </c>
      <c r="Z46" s="9">
        <v>648000</v>
      </c>
      <c r="AA46" s="9">
        <v>614000</v>
      </c>
      <c r="AB46" s="9">
        <v>371000</v>
      </c>
      <c r="AC46" s="9">
        <v>263000</v>
      </c>
      <c r="AE46" s="33">
        <f t="shared" si="1"/>
        <v>1786000</v>
      </c>
      <c r="AF46" s="33"/>
      <c r="AG46" s="33"/>
      <c r="AH46" s="33">
        <f t="shared" si="1"/>
        <v>3070000</v>
      </c>
      <c r="AI46" s="33"/>
      <c r="AJ46" s="33"/>
      <c r="AL46" s="37">
        <f t="shared" si="4"/>
        <v>1019000</v>
      </c>
      <c r="AM46" s="37">
        <f t="shared" si="4"/>
        <v>877000</v>
      </c>
    </row>
    <row r="47" spans="1:39">
      <c r="A47" s="12" t="s">
        <v>65</v>
      </c>
      <c r="B47" s="12" t="s">
        <v>111</v>
      </c>
      <c r="C47" s="12" t="s">
        <v>340</v>
      </c>
      <c r="D47" s="16">
        <v>41436</v>
      </c>
      <c r="E47" s="16">
        <v>41499</v>
      </c>
      <c r="F47" s="16">
        <v>41625</v>
      </c>
      <c r="G47" s="12">
        <v>63</v>
      </c>
      <c r="H47" s="12">
        <v>189</v>
      </c>
      <c r="I47" s="12">
        <v>126</v>
      </c>
      <c r="J47" s="9">
        <v>1420000</v>
      </c>
      <c r="K47" s="9">
        <v>118000</v>
      </c>
      <c r="L47" s="9">
        <v>33500</v>
      </c>
      <c r="M47" s="9">
        <v>2670000</v>
      </c>
      <c r="P47" s="9">
        <v>3100000</v>
      </c>
      <c r="S47" s="9">
        <v>2010000</v>
      </c>
      <c r="V47" s="9">
        <v>3210000</v>
      </c>
      <c r="Z47" s="9">
        <v>1640000</v>
      </c>
      <c r="AA47" s="9">
        <v>869000</v>
      </c>
      <c r="AB47" s="9">
        <v>855000</v>
      </c>
      <c r="AC47" s="9">
        <v>511000</v>
      </c>
      <c r="AE47" s="33">
        <f t="shared" si="1"/>
        <v>4680000</v>
      </c>
      <c r="AF47" s="33"/>
      <c r="AG47" s="33"/>
      <c r="AH47" s="33">
        <f t="shared" si="1"/>
        <v>6310000</v>
      </c>
      <c r="AI47" s="33"/>
      <c r="AJ47" s="33"/>
      <c r="AL47" s="37">
        <f t="shared" si="4"/>
        <v>2495000</v>
      </c>
      <c r="AM47" s="37">
        <f t="shared" si="4"/>
        <v>1380000</v>
      </c>
    </row>
    <row r="48" spans="1:39">
      <c r="A48" s="12" t="s">
        <v>66</v>
      </c>
      <c r="B48" s="12" t="s">
        <v>113</v>
      </c>
      <c r="C48" s="12" t="s">
        <v>340</v>
      </c>
      <c r="D48" s="16">
        <v>41514</v>
      </c>
      <c r="E48" s="16">
        <v>41570</v>
      </c>
      <c r="F48" s="16">
        <v>41626</v>
      </c>
      <c r="G48" s="12">
        <v>56</v>
      </c>
      <c r="H48" s="12">
        <v>112</v>
      </c>
      <c r="I48" s="12">
        <v>56</v>
      </c>
      <c r="J48" s="9">
        <v>2770000</v>
      </c>
      <c r="K48" s="9">
        <v>361000</v>
      </c>
      <c r="L48" s="9">
        <v>95200</v>
      </c>
      <c r="M48" s="9">
        <v>7370000</v>
      </c>
      <c r="P48" s="9">
        <v>5740000</v>
      </c>
      <c r="S48" s="9">
        <v>3350000</v>
      </c>
      <c r="V48" s="9">
        <v>3390000</v>
      </c>
      <c r="Z48" s="9">
        <v>2060000</v>
      </c>
      <c r="AA48" s="9">
        <v>1800000</v>
      </c>
      <c r="AB48" s="9">
        <v>542000</v>
      </c>
      <c r="AC48" s="9">
        <v>385000</v>
      </c>
      <c r="AE48" s="33">
        <f t="shared" si="1"/>
        <v>10720000</v>
      </c>
      <c r="AF48" s="33"/>
      <c r="AG48" s="33"/>
      <c r="AH48" s="33">
        <f t="shared" si="1"/>
        <v>9130000</v>
      </c>
      <c r="AI48" s="33"/>
      <c r="AJ48" s="33"/>
      <c r="AL48" s="37">
        <f t="shared" si="4"/>
        <v>2602000</v>
      </c>
      <c r="AM48" s="37">
        <f t="shared" si="4"/>
        <v>2185000</v>
      </c>
    </row>
    <row r="49" spans="1:39">
      <c r="A49" s="12" t="s">
        <v>67</v>
      </c>
      <c r="B49" s="12" t="s">
        <v>113</v>
      </c>
      <c r="C49" s="12" t="s">
        <v>340</v>
      </c>
      <c r="D49" s="16">
        <v>41514</v>
      </c>
      <c r="E49" s="16">
        <v>41570</v>
      </c>
      <c r="F49" s="16">
        <v>41626</v>
      </c>
      <c r="G49" s="12">
        <v>56</v>
      </c>
      <c r="H49" s="12">
        <v>112</v>
      </c>
      <c r="I49" s="12">
        <v>56</v>
      </c>
      <c r="J49" s="9">
        <v>10200000</v>
      </c>
      <c r="K49" s="9">
        <v>529000</v>
      </c>
      <c r="L49" s="9">
        <v>112000</v>
      </c>
      <c r="M49" s="9">
        <v>6860000</v>
      </c>
      <c r="P49" s="9">
        <v>4990000</v>
      </c>
      <c r="S49" s="9">
        <v>4770000</v>
      </c>
      <c r="V49" s="9">
        <v>4200000</v>
      </c>
      <c r="Z49" s="9">
        <v>1220000</v>
      </c>
      <c r="AA49" s="9">
        <v>867000</v>
      </c>
      <c r="AB49" s="9">
        <v>806000</v>
      </c>
      <c r="AC49" s="9">
        <v>374000</v>
      </c>
      <c r="AE49" s="33">
        <f t="shared" si="1"/>
        <v>11630000</v>
      </c>
      <c r="AF49" s="33"/>
      <c r="AG49" s="33"/>
      <c r="AH49" s="33">
        <f t="shared" si="1"/>
        <v>9190000</v>
      </c>
      <c r="AI49" s="33"/>
      <c r="AJ49" s="33"/>
      <c r="AL49" s="37">
        <f t="shared" si="4"/>
        <v>2026000</v>
      </c>
      <c r="AM49" s="37">
        <f t="shared" si="4"/>
        <v>1241000</v>
      </c>
    </row>
    <row r="50" spans="1:39">
      <c r="A50" s="12" t="s">
        <v>68</v>
      </c>
      <c r="B50" s="12" t="s">
        <v>113</v>
      </c>
      <c r="C50" s="12" t="s">
        <v>340</v>
      </c>
      <c r="D50" s="16">
        <v>41514</v>
      </c>
      <c r="E50" s="16">
        <v>41570</v>
      </c>
      <c r="F50" s="16">
        <v>41626</v>
      </c>
      <c r="G50" s="12">
        <v>56</v>
      </c>
      <c r="H50" s="12">
        <v>112</v>
      </c>
      <c r="I50" s="12">
        <v>56</v>
      </c>
      <c r="J50" s="9">
        <v>5970000</v>
      </c>
      <c r="K50" s="9">
        <v>297000</v>
      </c>
      <c r="L50" s="9">
        <v>60500</v>
      </c>
      <c r="M50" s="9">
        <v>3030000</v>
      </c>
      <c r="P50" s="9">
        <v>2960000</v>
      </c>
      <c r="S50" s="9">
        <v>3220000</v>
      </c>
      <c r="V50" s="9">
        <v>4130000</v>
      </c>
      <c r="Z50" s="9">
        <v>649000</v>
      </c>
      <c r="AA50" s="9">
        <v>639000</v>
      </c>
      <c r="AB50" s="9">
        <v>583000</v>
      </c>
      <c r="AC50" s="9">
        <v>339000</v>
      </c>
      <c r="AE50" s="33">
        <f t="shared" si="1"/>
        <v>6250000</v>
      </c>
      <c r="AF50" s="33"/>
      <c r="AG50" s="33"/>
      <c r="AH50" s="33">
        <f t="shared" si="1"/>
        <v>7090000</v>
      </c>
      <c r="AI50" s="33"/>
      <c r="AJ50" s="33"/>
      <c r="AL50" s="37">
        <f t="shared" si="4"/>
        <v>1232000</v>
      </c>
      <c r="AM50" s="37">
        <f t="shared" si="4"/>
        <v>978000</v>
      </c>
    </row>
    <row r="51" spans="1:39">
      <c r="A51" s="12" t="s">
        <v>69</v>
      </c>
      <c r="B51" s="12" t="s">
        <v>113</v>
      </c>
      <c r="C51" s="12" t="s">
        <v>340</v>
      </c>
      <c r="D51" s="16">
        <v>41514</v>
      </c>
      <c r="E51" s="16">
        <v>41570</v>
      </c>
      <c r="F51" s="16">
        <v>41626</v>
      </c>
      <c r="G51" s="12">
        <v>56</v>
      </c>
      <c r="H51" s="12">
        <v>112</v>
      </c>
      <c r="I51" s="12">
        <v>56</v>
      </c>
      <c r="J51" s="9">
        <v>1470000</v>
      </c>
      <c r="K51" s="9">
        <v>145000</v>
      </c>
      <c r="L51" s="9">
        <v>38300</v>
      </c>
      <c r="M51" s="9">
        <v>6790000</v>
      </c>
      <c r="P51" s="9">
        <v>5900000</v>
      </c>
      <c r="S51" s="9">
        <v>4670000</v>
      </c>
      <c r="V51" s="9">
        <v>4990000</v>
      </c>
      <c r="Z51" s="9">
        <v>1660000</v>
      </c>
      <c r="AA51" s="9">
        <v>1440000</v>
      </c>
      <c r="AB51" s="9">
        <v>820000</v>
      </c>
      <c r="AC51" s="9">
        <v>473000</v>
      </c>
      <c r="AE51" s="33">
        <f t="shared" si="1"/>
        <v>11460000</v>
      </c>
      <c r="AF51" s="33"/>
      <c r="AG51" s="33"/>
      <c r="AH51" s="33">
        <f t="shared" si="1"/>
        <v>10890000</v>
      </c>
      <c r="AI51" s="33"/>
      <c r="AJ51" s="33"/>
      <c r="AL51" s="37">
        <f t="shared" si="4"/>
        <v>2480000</v>
      </c>
      <c r="AM51" s="37">
        <f t="shared" si="4"/>
        <v>1913000</v>
      </c>
    </row>
    <row r="52" spans="1:39">
      <c r="A52" s="12" t="s">
        <v>70</v>
      </c>
      <c r="B52" s="12" t="s">
        <v>114</v>
      </c>
      <c r="C52" s="12" t="s">
        <v>340</v>
      </c>
      <c r="D52" s="16">
        <v>41472</v>
      </c>
      <c r="E52" s="16">
        <v>41549</v>
      </c>
      <c r="F52" s="16">
        <v>41689</v>
      </c>
      <c r="G52" s="12">
        <v>77</v>
      </c>
      <c r="H52" s="12">
        <v>217</v>
      </c>
      <c r="I52" s="12">
        <v>140</v>
      </c>
      <c r="J52" s="9">
        <v>8230000</v>
      </c>
      <c r="K52" s="9">
        <v>635000</v>
      </c>
      <c r="L52" s="9">
        <v>128000</v>
      </c>
      <c r="M52" s="9">
        <v>3350000</v>
      </c>
      <c r="P52" s="9">
        <v>4220000</v>
      </c>
      <c r="S52" s="9">
        <v>1040000</v>
      </c>
      <c r="V52" s="9">
        <v>1520000</v>
      </c>
      <c r="Z52" s="9">
        <v>2200000</v>
      </c>
      <c r="AA52" s="9">
        <v>1060000</v>
      </c>
      <c r="AB52" s="9">
        <v>458000</v>
      </c>
      <c r="AC52" s="9">
        <v>261000</v>
      </c>
      <c r="AE52" s="33">
        <f t="shared" si="1"/>
        <v>4390000</v>
      </c>
      <c r="AF52" s="33"/>
      <c r="AG52" s="33"/>
      <c r="AH52" s="33">
        <f t="shared" si="1"/>
        <v>5740000</v>
      </c>
      <c r="AI52" s="33"/>
      <c r="AJ52" s="33"/>
      <c r="AL52" s="37">
        <f t="shared" si="4"/>
        <v>2658000</v>
      </c>
      <c r="AM52" s="37">
        <f t="shared" si="4"/>
        <v>1321000</v>
      </c>
    </row>
    <row r="53" spans="1:39">
      <c r="A53" s="12" t="s">
        <v>71</v>
      </c>
      <c r="B53" s="12" t="s">
        <v>114</v>
      </c>
      <c r="C53" s="12" t="s">
        <v>340</v>
      </c>
      <c r="D53" s="16">
        <v>41472</v>
      </c>
      <c r="E53" s="16">
        <v>41549</v>
      </c>
      <c r="F53" s="16">
        <v>41689</v>
      </c>
      <c r="G53" s="12">
        <v>77</v>
      </c>
      <c r="H53" s="12">
        <v>217</v>
      </c>
      <c r="I53" s="12">
        <v>140</v>
      </c>
      <c r="J53" s="9">
        <v>3050000</v>
      </c>
      <c r="K53" s="9">
        <v>231000</v>
      </c>
      <c r="L53" s="9">
        <v>54400</v>
      </c>
      <c r="M53" s="9">
        <v>1530000</v>
      </c>
      <c r="P53" s="9">
        <v>2620000</v>
      </c>
      <c r="S53" s="9">
        <v>1280000</v>
      </c>
      <c r="V53" s="9">
        <v>2910000</v>
      </c>
      <c r="Z53" s="9">
        <v>1290000</v>
      </c>
      <c r="AA53" s="9">
        <v>977000</v>
      </c>
      <c r="AB53" s="9">
        <v>531000</v>
      </c>
      <c r="AC53" s="9">
        <v>506000</v>
      </c>
      <c r="AE53" s="33">
        <f t="shared" si="1"/>
        <v>2810000</v>
      </c>
      <c r="AF53" s="33"/>
      <c r="AG53" s="33"/>
      <c r="AH53" s="33">
        <f t="shared" si="1"/>
        <v>5530000</v>
      </c>
      <c r="AI53" s="33"/>
      <c r="AJ53" s="33"/>
      <c r="AL53" s="37">
        <f t="shared" si="4"/>
        <v>1821000</v>
      </c>
      <c r="AM53" s="37">
        <f t="shared" si="4"/>
        <v>1483000</v>
      </c>
    </row>
    <row r="54" spans="1:39">
      <c r="A54" s="12" t="s">
        <v>72</v>
      </c>
      <c r="B54" s="12" t="s">
        <v>114</v>
      </c>
      <c r="C54" s="12" t="s">
        <v>340</v>
      </c>
      <c r="D54" s="16">
        <v>41472</v>
      </c>
      <c r="E54" s="16">
        <v>41549</v>
      </c>
      <c r="F54" s="16">
        <v>41689</v>
      </c>
      <c r="G54" s="12">
        <v>77</v>
      </c>
      <c r="H54" s="12">
        <v>217</v>
      </c>
      <c r="I54" s="12">
        <v>140</v>
      </c>
      <c r="J54" s="9">
        <v>7090000</v>
      </c>
      <c r="K54" s="9">
        <v>490000</v>
      </c>
      <c r="L54" s="9">
        <v>55800</v>
      </c>
      <c r="M54" s="9">
        <v>2490000</v>
      </c>
      <c r="P54" s="9">
        <v>3670000</v>
      </c>
      <c r="S54" s="9">
        <v>2130000</v>
      </c>
      <c r="V54" s="9">
        <v>3480000</v>
      </c>
      <c r="Z54" s="9">
        <v>1740000</v>
      </c>
      <c r="AA54" s="9">
        <v>1310000</v>
      </c>
      <c r="AB54" s="9">
        <v>591000</v>
      </c>
      <c r="AC54" s="9">
        <v>569000</v>
      </c>
      <c r="AE54" s="33">
        <f t="shared" si="1"/>
        <v>4620000</v>
      </c>
      <c r="AF54" s="33"/>
      <c r="AG54" s="33"/>
      <c r="AH54" s="33">
        <f t="shared" si="1"/>
        <v>7150000</v>
      </c>
      <c r="AI54" s="33"/>
      <c r="AJ54" s="33"/>
      <c r="AL54" s="37">
        <f t="shared" si="4"/>
        <v>2331000</v>
      </c>
      <c r="AM54" s="37">
        <f t="shared" si="4"/>
        <v>1879000</v>
      </c>
    </row>
    <row r="55" spans="1:39">
      <c r="A55" s="12" t="s">
        <v>73</v>
      </c>
      <c r="B55" s="12" t="s">
        <v>114</v>
      </c>
      <c r="C55" s="12" t="s">
        <v>340</v>
      </c>
      <c r="D55" s="16">
        <v>41472</v>
      </c>
      <c r="E55" s="16">
        <v>41549</v>
      </c>
      <c r="F55" s="16">
        <v>41689</v>
      </c>
      <c r="G55" s="12">
        <v>77</v>
      </c>
      <c r="H55" s="12">
        <v>217</v>
      </c>
      <c r="I55" s="12">
        <v>140</v>
      </c>
      <c r="J55" s="9">
        <v>1410000</v>
      </c>
      <c r="K55" s="9">
        <v>114000</v>
      </c>
      <c r="L55" s="9">
        <v>18400</v>
      </c>
      <c r="M55" s="9">
        <v>2100000</v>
      </c>
      <c r="P55" s="9">
        <v>3820000</v>
      </c>
      <c r="S55" s="9">
        <v>674000</v>
      </c>
      <c r="V55" s="9">
        <v>1650000</v>
      </c>
      <c r="Z55" s="9">
        <v>1630000</v>
      </c>
      <c r="AA55" s="9">
        <v>1650000</v>
      </c>
      <c r="AB55" s="9">
        <v>314000</v>
      </c>
      <c r="AC55" s="9">
        <v>289000</v>
      </c>
      <c r="AE55" s="33">
        <f t="shared" si="1"/>
        <v>2774000</v>
      </c>
      <c r="AF55" s="33"/>
      <c r="AG55" s="33"/>
      <c r="AH55" s="33">
        <f t="shared" si="1"/>
        <v>5470000</v>
      </c>
      <c r="AI55" s="33"/>
      <c r="AJ55" s="33"/>
      <c r="AL55" s="37">
        <f t="shared" si="4"/>
        <v>1944000</v>
      </c>
      <c r="AM55" s="37">
        <f t="shared" si="4"/>
        <v>1939000</v>
      </c>
    </row>
    <row r="56" spans="1:39">
      <c r="A56" s="12" t="s">
        <v>74</v>
      </c>
      <c r="B56" s="12" t="s">
        <v>115</v>
      </c>
      <c r="C56" s="12" t="s">
        <v>340</v>
      </c>
      <c r="D56" s="16">
        <v>41182</v>
      </c>
      <c r="E56" s="16">
        <v>41259</v>
      </c>
      <c r="F56" s="16">
        <v>41322</v>
      </c>
      <c r="G56" s="12">
        <v>77</v>
      </c>
      <c r="H56" s="12">
        <v>140</v>
      </c>
      <c r="I56" s="12">
        <v>63</v>
      </c>
      <c r="J56" s="9">
        <v>3880000</v>
      </c>
      <c r="K56" s="9">
        <v>300000</v>
      </c>
      <c r="L56" s="9">
        <v>66700</v>
      </c>
      <c r="M56" s="9">
        <v>5250000</v>
      </c>
      <c r="P56" s="9">
        <v>5930000</v>
      </c>
      <c r="S56" s="9">
        <v>2640000</v>
      </c>
      <c r="V56" s="9">
        <v>3830000</v>
      </c>
      <c r="Z56" s="9">
        <v>1940000</v>
      </c>
      <c r="AA56" s="9">
        <v>1150000</v>
      </c>
      <c r="AB56" s="9">
        <v>587000</v>
      </c>
      <c r="AC56" s="9">
        <v>317000</v>
      </c>
      <c r="AE56" s="33">
        <f t="shared" si="1"/>
        <v>7890000</v>
      </c>
      <c r="AF56" s="33"/>
      <c r="AG56" s="33"/>
      <c r="AH56" s="33">
        <f t="shared" si="1"/>
        <v>9760000</v>
      </c>
      <c r="AI56" s="33"/>
      <c r="AJ56" s="33"/>
      <c r="AL56" s="37">
        <f t="shared" si="4"/>
        <v>2527000</v>
      </c>
      <c r="AM56" s="37">
        <f t="shared" si="4"/>
        <v>1467000</v>
      </c>
    </row>
    <row r="57" spans="1:39">
      <c r="A57" s="12" t="s">
        <v>75</v>
      </c>
      <c r="B57" s="12" t="s">
        <v>115</v>
      </c>
      <c r="C57" s="12" t="s">
        <v>340</v>
      </c>
      <c r="D57" s="16">
        <v>41182</v>
      </c>
      <c r="E57" s="16">
        <v>41259</v>
      </c>
      <c r="F57" s="16">
        <v>41322</v>
      </c>
      <c r="G57" s="12">
        <v>77</v>
      </c>
      <c r="H57" s="12">
        <v>140</v>
      </c>
      <c r="I57" s="12">
        <v>63</v>
      </c>
      <c r="J57" s="9">
        <v>2550000</v>
      </c>
      <c r="K57" s="9">
        <v>325000</v>
      </c>
      <c r="L57" s="9">
        <v>64800</v>
      </c>
      <c r="M57" s="9">
        <v>12800000</v>
      </c>
      <c r="P57" s="9">
        <v>12700000</v>
      </c>
      <c r="S57" s="9">
        <v>7270000</v>
      </c>
      <c r="V57" s="9">
        <v>9600000</v>
      </c>
      <c r="Z57" s="9">
        <v>5090000</v>
      </c>
      <c r="AA57" s="9">
        <v>2270000</v>
      </c>
      <c r="AB57" s="9">
        <v>1590000</v>
      </c>
      <c r="AC57" s="9">
        <v>892000</v>
      </c>
      <c r="AE57" s="33">
        <f t="shared" si="1"/>
        <v>20070000</v>
      </c>
      <c r="AF57" s="33"/>
      <c r="AG57" s="33"/>
      <c r="AH57" s="33">
        <f t="shared" si="1"/>
        <v>22300000</v>
      </c>
      <c r="AI57" s="33"/>
      <c r="AJ57" s="33"/>
      <c r="AL57" s="37">
        <f t="shared" si="4"/>
        <v>6680000</v>
      </c>
      <c r="AM57" s="37">
        <f t="shared" si="4"/>
        <v>3162000</v>
      </c>
    </row>
    <row r="58" spans="1:39">
      <c r="A58" s="12" t="s">
        <v>76</v>
      </c>
      <c r="B58" s="12" t="s">
        <v>115</v>
      </c>
      <c r="C58" s="12" t="s">
        <v>340</v>
      </c>
      <c r="D58" s="16">
        <v>41182</v>
      </c>
      <c r="E58" s="16">
        <v>41259</v>
      </c>
      <c r="F58" s="16">
        <v>41322</v>
      </c>
      <c r="G58" s="12">
        <v>77</v>
      </c>
      <c r="H58" s="12">
        <v>140</v>
      </c>
      <c r="I58" s="12">
        <v>63</v>
      </c>
      <c r="J58" s="9">
        <v>3170000</v>
      </c>
      <c r="K58" s="9">
        <v>262000</v>
      </c>
      <c r="L58" s="9">
        <v>62500</v>
      </c>
      <c r="M58" s="9">
        <v>4100000</v>
      </c>
      <c r="P58" s="9">
        <v>4970000</v>
      </c>
      <c r="S58" s="9">
        <v>1190000</v>
      </c>
      <c r="V58" s="9">
        <v>1790000</v>
      </c>
      <c r="Z58" s="9">
        <v>1260000</v>
      </c>
      <c r="AA58" s="9">
        <v>1010000</v>
      </c>
      <c r="AB58" s="9">
        <v>263000</v>
      </c>
      <c r="AC58" s="9">
        <v>157000</v>
      </c>
      <c r="AE58" s="33">
        <f t="shared" si="1"/>
        <v>5290000</v>
      </c>
      <c r="AF58" s="33"/>
      <c r="AG58" s="33"/>
      <c r="AH58" s="33">
        <f t="shared" si="1"/>
        <v>6760000</v>
      </c>
      <c r="AI58" s="33"/>
      <c r="AJ58" s="33"/>
      <c r="AL58" s="37">
        <f t="shared" si="4"/>
        <v>1523000</v>
      </c>
      <c r="AM58" s="37">
        <f t="shared" si="4"/>
        <v>1167000</v>
      </c>
    </row>
    <row r="59" spans="1:39">
      <c r="A59" s="12" t="s">
        <v>77</v>
      </c>
      <c r="B59" s="12" t="s">
        <v>115</v>
      </c>
      <c r="C59" s="12" t="s">
        <v>340</v>
      </c>
      <c r="D59" s="16">
        <v>41182</v>
      </c>
      <c r="E59" s="16">
        <v>41259</v>
      </c>
      <c r="F59" s="16">
        <v>41322</v>
      </c>
      <c r="G59" s="12">
        <v>77</v>
      </c>
      <c r="H59" s="12">
        <v>140</v>
      </c>
      <c r="I59" s="12">
        <v>63</v>
      </c>
      <c r="J59" s="9">
        <v>2070000</v>
      </c>
      <c r="K59" s="9">
        <v>185000</v>
      </c>
      <c r="L59" s="9">
        <v>37300</v>
      </c>
      <c r="M59" s="9">
        <v>5370000</v>
      </c>
      <c r="P59" s="9">
        <v>5420000</v>
      </c>
      <c r="S59" s="9">
        <v>8120000</v>
      </c>
      <c r="V59" s="9">
        <v>11200000</v>
      </c>
      <c r="Z59" s="9">
        <v>2710000</v>
      </c>
      <c r="AA59" s="9">
        <v>1220000</v>
      </c>
      <c r="AB59" s="9">
        <v>1840000</v>
      </c>
      <c r="AC59" s="9">
        <v>1160000</v>
      </c>
      <c r="AE59" s="33">
        <f t="shared" si="1"/>
        <v>13490000</v>
      </c>
      <c r="AF59" s="33"/>
      <c r="AG59" s="33"/>
      <c r="AH59" s="33">
        <f t="shared" si="1"/>
        <v>16620000</v>
      </c>
      <c r="AI59" s="33"/>
      <c r="AJ59" s="33"/>
      <c r="AL59" s="37">
        <f t="shared" si="4"/>
        <v>4550000</v>
      </c>
      <c r="AM59" s="37">
        <f t="shared" si="4"/>
        <v>2380000</v>
      </c>
    </row>
    <row r="60" spans="1:39">
      <c r="A60" s="12" t="s">
        <v>78</v>
      </c>
      <c r="B60" s="12" t="s">
        <v>113</v>
      </c>
      <c r="C60" s="12" t="s">
        <v>340</v>
      </c>
      <c r="D60" s="16">
        <v>41514</v>
      </c>
      <c r="E60" s="16">
        <v>41570</v>
      </c>
      <c r="F60" s="16">
        <v>41738</v>
      </c>
      <c r="G60" s="12">
        <v>56</v>
      </c>
      <c r="H60" s="12">
        <v>224</v>
      </c>
      <c r="I60" s="12">
        <v>168</v>
      </c>
      <c r="J60" s="9">
        <v>1470000</v>
      </c>
      <c r="K60" s="9">
        <v>76200</v>
      </c>
      <c r="L60" s="9">
        <v>22000</v>
      </c>
      <c r="M60" s="9">
        <v>1750000</v>
      </c>
      <c r="P60" s="9">
        <v>4120000</v>
      </c>
      <c r="S60" s="9">
        <v>392000</v>
      </c>
      <c r="V60" s="9">
        <v>1110000</v>
      </c>
      <c r="Z60" s="9">
        <v>2560000</v>
      </c>
      <c r="AA60" s="9">
        <v>2520000</v>
      </c>
      <c r="AB60" s="9">
        <v>258000</v>
      </c>
      <c r="AC60" s="9">
        <v>328000</v>
      </c>
      <c r="AE60" s="33">
        <f t="shared" si="1"/>
        <v>2142000</v>
      </c>
      <c r="AF60" s="33"/>
      <c r="AG60" s="33"/>
      <c r="AH60" s="33">
        <f t="shared" si="1"/>
        <v>5230000</v>
      </c>
      <c r="AI60" s="33"/>
      <c r="AJ60" s="33"/>
      <c r="AL60" s="37">
        <f t="shared" si="4"/>
        <v>2818000</v>
      </c>
      <c r="AM60" s="37">
        <f t="shared" si="4"/>
        <v>2848000</v>
      </c>
    </row>
    <row r="61" spans="1:39">
      <c r="A61" s="12" t="s">
        <v>79</v>
      </c>
      <c r="B61" s="12" t="s">
        <v>113</v>
      </c>
      <c r="C61" s="12" t="s">
        <v>340</v>
      </c>
      <c r="D61" s="16">
        <v>41514</v>
      </c>
      <c r="E61" s="16">
        <v>41570</v>
      </c>
      <c r="F61" s="16">
        <v>41738</v>
      </c>
      <c r="G61" s="12">
        <v>56</v>
      </c>
      <c r="H61" s="12">
        <v>224</v>
      </c>
      <c r="I61" s="12">
        <v>168</v>
      </c>
      <c r="J61" s="9">
        <v>6140000</v>
      </c>
      <c r="K61" s="9">
        <v>286000</v>
      </c>
      <c r="L61" s="9">
        <v>64100</v>
      </c>
      <c r="M61" s="9">
        <v>1010000</v>
      </c>
      <c r="P61" s="9">
        <v>1630000</v>
      </c>
      <c r="S61" s="9">
        <v>374000</v>
      </c>
      <c r="V61" s="9">
        <v>706000</v>
      </c>
      <c r="Z61" s="9">
        <v>1730000</v>
      </c>
      <c r="AA61" s="9">
        <v>1210000</v>
      </c>
      <c r="AB61" s="9">
        <v>255000</v>
      </c>
      <c r="AC61" s="9">
        <v>333000</v>
      </c>
      <c r="AE61" s="33">
        <f t="shared" si="1"/>
        <v>1384000</v>
      </c>
      <c r="AF61" s="33"/>
      <c r="AG61" s="33"/>
      <c r="AH61" s="33">
        <f t="shared" si="1"/>
        <v>2336000</v>
      </c>
      <c r="AI61" s="33"/>
      <c r="AJ61" s="33"/>
      <c r="AL61" s="37">
        <f t="shared" si="4"/>
        <v>1985000</v>
      </c>
      <c r="AM61" s="37">
        <f t="shared" si="4"/>
        <v>1543000</v>
      </c>
    </row>
    <row r="62" spans="1:39">
      <c r="A62" s="12" t="s">
        <v>80</v>
      </c>
      <c r="B62" s="12" t="s">
        <v>113</v>
      </c>
      <c r="C62" s="12" t="s">
        <v>340</v>
      </c>
      <c r="D62" s="16">
        <v>41514</v>
      </c>
      <c r="E62" s="16">
        <v>41570</v>
      </c>
      <c r="F62" s="16">
        <v>41738</v>
      </c>
      <c r="G62" s="12">
        <v>56</v>
      </c>
      <c r="H62" s="12">
        <v>224</v>
      </c>
      <c r="I62" s="12">
        <v>168</v>
      </c>
      <c r="J62" s="9">
        <v>9390000</v>
      </c>
      <c r="K62" s="9">
        <v>859000</v>
      </c>
      <c r="L62" s="9">
        <v>338000</v>
      </c>
      <c r="M62" s="9">
        <v>3340000</v>
      </c>
      <c r="P62" s="9">
        <v>4210000</v>
      </c>
      <c r="S62" s="9">
        <v>1090000</v>
      </c>
      <c r="V62" s="9">
        <v>1640000</v>
      </c>
      <c r="Z62" s="9">
        <v>1580000</v>
      </c>
      <c r="AA62" s="9">
        <v>1490000</v>
      </c>
      <c r="AB62" s="9">
        <v>221000</v>
      </c>
      <c r="AC62" s="9">
        <v>295000</v>
      </c>
      <c r="AE62" s="33">
        <f t="shared" si="1"/>
        <v>4430000</v>
      </c>
      <c r="AF62" s="33"/>
      <c r="AG62" s="33"/>
      <c r="AH62" s="33">
        <f t="shared" si="1"/>
        <v>5850000</v>
      </c>
      <c r="AI62" s="33"/>
      <c r="AJ62" s="33"/>
      <c r="AL62" s="37">
        <f t="shared" si="4"/>
        <v>1801000</v>
      </c>
      <c r="AM62" s="37">
        <f t="shared" si="4"/>
        <v>1785000</v>
      </c>
    </row>
    <row r="63" spans="1:39">
      <c r="A63" s="12" t="s">
        <v>81</v>
      </c>
      <c r="B63" s="12" t="s">
        <v>113</v>
      </c>
      <c r="C63" s="12" t="s">
        <v>340</v>
      </c>
      <c r="D63" s="16">
        <v>41514</v>
      </c>
      <c r="E63" s="16">
        <v>41570</v>
      </c>
      <c r="F63" s="16">
        <v>41829</v>
      </c>
      <c r="G63" s="12">
        <v>56</v>
      </c>
      <c r="H63" s="12">
        <v>315</v>
      </c>
      <c r="I63" s="12">
        <v>259</v>
      </c>
      <c r="J63" s="9">
        <v>3370000</v>
      </c>
      <c r="K63" s="9">
        <v>308000</v>
      </c>
      <c r="L63" s="9">
        <v>61600</v>
      </c>
      <c r="M63" s="9">
        <v>1230000</v>
      </c>
      <c r="P63" s="9">
        <v>1510000</v>
      </c>
      <c r="S63" s="9">
        <v>686000</v>
      </c>
      <c r="V63" s="9">
        <v>1200000</v>
      </c>
      <c r="Z63" s="9">
        <v>1880000</v>
      </c>
      <c r="AA63" s="9">
        <v>2320000</v>
      </c>
      <c r="AB63" s="9">
        <v>380000</v>
      </c>
      <c r="AC63" s="9">
        <v>755000</v>
      </c>
      <c r="AE63" s="33">
        <f t="shared" si="1"/>
        <v>1916000</v>
      </c>
      <c r="AF63" s="33"/>
      <c r="AG63" s="33"/>
      <c r="AH63" s="33">
        <f t="shared" si="1"/>
        <v>2710000</v>
      </c>
      <c r="AI63" s="33"/>
      <c r="AJ63" s="33"/>
      <c r="AL63" s="37">
        <f t="shared" si="4"/>
        <v>2260000</v>
      </c>
      <c r="AM63" s="37">
        <f t="shared" si="4"/>
        <v>3075000</v>
      </c>
    </row>
    <row r="64" spans="1:39">
      <c r="A64" s="12" t="s">
        <v>82</v>
      </c>
      <c r="B64" s="12" t="s">
        <v>113</v>
      </c>
      <c r="C64" s="12" t="s">
        <v>340</v>
      </c>
      <c r="D64" s="16">
        <v>41514</v>
      </c>
      <c r="E64" s="16">
        <v>41570</v>
      </c>
      <c r="F64" s="16">
        <v>41829</v>
      </c>
      <c r="G64" s="12">
        <v>56</v>
      </c>
      <c r="H64" s="12">
        <v>315</v>
      </c>
      <c r="I64" s="12">
        <v>259</v>
      </c>
      <c r="J64" s="9">
        <v>4660000</v>
      </c>
      <c r="K64" s="9">
        <v>355000</v>
      </c>
      <c r="L64" s="9">
        <v>62900</v>
      </c>
      <c r="M64" s="9">
        <v>1710000</v>
      </c>
      <c r="P64" s="9">
        <v>956000</v>
      </c>
      <c r="S64" s="9">
        <v>522000</v>
      </c>
      <c r="V64" s="9">
        <v>717000</v>
      </c>
      <c r="Z64" s="9">
        <v>2810000</v>
      </c>
      <c r="AA64" s="9">
        <v>3270000</v>
      </c>
      <c r="AB64" s="9">
        <v>486000</v>
      </c>
      <c r="AC64" s="9">
        <v>1040000</v>
      </c>
      <c r="AE64" s="33">
        <f t="shared" si="1"/>
        <v>2232000</v>
      </c>
      <c r="AF64" s="33"/>
      <c r="AG64" s="33"/>
      <c r="AH64" s="33">
        <f t="shared" si="1"/>
        <v>1673000</v>
      </c>
      <c r="AI64" s="33"/>
      <c r="AJ64" s="33"/>
      <c r="AL64" s="37">
        <f t="shared" si="4"/>
        <v>3296000</v>
      </c>
      <c r="AM64" s="37">
        <f t="shared" si="4"/>
        <v>4310000</v>
      </c>
    </row>
    <row r="65" spans="1:39">
      <c r="A65" s="12" t="s">
        <v>83</v>
      </c>
      <c r="B65" s="12" t="s">
        <v>113</v>
      </c>
      <c r="C65" s="12" t="s">
        <v>340</v>
      </c>
      <c r="D65" s="16">
        <v>41514</v>
      </c>
      <c r="E65" s="16">
        <v>41570</v>
      </c>
      <c r="F65" s="16">
        <v>41829</v>
      </c>
      <c r="G65" s="12">
        <v>56</v>
      </c>
      <c r="H65" s="12">
        <v>315</v>
      </c>
      <c r="I65" s="12">
        <v>259</v>
      </c>
      <c r="J65" s="9">
        <v>5450000</v>
      </c>
      <c r="K65" s="9">
        <v>304000</v>
      </c>
      <c r="L65" s="9">
        <v>44800</v>
      </c>
      <c r="M65" s="9">
        <v>1320000</v>
      </c>
      <c r="P65" s="9">
        <v>1140000</v>
      </c>
      <c r="S65" s="9">
        <v>623000</v>
      </c>
      <c r="V65" s="9">
        <v>1220000</v>
      </c>
      <c r="Z65" s="9">
        <v>1140000</v>
      </c>
      <c r="AA65" s="9">
        <v>1780000</v>
      </c>
      <c r="AB65" s="9">
        <v>555000</v>
      </c>
      <c r="AC65" s="9">
        <v>749000</v>
      </c>
      <c r="AE65" s="33">
        <f t="shared" si="1"/>
        <v>1943000</v>
      </c>
      <c r="AF65" s="33"/>
      <c r="AG65" s="33"/>
      <c r="AH65" s="33">
        <f t="shared" si="1"/>
        <v>2360000</v>
      </c>
      <c r="AI65" s="33"/>
      <c r="AJ65" s="33"/>
      <c r="AL65" s="37">
        <f t="shared" si="4"/>
        <v>1695000</v>
      </c>
      <c r="AM65" s="37">
        <f t="shared" si="4"/>
        <v>2529000</v>
      </c>
    </row>
    <row r="66" spans="1:39">
      <c r="A66" s="12" t="s">
        <v>84</v>
      </c>
      <c r="B66" s="12" t="s">
        <v>114</v>
      </c>
      <c r="C66" s="12" t="s">
        <v>340</v>
      </c>
      <c r="D66" s="16">
        <v>41472</v>
      </c>
      <c r="E66" s="16">
        <v>41549</v>
      </c>
      <c r="F66" s="16">
        <v>41836</v>
      </c>
      <c r="G66" s="12">
        <v>77</v>
      </c>
      <c r="H66" s="12">
        <v>364</v>
      </c>
      <c r="I66" s="12">
        <v>287</v>
      </c>
      <c r="J66" s="9">
        <v>1160000</v>
      </c>
      <c r="K66" s="9">
        <v>88500</v>
      </c>
      <c r="L66" s="9">
        <v>30900</v>
      </c>
      <c r="M66" s="9">
        <v>759000</v>
      </c>
      <c r="P66" s="9">
        <v>785000</v>
      </c>
      <c r="Q66" s="9">
        <v>447000</v>
      </c>
      <c r="R66" s="9">
        <v>1850000</v>
      </c>
      <c r="S66" s="9">
        <v>248000</v>
      </c>
      <c r="V66" s="9">
        <v>647000</v>
      </c>
      <c r="W66" s="9">
        <v>232000</v>
      </c>
      <c r="X66" s="9">
        <v>587000</v>
      </c>
      <c r="Z66" s="9">
        <v>3770000</v>
      </c>
      <c r="AB66" s="9">
        <v>635000</v>
      </c>
      <c r="AE66" s="33">
        <f t="shared" si="1"/>
        <v>1007000</v>
      </c>
      <c r="AF66" s="33"/>
      <c r="AG66" s="33"/>
      <c r="AH66" s="33">
        <f t="shared" si="1"/>
        <v>1432000</v>
      </c>
      <c r="AI66" s="33">
        <f t="shared" si="1"/>
        <v>679000</v>
      </c>
      <c r="AJ66" s="33">
        <f t="shared" si="1"/>
        <v>2437000</v>
      </c>
      <c r="AL66" s="37">
        <f t="shared" si="4"/>
        <v>4405000</v>
      </c>
      <c r="AM66" s="33">
        <f t="shared" ref="AM66" si="5">AI66+AJ66</f>
        <v>3116000</v>
      </c>
    </row>
    <row r="67" spans="1:39">
      <c r="A67" s="12" t="s">
        <v>85</v>
      </c>
      <c r="B67" s="12" t="s">
        <v>114</v>
      </c>
      <c r="C67" s="12" t="s">
        <v>340</v>
      </c>
      <c r="D67" s="16">
        <v>41472</v>
      </c>
      <c r="E67" s="16">
        <v>41549</v>
      </c>
      <c r="F67" s="16">
        <v>41843</v>
      </c>
      <c r="G67" s="12">
        <v>77</v>
      </c>
      <c r="H67" s="12">
        <v>371</v>
      </c>
      <c r="I67" s="12">
        <v>294</v>
      </c>
      <c r="J67" s="9">
        <v>1930000</v>
      </c>
      <c r="K67" s="9">
        <v>124000</v>
      </c>
      <c r="L67" s="9">
        <v>28900</v>
      </c>
      <c r="M67" s="9">
        <v>1030000</v>
      </c>
      <c r="P67" s="9">
        <v>505000</v>
      </c>
      <c r="S67" s="9">
        <v>584000</v>
      </c>
      <c r="V67" s="9">
        <v>674000</v>
      </c>
      <c r="Z67" s="9">
        <v>5730000</v>
      </c>
      <c r="AA67" s="9">
        <v>2770000</v>
      </c>
      <c r="AB67" s="9">
        <v>1950000</v>
      </c>
      <c r="AC67" s="9">
        <v>2220000</v>
      </c>
      <c r="AE67" s="33">
        <f t="shared" ref="AE67:AG130" si="6">M67+S67</f>
        <v>1614000</v>
      </c>
      <c r="AF67" s="33"/>
      <c r="AG67" s="33"/>
      <c r="AH67" s="33">
        <f t="shared" ref="AH67:AJ130" si="7">P67+V67</f>
        <v>1179000</v>
      </c>
      <c r="AI67" s="33"/>
      <c r="AJ67" s="33"/>
      <c r="AL67" s="37">
        <f t="shared" si="4"/>
        <v>7680000</v>
      </c>
      <c r="AM67" s="37">
        <f t="shared" si="4"/>
        <v>4990000</v>
      </c>
    </row>
    <row r="68" spans="1:39">
      <c r="A68" s="12" t="s">
        <v>86</v>
      </c>
      <c r="B68" s="12" t="s">
        <v>114</v>
      </c>
      <c r="C68" s="12" t="s">
        <v>340</v>
      </c>
      <c r="D68" s="16">
        <v>41472</v>
      </c>
      <c r="E68" s="16">
        <v>41549</v>
      </c>
      <c r="F68" s="16">
        <v>41843</v>
      </c>
      <c r="G68" s="12">
        <v>77</v>
      </c>
      <c r="H68" s="12">
        <v>371</v>
      </c>
      <c r="I68" s="12">
        <v>294</v>
      </c>
      <c r="J68" s="9">
        <v>4130000</v>
      </c>
      <c r="K68" s="9">
        <v>333000</v>
      </c>
      <c r="L68" s="9">
        <v>78700</v>
      </c>
      <c r="M68" s="9">
        <v>1290000</v>
      </c>
      <c r="P68" s="9">
        <v>2070000</v>
      </c>
      <c r="S68" s="9">
        <v>789000</v>
      </c>
      <c r="V68" s="9">
        <v>1410000</v>
      </c>
      <c r="Z68" s="9">
        <v>4270000</v>
      </c>
      <c r="AA68" s="9">
        <v>5320000</v>
      </c>
      <c r="AB68" s="9">
        <v>893000</v>
      </c>
      <c r="AC68" s="9">
        <v>1740000</v>
      </c>
      <c r="AE68" s="33">
        <f t="shared" si="6"/>
        <v>2079000</v>
      </c>
      <c r="AF68" s="33"/>
      <c r="AG68" s="33"/>
      <c r="AH68" s="33">
        <f t="shared" si="7"/>
        <v>3480000</v>
      </c>
      <c r="AI68" s="33"/>
      <c r="AJ68" s="33"/>
      <c r="AL68" s="37">
        <f t="shared" si="4"/>
        <v>5163000</v>
      </c>
      <c r="AM68" s="37">
        <f t="shared" si="4"/>
        <v>7060000</v>
      </c>
    </row>
    <row r="69" spans="1:39">
      <c r="A69" s="12" t="s">
        <v>87</v>
      </c>
      <c r="B69" s="12" t="s">
        <v>114</v>
      </c>
      <c r="C69" s="12" t="s">
        <v>340</v>
      </c>
      <c r="D69" s="16">
        <v>41472</v>
      </c>
      <c r="E69" s="16">
        <v>41549</v>
      </c>
      <c r="F69" s="16">
        <v>41864</v>
      </c>
      <c r="G69" s="12">
        <v>77</v>
      </c>
      <c r="H69" s="12">
        <v>392</v>
      </c>
      <c r="I69" s="12">
        <v>315</v>
      </c>
      <c r="J69" s="9">
        <v>2380000</v>
      </c>
      <c r="K69" s="9">
        <v>97500</v>
      </c>
      <c r="L69" s="9">
        <v>31500</v>
      </c>
      <c r="M69" s="9">
        <v>943000</v>
      </c>
      <c r="P69" s="9">
        <v>1720000</v>
      </c>
      <c r="S69" s="9">
        <v>222000</v>
      </c>
      <c r="V69" s="9">
        <v>420000</v>
      </c>
      <c r="Z69" s="9">
        <v>2750000</v>
      </c>
      <c r="AA69" s="9">
        <v>4660000</v>
      </c>
      <c r="AB69" s="9">
        <v>242000</v>
      </c>
      <c r="AC69" s="9">
        <v>478000</v>
      </c>
      <c r="AE69" s="33">
        <f t="shared" si="6"/>
        <v>1165000</v>
      </c>
      <c r="AF69" s="33"/>
      <c r="AG69" s="33"/>
      <c r="AH69" s="33">
        <f t="shared" si="7"/>
        <v>2140000</v>
      </c>
      <c r="AI69" s="33"/>
      <c r="AJ69" s="33"/>
      <c r="AL69" s="37">
        <f t="shared" si="4"/>
        <v>2992000</v>
      </c>
      <c r="AM69" s="37">
        <f t="shared" si="4"/>
        <v>5138000</v>
      </c>
    </row>
    <row r="70" spans="1:39">
      <c r="A70" s="12" t="s">
        <v>88</v>
      </c>
      <c r="B70" s="12" t="s">
        <v>114</v>
      </c>
      <c r="C70" s="12" t="s">
        <v>340</v>
      </c>
      <c r="D70" s="16">
        <v>41472</v>
      </c>
      <c r="E70" s="16">
        <v>41549</v>
      </c>
      <c r="F70" s="16">
        <v>41864</v>
      </c>
      <c r="G70" s="12">
        <v>77</v>
      </c>
      <c r="H70" s="12">
        <v>392</v>
      </c>
      <c r="I70" s="12">
        <v>315</v>
      </c>
      <c r="J70" s="9">
        <v>5060000</v>
      </c>
      <c r="K70" s="9">
        <v>220000</v>
      </c>
      <c r="L70" s="9">
        <v>55400</v>
      </c>
      <c r="M70" s="9">
        <v>1370000</v>
      </c>
      <c r="P70" s="9">
        <v>1820000</v>
      </c>
      <c r="S70" s="9">
        <v>1050000</v>
      </c>
      <c r="V70" s="9">
        <v>1330000</v>
      </c>
      <c r="Z70" s="9">
        <v>1670000</v>
      </c>
      <c r="AA70" s="9">
        <v>1560000</v>
      </c>
      <c r="AB70" s="9">
        <v>534000</v>
      </c>
      <c r="AC70" s="9">
        <v>698000</v>
      </c>
      <c r="AE70" s="33">
        <f t="shared" si="6"/>
        <v>2420000</v>
      </c>
      <c r="AF70" s="33"/>
      <c r="AG70" s="33"/>
      <c r="AH70" s="33">
        <f t="shared" si="7"/>
        <v>3150000</v>
      </c>
      <c r="AI70" s="33"/>
      <c r="AJ70" s="33"/>
      <c r="AL70" s="37">
        <f t="shared" si="4"/>
        <v>2204000</v>
      </c>
      <c r="AM70" s="37">
        <f t="shared" si="4"/>
        <v>2258000</v>
      </c>
    </row>
    <row r="71" spans="1:39">
      <c r="A71" s="12" t="s">
        <v>89</v>
      </c>
      <c r="B71" s="12" t="s">
        <v>114</v>
      </c>
      <c r="C71" s="12" t="s">
        <v>340</v>
      </c>
      <c r="D71" s="16">
        <v>41472</v>
      </c>
      <c r="E71" s="16">
        <v>41549</v>
      </c>
      <c r="F71" s="16">
        <v>41864</v>
      </c>
      <c r="G71" s="12">
        <v>77</v>
      </c>
      <c r="H71" s="12">
        <v>392</v>
      </c>
      <c r="I71" s="12">
        <v>315</v>
      </c>
      <c r="J71" s="9">
        <v>3730000</v>
      </c>
      <c r="K71" s="9">
        <v>156000</v>
      </c>
      <c r="L71" s="9">
        <v>38200</v>
      </c>
      <c r="M71" s="9">
        <v>794000</v>
      </c>
      <c r="P71" s="9">
        <v>696000</v>
      </c>
      <c r="S71" s="9">
        <v>287000</v>
      </c>
      <c r="V71" s="9">
        <v>393000</v>
      </c>
      <c r="Z71" s="9">
        <v>1940000</v>
      </c>
      <c r="AA71" s="9">
        <v>1110000</v>
      </c>
      <c r="AB71" s="9">
        <v>428000</v>
      </c>
      <c r="AC71" s="9">
        <v>488000</v>
      </c>
      <c r="AE71" s="33">
        <f t="shared" si="6"/>
        <v>1081000</v>
      </c>
      <c r="AF71" s="33"/>
      <c r="AG71" s="33"/>
      <c r="AH71" s="33">
        <f t="shared" si="7"/>
        <v>1089000</v>
      </c>
      <c r="AI71" s="33"/>
      <c r="AJ71" s="33"/>
      <c r="AL71" s="37">
        <f t="shared" si="4"/>
        <v>2368000</v>
      </c>
      <c r="AM71" s="37">
        <f t="shared" si="4"/>
        <v>1598000</v>
      </c>
    </row>
    <row r="72" spans="1:39">
      <c r="A72" s="12" t="s">
        <v>90</v>
      </c>
      <c r="B72" s="12" t="s">
        <v>114</v>
      </c>
      <c r="C72" s="12" t="s">
        <v>340</v>
      </c>
      <c r="D72" s="16">
        <v>41472</v>
      </c>
      <c r="E72" s="16">
        <v>41549</v>
      </c>
      <c r="F72" s="16">
        <v>41864</v>
      </c>
      <c r="G72" s="12">
        <v>77</v>
      </c>
      <c r="H72" s="12">
        <v>392</v>
      </c>
      <c r="I72" s="12">
        <v>315</v>
      </c>
      <c r="J72" s="9">
        <v>533000</v>
      </c>
      <c r="K72" s="9">
        <v>40100</v>
      </c>
      <c r="L72" s="9">
        <v>14600</v>
      </c>
      <c r="M72" s="9">
        <v>564000</v>
      </c>
      <c r="P72" s="9">
        <v>1300000</v>
      </c>
      <c r="S72" s="9">
        <v>230000</v>
      </c>
      <c r="V72" s="9">
        <v>675000</v>
      </c>
      <c r="Z72" s="9">
        <v>857000</v>
      </c>
      <c r="AA72" s="9">
        <v>1630000</v>
      </c>
      <c r="AB72" s="9">
        <v>225000</v>
      </c>
      <c r="AC72" s="9">
        <v>471000</v>
      </c>
      <c r="AE72" s="33">
        <f t="shared" si="6"/>
        <v>794000</v>
      </c>
      <c r="AF72" s="33"/>
      <c r="AG72" s="33"/>
      <c r="AH72" s="33">
        <f t="shared" si="7"/>
        <v>1975000</v>
      </c>
      <c r="AI72" s="33"/>
      <c r="AJ72" s="33"/>
      <c r="AL72" s="37">
        <f t="shared" si="4"/>
        <v>1082000</v>
      </c>
      <c r="AM72" s="37">
        <f t="shared" si="4"/>
        <v>2101000</v>
      </c>
    </row>
    <row r="73" spans="1:39">
      <c r="A73" s="12" t="s">
        <v>91</v>
      </c>
      <c r="B73" s="12" t="s">
        <v>115</v>
      </c>
      <c r="C73" s="12" t="s">
        <v>340</v>
      </c>
      <c r="D73" s="16">
        <v>41154</v>
      </c>
      <c r="E73" s="16">
        <v>41259</v>
      </c>
      <c r="F73" s="16">
        <v>41490</v>
      </c>
      <c r="G73" s="12">
        <v>105</v>
      </c>
      <c r="H73" s="12">
        <v>336</v>
      </c>
      <c r="I73" s="12">
        <v>231</v>
      </c>
      <c r="J73" s="9">
        <v>930000</v>
      </c>
      <c r="K73" s="9">
        <v>97200</v>
      </c>
      <c r="L73" s="9">
        <v>21700</v>
      </c>
      <c r="P73" s="9">
        <v>305000</v>
      </c>
      <c r="Q73" s="9">
        <v>225000</v>
      </c>
      <c r="R73" s="9">
        <v>528000</v>
      </c>
      <c r="V73" s="9">
        <v>768000</v>
      </c>
      <c r="W73" s="9">
        <v>299000</v>
      </c>
      <c r="X73" s="9">
        <v>600000</v>
      </c>
      <c r="AE73" s="33"/>
      <c r="AF73" s="33"/>
      <c r="AG73" s="33"/>
      <c r="AH73" s="33">
        <f t="shared" si="7"/>
        <v>1073000</v>
      </c>
      <c r="AI73" s="33">
        <f t="shared" si="7"/>
        <v>524000</v>
      </c>
      <c r="AJ73" s="33">
        <f t="shared" si="7"/>
        <v>1128000</v>
      </c>
      <c r="AL73" s="37"/>
      <c r="AM73" s="33">
        <f t="shared" ref="AM73:AM136" si="8">AI73+AJ73</f>
        <v>1652000</v>
      </c>
    </row>
    <row r="74" spans="1:39">
      <c r="A74" s="12" t="s">
        <v>92</v>
      </c>
      <c r="B74" s="12" t="s">
        <v>115</v>
      </c>
      <c r="C74" s="12" t="s">
        <v>340</v>
      </c>
      <c r="D74" s="16">
        <v>41154</v>
      </c>
      <c r="E74" s="16">
        <v>41259</v>
      </c>
      <c r="F74" s="16">
        <v>41511</v>
      </c>
      <c r="G74" s="12">
        <v>105</v>
      </c>
      <c r="H74" s="12">
        <v>357</v>
      </c>
      <c r="I74" s="12">
        <v>252</v>
      </c>
      <c r="J74" s="9">
        <v>1680000</v>
      </c>
      <c r="K74" s="9">
        <v>80600</v>
      </c>
      <c r="L74" s="9">
        <v>11900</v>
      </c>
      <c r="P74" s="9">
        <v>752000</v>
      </c>
      <c r="Q74" s="9">
        <v>406000</v>
      </c>
      <c r="R74" s="9">
        <v>1070000</v>
      </c>
      <c r="V74" s="9">
        <v>1100000</v>
      </c>
      <c r="W74" s="9">
        <v>200000</v>
      </c>
      <c r="X74" s="9">
        <v>689000</v>
      </c>
      <c r="AE74" s="33"/>
      <c r="AF74" s="33"/>
      <c r="AG74" s="33"/>
      <c r="AH74" s="33">
        <f t="shared" si="7"/>
        <v>1852000</v>
      </c>
      <c r="AI74" s="33">
        <f t="shared" si="7"/>
        <v>606000</v>
      </c>
      <c r="AJ74" s="33">
        <f t="shared" si="7"/>
        <v>1759000</v>
      </c>
      <c r="AL74" s="37"/>
      <c r="AM74" s="33">
        <f t="shared" si="8"/>
        <v>2365000</v>
      </c>
    </row>
    <row r="75" spans="1:39">
      <c r="A75" s="12" t="s">
        <v>93</v>
      </c>
      <c r="B75" s="12" t="s">
        <v>115</v>
      </c>
      <c r="C75" s="12" t="s">
        <v>340</v>
      </c>
      <c r="D75" s="16">
        <v>41154</v>
      </c>
      <c r="E75" s="16">
        <v>41259</v>
      </c>
      <c r="F75" s="16">
        <v>41511</v>
      </c>
      <c r="G75" s="12">
        <v>105</v>
      </c>
      <c r="H75" s="12">
        <v>357</v>
      </c>
      <c r="I75" s="12">
        <v>252</v>
      </c>
      <c r="J75" s="9">
        <v>1220000</v>
      </c>
      <c r="K75" s="9">
        <v>76800</v>
      </c>
      <c r="L75" s="9">
        <v>24100</v>
      </c>
      <c r="P75" s="9">
        <v>1120000</v>
      </c>
      <c r="Q75" s="9">
        <v>711000</v>
      </c>
      <c r="R75" s="9">
        <v>2350000</v>
      </c>
      <c r="V75" s="9">
        <v>925000</v>
      </c>
      <c r="W75" s="9">
        <v>185000</v>
      </c>
      <c r="X75" s="9">
        <v>1280000</v>
      </c>
      <c r="AE75" s="33"/>
      <c r="AF75" s="33"/>
      <c r="AG75" s="33"/>
      <c r="AH75" s="33">
        <f t="shared" si="7"/>
        <v>2045000</v>
      </c>
      <c r="AI75" s="33">
        <f t="shared" si="7"/>
        <v>896000</v>
      </c>
      <c r="AJ75" s="33">
        <f t="shared" si="7"/>
        <v>3630000</v>
      </c>
      <c r="AL75" s="37"/>
      <c r="AM75" s="33">
        <f t="shared" si="8"/>
        <v>4526000</v>
      </c>
    </row>
    <row r="76" spans="1:39">
      <c r="A76" s="12" t="s">
        <v>94</v>
      </c>
      <c r="B76" s="12" t="s">
        <v>115</v>
      </c>
      <c r="C76" s="12" t="s">
        <v>340</v>
      </c>
      <c r="D76" s="16">
        <v>41154</v>
      </c>
      <c r="E76" s="16">
        <v>41259</v>
      </c>
      <c r="F76" s="16">
        <v>41511</v>
      </c>
      <c r="G76" s="12">
        <v>105</v>
      </c>
      <c r="H76" s="12">
        <v>357</v>
      </c>
      <c r="I76" s="12">
        <v>252</v>
      </c>
      <c r="J76" s="9">
        <v>7170000</v>
      </c>
      <c r="K76" s="9">
        <v>403000</v>
      </c>
      <c r="L76" s="9">
        <v>72900</v>
      </c>
      <c r="P76" s="9">
        <v>1680000</v>
      </c>
      <c r="Q76" s="9">
        <v>891000</v>
      </c>
      <c r="R76" s="9">
        <v>1460000</v>
      </c>
      <c r="V76" s="9">
        <v>1010000</v>
      </c>
      <c r="W76" s="9">
        <v>304000</v>
      </c>
      <c r="X76" s="9">
        <v>495000</v>
      </c>
      <c r="AE76" s="33"/>
      <c r="AF76" s="33"/>
      <c r="AG76" s="33"/>
      <c r="AH76" s="33">
        <f t="shared" si="7"/>
        <v>2690000</v>
      </c>
      <c r="AI76" s="33">
        <f t="shared" si="7"/>
        <v>1195000</v>
      </c>
      <c r="AJ76" s="33">
        <f t="shared" si="7"/>
        <v>1955000</v>
      </c>
      <c r="AL76" s="37"/>
      <c r="AM76" s="33">
        <f t="shared" si="8"/>
        <v>3150000</v>
      </c>
    </row>
    <row r="77" spans="1:39">
      <c r="A77" s="12" t="s">
        <v>95</v>
      </c>
      <c r="B77" s="12" t="s">
        <v>115</v>
      </c>
      <c r="C77" s="12" t="s">
        <v>340</v>
      </c>
      <c r="D77" s="16">
        <v>41154</v>
      </c>
      <c r="E77" s="16">
        <v>41259</v>
      </c>
      <c r="F77" s="16">
        <v>41511</v>
      </c>
      <c r="G77" s="12">
        <v>105</v>
      </c>
      <c r="H77" s="12">
        <v>357</v>
      </c>
      <c r="I77" s="12">
        <v>252</v>
      </c>
      <c r="J77" s="9">
        <v>2960000</v>
      </c>
      <c r="K77" s="9">
        <v>210000</v>
      </c>
      <c r="L77" s="9">
        <v>61700</v>
      </c>
      <c r="P77" s="9">
        <v>2590000</v>
      </c>
      <c r="Q77" s="9">
        <v>1080000</v>
      </c>
      <c r="R77" s="9">
        <v>2810000</v>
      </c>
      <c r="V77" s="9">
        <v>1330000</v>
      </c>
      <c r="W77" s="9">
        <v>382000</v>
      </c>
      <c r="X77" s="9">
        <v>619000</v>
      </c>
      <c r="AE77" s="33"/>
      <c r="AF77" s="33"/>
      <c r="AG77" s="33"/>
      <c r="AH77" s="33">
        <f t="shared" si="7"/>
        <v>3920000</v>
      </c>
      <c r="AI77" s="33">
        <f t="shared" si="7"/>
        <v>1462000</v>
      </c>
      <c r="AJ77" s="33">
        <f t="shared" si="7"/>
        <v>3429000</v>
      </c>
      <c r="AL77" s="37"/>
      <c r="AM77" s="33">
        <f t="shared" si="8"/>
        <v>4891000</v>
      </c>
    </row>
    <row r="78" spans="1:39">
      <c r="A78" s="12" t="s">
        <v>96</v>
      </c>
      <c r="B78" s="12" t="s">
        <v>111</v>
      </c>
      <c r="C78" s="12" t="s">
        <v>340</v>
      </c>
      <c r="D78" s="16">
        <v>41436</v>
      </c>
      <c r="E78" s="16">
        <v>41499</v>
      </c>
      <c r="F78" s="16">
        <v>41870</v>
      </c>
      <c r="G78" s="12">
        <v>63</v>
      </c>
      <c r="H78" s="12">
        <v>434</v>
      </c>
      <c r="I78" s="12">
        <v>371</v>
      </c>
      <c r="J78" s="9">
        <v>665000</v>
      </c>
      <c r="K78" s="9">
        <v>44500</v>
      </c>
      <c r="L78" s="9">
        <v>14900</v>
      </c>
      <c r="P78" s="9">
        <v>704000</v>
      </c>
      <c r="Q78" s="9">
        <v>194000</v>
      </c>
      <c r="R78" s="9">
        <v>1640000</v>
      </c>
      <c r="V78" s="9">
        <v>469000</v>
      </c>
      <c r="W78" s="9">
        <v>142000</v>
      </c>
      <c r="X78" s="9">
        <v>366000</v>
      </c>
      <c r="AE78" s="33"/>
      <c r="AF78" s="33"/>
      <c r="AG78" s="33"/>
      <c r="AH78" s="33">
        <f t="shared" si="7"/>
        <v>1173000</v>
      </c>
      <c r="AI78" s="33">
        <f t="shared" si="7"/>
        <v>336000</v>
      </c>
      <c r="AJ78" s="33">
        <f t="shared" si="7"/>
        <v>2006000</v>
      </c>
      <c r="AL78" s="37"/>
      <c r="AM78" s="33">
        <f t="shared" si="8"/>
        <v>2342000</v>
      </c>
    </row>
    <row r="79" spans="1:39">
      <c r="A79" s="12" t="s">
        <v>97</v>
      </c>
      <c r="B79" s="12" t="s">
        <v>111</v>
      </c>
      <c r="C79" s="12" t="s">
        <v>340</v>
      </c>
      <c r="D79" s="16">
        <v>41436</v>
      </c>
      <c r="E79" s="16">
        <v>41499</v>
      </c>
      <c r="F79" s="16">
        <v>41870</v>
      </c>
      <c r="G79" s="12">
        <v>63</v>
      </c>
      <c r="H79" s="12">
        <v>434</v>
      </c>
      <c r="I79" s="12">
        <v>371</v>
      </c>
      <c r="J79" s="9">
        <v>507000</v>
      </c>
      <c r="K79" s="9">
        <v>27900</v>
      </c>
      <c r="L79" s="9">
        <v>7350</v>
      </c>
      <c r="P79" s="9">
        <v>1060000</v>
      </c>
      <c r="Q79" s="9">
        <v>1720000</v>
      </c>
      <c r="R79" s="9">
        <v>1350000</v>
      </c>
      <c r="V79" s="9">
        <v>819000</v>
      </c>
      <c r="W79" s="9">
        <v>168000</v>
      </c>
      <c r="X79" s="9">
        <v>469000</v>
      </c>
      <c r="AE79" s="33"/>
      <c r="AF79" s="33"/>
      <c r="AG79" s="33"/>
      <c r="AH79" s="33">
        <f t="shared" si="7"/>
        <v>1879000</v>
      </c>
      <c r="AI79" s="33">
        <f t="shared" si="7"/>
        <v>1888000</v>
      </c>
      <c r="AJ79" s="33">
        <f t="shared" si="7"/>
        <v>1819000</v>
      </c>
      <c r="AL79" s="37"/>
      <c r="AM79" s="33">
        <f t="shared" si="8"/>
        <v>3707000</v>
      </c>
    </row>
    <row r="80" spans="1:39">
      <c r="A80" s="12" t="s">
        <v>98</v>
      </c>
      <c r="B80" s="12" t="s">
        <v>111</v>
      </c>
      <c r="C80" s="12" t="s">
        <v>340</v>
      </c>
      <c r="D80" s="16">
        <v>41436</v>
      </c>
      <c r="E80" s="16">
        <v>41499</v>
      </c>
      <c r="F80" s="16">
        <v>41870</v>
      </c>
      <c r="G80" s="12">
        <v>63</v>
      </c>
      <c r="H80" s="12">
        <v>434</v>
      </c>
      <c r="I80" s="12">
        <v>371</v>
      </c>
      <c r="J80" s="9">
        <v>2410000</v>
      </c>
      <c r="K80" s="9">
        <v>61800</v>
      </c>
      <c r="L80" s="9">
        <v>3520</v>
      </c>
      <c r="P80" s="9">
        <v>618000</v>
      </c>
      <c r="Q80" s="9">
        <v>635000</v>
      </c>
      <c r="R80" s="9">
        <v>1560000</v>
      </c>
      <c r="V80" s="9">
        <v>369000</v>
      </c>
      <c r="W80" s="9">
        <v>272000</v>
      </c>
      <c r="X80" s="9">
        <v>441000</v>
      </c>
      <c r="AE80" s="33"/>
      <c r="AF80" s="33"/>
      <c r="AG80" s="33"/>
      <c r="AH80" s="33">
        <f t="shared" si="7"/>
        <v>987000</v>
      </c>
      <c r="AI80" s="33">
        <f t="shared" si="7"/>
        <v>907000</v>
      </c>
      <c r="AJ80" s="33">
        <f t="shared" si="7"/>
        <v>2001000</v>
      </c>
      <c r="AL80" s="37"/>
      <c r="AM80" s="33">
        <f t="shared" si="8"/>
        <v>2908000</v>
      </c>
    </row>
    <row r="81" spans="1:53">
      <c r="A81" s="12">
        <v>112665</v>
      </c>
      <c r="B81" s="12" t="s">
        <v>116</v>
      </c>
      <c r="C81" s="12" t="s">
        <v>339</v>
      </c>
      <c r="D81" s="16">
        <v>42148</v>
      </c>
      <c r="E81" s="16">
        <v>42209</v>
      </c>
      <c r="F81" s="16">
        <v>42262</v>
      </c>
      <c r="G81" s="12">
        <v>61</v>
      </c>
      <c r="H81" s="12">
        <v>114</v>
      </c>
      <c r="I81" s="12">
        <v>53</v>
      </c>
      <c r="J81" s="9">
        <v>9830607.4766355138</v>
      </c>
      <c r="K81" s="9">
        <v>682780.37383177562</v>
      </c>
      <c r="L81" s="9">
        <v>126308.41121495326</v>
      </c>
      <c r="M81" s="9">
        <v>5818690.7142857146</v>
      </c>
      <c r="N81" s="9">
        <v>1913843.5714285714</v>
      </c>
      <c r="O81" s="9">
        <v>252320.08928571429</v>
      </c>
      <c r="P81" s="9">
        <v>7082444.0625</v>
      </c>
      <c r="Q81" s="9">
        <v>151650.40178571429</v>
      </c>
      <c r="R81" s="9">
        <v>929795.22321428568</v>
      </c>
      <c r="S81" s="9">
        <v>4848000</v>
      </c>
      <c r="T81" s="9">
        <v>635330.4</v>
      </c>
      <c r="U81" s="9">
        <v>83688.600000000006</v>
      </c>
      <c r="V81" s="9">
        <v>5272200.0000000009</v>
      </c>
      <c r="W81" s="9">
        <v>69750.600000000006</v>
      </c>
      <c r="X81" s="9">
        <v>205888.50000000003</v>
      </c>
      <c r="AE81" s="33">
        <f t="shared" si="6"/>
        <v>10666690.714285715</v>
      </c>
      <c r="AF81" s="33">
        <f t="shared" si="6"/>
        <v>2549173.9714285713</v>
      </c>
      <c r="AG81" s="33">
        <f t="shared" si="6"/>
        <v>336008.6892857143</v>
      </c>
      <c r="AH81" s="33">
        <f t="shared" si="7"/>
        <v>12354644.0625</v>
      </c>
      <c r="AI81" s="33">
        <f t="shared" si="7"/>
        <v>221401.0017857143</v>
      </c>
      <c r="AJ81" s="33">
        <f t="shared" si="7"/>
        <v>1135683.7232142857</v>
      </c>
      <c r="AL81" s="33">
        <f t="shared" ref="AL81:AL144" si="9">AF81+AG81</f>
        <v>2885182.6607142854</v>
      </c>
      <c r="AM81" s="33">
        <f t="shared" si="8"/>
        <v>1357084.7250000001</v>
      </c>
    </row>
    <row r="82" spans="1:53">
      <c r="A82" s="12">
        <v>112666</v>
      </c>
      <c r="B82" s="12" t="s">
        <v>116</v>
      </c>
      <c r="C82" s="12" t="s">
        <v>339</v>
      </c>
      <c r="D82" s="16">
        <v>42148</v>
      </c>
      <c r="E82" s="16">
        <v>42209</v>
      </c>
      <c r="F82" s="16">
        <v>42262</v>
      </c>
      <c r="G82" s="12">
        <v>61</v>
      </c>
      <c r="H82" s="12">
        <v>114</v>
      </c>
      <c r="I82" s="12">
        <v>53</v>
      </c>
      <c r="J82" s="9">
        <v>3648857.6666666665</v>
      </c>
      <c r="K82" s="9">
        <v>222340.25</v>
      </c>
      <c r="L82" s="9">
        <v>41079.194444444445</v>
      </c>
      <c r="M82" s="9">
        <v>4088910.1327433628</v>
      </c>
      <c r="N82" s="9">
        <v>1442733.5575221239</v>
      </c>
      <c r="O82" s="9">
        <v>153105.02654867255</v>
      </c>
      <c r="P82" s="9">
        <v>5253053.9203539817</v>
      </c>
      <c r="Q82" s="9">
        <v>86270.761061946891</v>
      </c>
      <c r="R82" s="9">
        <v>516772.08849557518</v>
      </c>
      <c r="S82" s="9">
        <v>3317890.9090909096</v>
      </c>
      <c r="T82" s="9">
        <v>533881.52727272734</v>
      </c>
      <c r="U82" s="9">
        <v>76311.49090909092</v>
      </c>
      <c r="V82" s="9">
        <v>4393963.6363636376</v>
      </c>
      <c r="W82" s="9">
        <v>48483.054545454557</v>
      </c>
      <c r="X82" s="9">
        <v>172410.76363636367</v>
      </c>
      <c r="AE82" s="33">
        <f t="shared" si="6"/>
        <v>7406801.0418342724</v>
      </c>
      <c r="AF82" s="33">
        <f t="shared" si="6"/>
        <v>1976615.0847948513</v>
      </c>
      <c r="AG82" s="33">
        <f t="shared" si="6"/>
        <v>229416.51745776349</v>
      </c>
      <c r="AH82" s="33">
        <f t="shared" si="7"/>
        <v>9647017.5567176193</v>
      </c>
      <c r="AI82" s="33">
        <f t="shared" si="7"/>
        <v>134753.81560740146</v>
      </c>
      <c r="AJ82" s="33">
        <f t="shared" si="7"/>
        <v>689182.85213193879</v>
      </c>
      <c r="AL82" s="33">
        <f t="shared" si="9"/>
        <v>2206031.6022526147</v>
      </c>
      <c r="AM82" s="33">
        <f t="shared" si="8"/>
        <v>823936.66773934022</v>
      </c>
    </row>
    <row r="83" spans="1:53">
      <c r="A83" s="12">
        <v>112667</v>
      </c>
      <c r="B83" s="12" t="s">
        <v>116</v>
      </c>
      <c r="C83" s="12" t="s">
        <v>339</v>
      </c>
      <c r="D83" s="16">
        <v>42148</v>
      </c>
      <c r="E83" s="16">
        <v>42209</v>
      </c>
      <c r="F83" s="16">
        <v>42262</v>
      </c>
      <c r="G83" s="12">
        <v>61</v>
      </c>
      <c r="H83" s="12">
        <v>114</v>
      </c>
      <c r="I83" s="12">
        <v>53</v>
      </c>
      <c r="J83" s="9">
        <v>8688472.222222222</v>
      </c>
      <c r="K83" s="9">
        <v>610347.22222222225</v>
      </c>
      <c r="L83" s="9">
        <v>123361.94444444444</v>
      </c>
      <c r="M83" s="9">
        <v>2733896.0608695652</v>
      </c>
      <c r="N83" s="9">
        <v>1103874.0782608695</v>
      </c>
      <c r="O83" s="9">
        <v>60787.199999999997</v>
      </c>
      <c r="P83" s="9">
        <v>3247448.7913043476</v>
      </c>
      <c r="Q83" s="9">
        <v>52651.956521739128</v>
      </c>
      <c r="R83" s="9">
        <v>232948.77391304346</v>
      </c>
      <c r="S83" s="9">
        <v>4509324.3243243238</v>
      </c>
      <c r="T83" s="9">
        <v>671920</v>
      </c>
      <c r="U83" s="9">
        <v>74173.783783783787</v>
      </c>
      <c r="V83" s="9">
        <v>5245540.5405405406</v>
      </c>
      <c r="W83" s="9">
        <v>73590.945945945947</v>
      </c>
      <c r="X83" s="9">
        <v>143715.54054054053</v>
      </c>
      <c r="AE83" s="33">
        <f t="shared" si="6"/>
        <v>7243220.385193889</v>
      </c>
      <c r="AF83" s="33">
        <f t="shared" si="6"/>
        <v>1775794.0782608695</v>
      </c>
      <c r="AG83" s="33">
        <f t="shared" si="6"/>
        <v>134960.9837837838</v>
      </c>
      <c r="AH83" s="33">
        <f t="shared" si="7"/>
        <v>8492989.3318448886</v>
      </c>
      <c r="AI83" s="33">
        <f t="shared" si="7"/>
        <v>126242.90246768508</v>
      </c>
      <c r="AJ83" s="33">
        <f t="shared" si="7"/>
        <v>376664.31445358403</v>
      </c>
      <c r="AL83" s="33">
        <f t="shared" si="9"/>
        <v>1910755.0620446533</v>
      </c>
      <c r="AM83" s="33">
        <f t="shared" si="8"/>
        <v>502907.21692126908</v>
      </c>
    </row>
    <row r="84" spans="1:53">
      <c r="A84" s="12">
        <v>112668</v>
      </c>
      <c r="B84" s="12" t="s">
        <v>116</v>
      </c>
      <c r="C84" s="12" t="s">
        <v>339</v>
      </c>
      <c r="D84" s="16">
        <v>42148</v>
      </c>
      <c r="E84" s="16">
        <v>42209</v>
      </c>
      <c r="F84" s="16">
        <v>42262</v>
      </c>
      <c r="G84" s="12">
        <v>61</v>
      </c>
      <c r="H84" s="12">
        <v>114</v>
      </c>
      <c r="I84" s="12">
        <v>53</v>
      </c>
      <c r="J84" s="9">
        <v>3466358.8888888881</v>
      </c>
      <c r="K84" s="9">
        <v>251974.22222222216</v>
      </c>
      <c r="L84" s="9">
        <v>44375.333333333321</v>
      </c>
      <c r="M84" s="9">
        <v>3504522.6315789474</v>
      </c>
      <c r="N84" s="9">
        <v>905783.68421052629</v>
      </c>
      <c r="O84" s="9">
        <v>71017.894736842107</v>
      </c>
      <c r="P84" s="9">
        <v>4519752.6315789474</v>
      </c>
      <c r="Q84" s="9">
        <v>74955.789473684214</v>
      </c>
      <c r="R84" s="9">
        <v>334177.89473684214</v>
      </c>
      <c r="S84" s="9">
        <v>3106864.8648648649</v>
      </c>
      <c r="T84" s="9">
        <v>478196.10810810811</v>
      </c>
      <c r="U84" s="9">
        <v>48743.83783783784</v>
      </c>
      <c r="V84" s="9">
        <v>3681243.2432432431</v>
      </c>
      <c r="W84" s="9">
        <v>39684.324324324327</v>
      </c>
      <c r="X84" s="9">
        <v>103231.45945945945</v>
      </c>
      <c r="AE84" s="33">
        <f t="shared" si="6"/>
        <v>6611387.4964438118</v>
      </c>
      <c r="AF84" s="33">
        <f t="shared" si="6"/>
        <v>1383979.7923186345</v>
      </c>
      <c r="AG84" s="33">
        <f t="shared" si="6"/>
        <v>119761.73257467995</v>
      </c>
      <c r="AH84" s="33">
        <f t="shared" si="7"/>
        <v>8200995.87482219</v>
      </c>
      <c r="AI84" s="33">
        <f t="shared" si="7"/>
        <v>114640.11379800853</v>
      </c>
      <c r="AJ84" s="33">
        <f t="shared" si="7"/>
        <v>437409.3541963016</v>
      </c>
      <c r="AL84" s="33">
        <f t="shared" si="9"/>
        <v>1503741.5248933143</v>
      </c>
      <c r="AM84" s="33">
        <f t="shared" si="8"/>
        <v>552049.46799431019</v>
      </c>
    </row>
    <row r="85" spans="1:53" s="12" customFormat="1">
      <c r="A85" s="12">
        <v>111028</v>
      </c>
      <c r="B85" s="12" t="s">
        <v>196</v>
      </c>
      <c r="C85" s="12" t="s">
        <v>339</v>
      </c>
      <c r="D85" s="16">
        <v>42173</v>
      </c>
      <c r="E85" s="16">
        <v>42335</v>
      </c>
      <c r="F85" s="16">
        <v>42391</v>
      </c>
      <c r="G85" s="12">
        <v>162</v>
      </c>
      <c r="H85" s="12">
        <v>218</v>
      </c>
      <c r="I85" s="12">
        <v>56</v>
      </c>
      <c r="J85" s="13">
        <v>1136503.7264150945</v>
      </c>
      <c r="K85" s="13">
        <v>68944.301886792455</v>
      </c>
      <c r="L85" s="13">
        <v>11279.490566037735</v>
      </c>
      <c r="M85" s="13">
        <v>3628491.6923076916</v>
      </c>
      <c r="N85" s="13">
        <v>1512039.3749999998</v>
      </c>
      <c r="O85" s="13">
        <v>140277.77884615381</v>
      </c>
      <c r="P85" s="13">
        <v>6153189.6057692301</v>
      </c>
      <c r="Q85" s="13">
        <v>119432.48076923075</v>
      </c>
      <c r="R85" s="13">
        <v>495453.46153846144</v>
      </c>
      <c r="S85" s="13">
        <v>3421735.7142857141</v>
      </c>
      <c r="T85" s="13">
        <v>535680</v>
      </c>
      <c r="U85" s="13">
        <v>43045.714285714283</v>
      </c>
      <c r="V85" s="13">
        <v>5108490</v>
      </c>
      <c r="W85" s="13">
        <v>60184.285714285717</v>
      </c>
      <c r="X85" s="13">
        <v>151457.14285714287</v>
      </c>
      <c r="AE85" s="33">
        <f t="shared" si="6"/>
        <v>7050227.4065934056</v>
      </c>
      <c r="AF85" s="33">
        <f t="shared" si="6"/>
        <v>2047719.3749999998</v>
      </c>
      <c r="AG85" s="33">
        <f t="shared" si="6"/>
        <v>183323.4931318681</v>
      </c>
      <c r="AH85" s="33">
        <f t="shared" si="7"/>
        <v>11261679.60576923</v>
      </c>
      <c r="AI85" s="33">
        <f t="shared" si="7"/>
        <v>179616.76648351646</v>
      </c>
      <c r="AJ85" s="33">
        <f t="shared" si="7"/>
        <v>646910.60439560434</v>
      </c>
      <c r="AL85" s="33">
        <f t="shared" si="9"/>
        <v>2231042.8681318681</v>
      </c>
      <c r="AM85" s="33">
        <f t="shared" si="8"/>
        <v>826527.37087912078</v>
      </c>
      <c r="AO85" s="49"/>
      <c r="AP85" s="49"/>
      <c r="AQ85" s="49"/>
      <c r="AR85" s="49"/>
      <c r="AS85" s="49"/>
      <c r="AT85" s="49"/>
      <c r="AU85" s="49"/>
      <c r="AV85" s="49"/>
      <c r="AW85" s="49"/>
      <c r="AX85" s="49"/>
      <c r="AY85" s="49"/>
      <c r="AZ85" s="49"/>
      <c r="BA85" s="49"/>
    </row>
    <row r="86" spans="1:53" s="12" customFormat="1">
      <c r="A86" s="12">
        <v>152582</v>
      </c>
      <c r="B86" s="12" t="s">
        <v>196</v>
      </c>
      <c r="C86" s="12" t="s">
        <v>339</v>
      </c>
      <c r="D86" s="16">
        <v>42228</v>
      </c>
      <c r="E86" s="16">
        <v>42335</v>
      </c>
      <c r="F86" s="16">
        <v>42391</v>
      </c>
      <c r="G86" s="12">
        <v>107</v>
      </c>
      <c r="H86" s="12">
        <v>163</v>
      </c>
      <c r="I86" s="12">
        <v>56</v>
      </c>
      <c r="J86" s="13">
        <v>1250412.8411214955</v>
      </c>
      <c r="K86" s="13">
        <v>90186.869158878515</v>
      </c>
      <c r="L86" s="13">
        <v>12417.420560747665</v>
      </c>
      <c r="M86" s="13">
        <v>2461869.4245283017</v>
      </c>
      <c r="N86" s="13">
        <v>860176.44339622639</v>
      </c>
      <c r="O86" s="13">
        <v>74719.783018867922</v>
      </c>
      <c r="P86" s="13">
        <v>4027676.7735849055</v>
      </c>
      <c r="Q86" s="13">
        <v>65586.566037735844</v>
      </c>
      <c r="R86" s="13">
        <v>200571.19811320753</v>
      </c>
      <c r="S86" s="13">
        <v>2761781.3800738007</v>
      </c>
      <c r="T86" s="13">
        <v>411648.97416974168</v>
      </c>
      <c r="U86" s="13">
        <v>44380.560885608858</v>
      </c>
      <c r="V86" s="13">
        <v>3649282.4723247234</v>
      </c>
      <c r="W86" s="13">
        <v>43279.306273062728</v>
      </c>
      <c r="X86" s="13">
        <v>115356.42066420664</v>
      </c>
      <c r="AE86" s="33">
        <f t="shared" si="6"/>
        <v>5223650.8046021024</v>
      </c>
      <c r="AF86" s="33">
        <f t="shared" si="6"/>
        <v>1271825.4175659681</v>
      </c>
      <c r="AG86" s="33">
        <f t="shared" si="6"/>
        <v>119100.34390447679</v>
      </c>
      <c r="AH86" s="33">
        <f t="shared" si="7"/>
        <v>7676959.2459096294</v>
      </c>
      <c r="AI86" s="33">
        <f t="shared" si="7"/>
        <v>108865.87231079857</v>
      </c>
      <c r="AJ86" s="33">
        <f t="shared" si="7"/>
        <v>315927.6187774142</v>
      </c>
      <c r="AL86" s="33">
        <f t="shared" si="9"/>
        <v>1390925.761470445</v>
      </c>
      <c r="AM86" s="33">
        <f t="shared" si="8"/>
        <v>424793.49108821276</v>
      </c>
      <c r="AO86" s="49"/>
      <c r="AP86" s="49"/>
      <c r="AQ86" s="49"/>
      <c r="AR86" s="49"/>
      <c r="AS86" s="49"/>
      <c r="AT86" s="49"/>
      <c r="AU86" s="49"/>
      <c r="AV86" s="49"/>
      <c r="AW86" s="49"/>
      <c r="AX86" s="49"/>
      <c r="AY86" s="49"/>
      <c r="AZ86" s="49"/>
      <c r="BA86" s="49"/>
    </row>
    <row r="87" spans="1:53" s="12" customFormat="1">
      <c r="A87" s="12">
        <v>172958</v>
      </c>
      <c r="B87" s="12" t="s">
        <v>196</v>
      </c>
      <c r="C87" s="12" t="s">
        <v>339</v>
      </c>
      <c r="D87" s="16">
        <v>42273</v>
      </c>
      <c r="E87" s="16">
        <v>42335</v>
      </c>
      <c r="F87" s="16">
        <v>42391</v>
      </c>
      <c r="G87" s="12">
        <v>62</v>
      </c>
      <c r="H87" s="12">
        <v>118</v>
      </c>
      <c r="I87" s="12">
        <v>56</v>
      </c>
      <c r="J87" s="13">
        <v>2454570.283018868</v>
      </c>
      <c r="K87" s="13">
        <v>114152.83018867925</v>
      </c>
      <c r="L87" s="13">
        <v>22138.443396226416</v>
      </c>
      <c r="M87" s="13">
        <v>2494676.5754716983</v>
      </c>
      <c r="N87" s="13">
        <v>785127.39622641506</v>
      </c>
      <c r="O87" s="13">
        <v>62589.113207547169</v>
      </c>
      <c r="P87" s="13">
        <v>4276300.3301886795</v>
      </c>
      <c r="Q87" s="13">
        <v>55045.556603773584</v>
      </c>
      <c r="R87" s="13">
        <v>247966.41509433964</v>
      </c>
      <c r="S87" s="13">
        <v>2138453.5102040819</v>
      </c>
      <c r="T87" s="13">
        <v>374567.95547309832</v>
      </c>
      <c r="U87" s="13">
        <v>31648.385899814471</v>
      </c>
      <c r="V87" s="13">
        <v>2892290.1372912801</v>
      </c>
      <c r="W87" s="13">
        <v>33649.680890538031</v>
      </c>
      <c r="X87" s="13">
        <v>90290.983302411871</v>
      </c>
      <c r="AE87" s="33">
        <f t="shared" si="6"/>
        <v>4633130.0856757797</v>
      </c>
      <c r="AF87" s="33">
        <f t="shared" si="6"/>
        <v>1159695.3516995134</v>
      </c>
      <c r="AG87" s="33">
        <f t="shared" si="6"/>
        <v>94237.49910736164</v>
      </c>
      <c r="AH87" s="33">
        <f t="shared" si="7"/>
        <v>7168590.4674799591</v>
      </c>
      <c r="AI87" s="33">
        <f t="shared" si="7"/>
        <v>88695.237494311616</v>
      </c>
      <c r="AJ87" s="33">
        <f t="shared" si="7"/>
        <v>338257.39839675149</v>
      </c>
      <c r="AL87" s="33">
        <f t="shared" si="9"/>
        <v>1253932.8508068749</v>
      </c>
      <c r="AM87" s="33">
        <f t="shared" si="8"/>
        <v>426952.63589106314</v>
      </c>
      <c r="AO87" s="49"/>
      <c r="AP87" s="49"/>
      <c r="AQ87" s="49"/>
      <c r="AR87" s="49"/>
      <c r="AS87" s="49"/>
      <c r="AT87" s="49"/>
      <c r="AU87" s="49"/>
      <c r="AV87" s="49"/>
      <c r="AW87" s="49"/>
      <c r="AX87" s="49"/>
      <c r="AY87" s="49"/>
      <c r="AZ87" s="49"/>
      <c r="BA87" s="49"/>
    </row>
    <row r="88" spans="1:53" s="12" customFormat="1">
      <c r="A88" s="12">
        <v>107281</v>
      </c>
      <c r="B88" s="12" t="s">
        <v>197</v>
      </c>
      <c r="C88" s="12" t="s">
        <v>339</v>
      </c>
      <c r="D88" s="16">
        <v>42173</v>
      </c>
      <c r="E88" s="16">
        <v>42335</v>
      </c>
      <c r="F88" s="16">
        <v>42433</v>
      </c>
      <c r="G88" s="12">
        <v>162</v>
      </c>
      <c r="H88" s="12">
        <v>260</v>
      </c>
      <c r="I88" s="12">
        <v>98</v>
      </c>
      <c r="J88" s="13">
        <v>1931041.8524871354</v>
      </c>
      <c r="K88" s="13">
        <v>93073.584905660377</v>
      </c>
      <c r="L88" s="13">
        <v>12430.703259005146</v>
      </c>
      <c r="M88" s="13">
        <v>2465761.0268948656</v>
      </c>
      <c r="N88" s="13">
        <v>2699276.9193154033</v>
      </c>
      <c r="O88" s="13">
        <v>71722.738386308061</v>
      </c>
      <c r="P88" s="13">
        <v>6227034.8655256722</v>
      </c>
      <c r="Q88" s="13">
        <v>531248.65525672364</v>
      </c>
      <c r="R88" s="13">
        <v>808965.77017114905</v>
      </c>
      <c r="S88" s="13">
        <v>4035620.7763975156</v>
      </c>
      <c r="T88" s="13">
        <v>1554908.1055900622</v>
      </c>
      <c r="U88" s="13">
        <v>130094.06832298137</v>
      </c>
      <c r="V88" s="13">
        <v>8800146.9875776395</v>
      </c>
      <c r="W88" s="13">
        <v>285611.92546583852</v>
      </c>
      <c r="X88" s="13">
        <v>545800.06211180124</v>
      </c>
      <c r="AE88" s="33">
        <f t="shared" si="6"/>
        <v>6501381.8032923806</v>
      </c>
      <c r="AF88" s="33">
        <f t="shared" si="6"/>
        <v>4254185.0249054655</v>
      </c>
      <c r="AG88" s="33">
        <f t="shared" si="6"/>
        <v>201816.80670928943</v>
      </c>
      <c r="AH88" s="33">
        <f t="shared" si="7"/>
        <v>15027181.853103312</v>
      </c>
      <c r="AI88" s="33">
        <f t="shared" si="7"/>
        <v>816860.58072256215</v>
      </c>
      <c r="AJ88" s="33">
        <f t="shared" si="7"/>
        <v>1354765.8322829502</v>
      </c>
      <c r="AL88" s="33">
        <f t="shared" si="9"/>
        <v>4456001.8316147551</v>
      </c>
      <c r="AM88" s="33">
        <f t="shared" si="8"/>
        <v>2171626.4130055122</v>
      </c>
      <c r="AO88" s="49"/>
      <c r="AP88" s="49"/>
      <c r="AQ88" s="49"/>
      <c r="AR88" s="49"/>
      <c r="AS88" s="49"/>
      <c r="AT88" s="49"/>
      <c r="AU88" s="49"/>
      <c r="AV88" s="49"/>
      <c r="AW88" s="49"/>
      <c r="AX88" s="49"/>
      <c r="AY88" s="49"/>
      <c r="AZ88" s="49"/>
      <c r="BA88" s="49"/>
    </row>
    <row r="89" spans="1:53" s="12" customFormat="1">
      <c r="A89" s="12">
        <v>142759</v>
      </c>
      <c r="B89" s="12" t="s">
        <v>197</v>
      </c>
      <c r="C89" s="12" t="s">
        <v>339</v>
      </c>
      <c r="D89" s="16">
        <v>42220</v>
      </c>
      <c r="E89" s="16">
        <v>42335</v>
      </c>
      <c r="F89" s="16">
        <v>42433</v>
      </c>
      <c r="G89" s="12">
        <v>115</v>
      </c>
      <c r="H89" s="12">
        <v>213</v>
      </c>
      <c r="I89" s="12">
        <v>98</v>
      </c>
      <c r="J89" s="13">
        <v>1498151.8285714285</v>
      </c>
      <c r="K89" s="13">
        <v>122343.37142857142</v>
      </c>
      <c r="L89" s="13">
        <v>21999.028571428571</v>
      </c>
      <c r="M89" s="13">
        <v>2407376.6245259163</v>
      </c>
      <c r="N89" s="13">
        <v>2142068.6472819215</v>
      </c>
      <c r="O89" s="13">
        <v>59296.57395701643</v>
      </c>
      <c r="P89" s="13">
        <v>5899768.0657395693</v>
      </c>
      <c r="Q89" s="13">
        <v>199744.28571428568</v>
      </c>
      <c r="R89" s="13">
        <v>400131.35271807836</v>
      </c>
      <c r="S89" s="13">
        <v>5822372.5221238937</v>
      </c>
      <c r="T89" s="13">
        <v>2291819.336283186</v>
      </c>
      <c r="U89" s="13">
        <v>153628.87168141594</v>
      </c>
      <c r="V89" s="13">
        <v>12732114.026548672</v>
      </c>
      <c r="W89" s="13">
        <v>310815.46460176993</v>
      </c>
      <c r="X89" s="13">
        <v>661736.1504424779</v>
      </c>
      <c r="AE89" s="33">
        <f t="shared" si="6"/>
        <v>8229749.1466498096</v>
      </c>
      <c r="AF89" s="33">
        <f t="shared" si="6"/>
        <v>4433887.983565107</v>
      </c>
      <c r="AG89" s="33">
        <f t="shared" si="6"/>
        <v>212925.44563843237</v>
      </c>
      <c r="AH89" s="33">
        <f t="shared" si="7"/>
        <v>18631882.092288241</v>
      </c>
      <c r="AI89" s="33">
        <f t="shared" si="7"/>
        <v>510559.75031605561</v>
      </c>
      <c r="AJ89" s="33">
        <f t="shared" si="7"/>
        <v>1061867.5031605563</v>
      </c>
      <c r="AL89" s="33">
        <f t="shared" si="9"/>
        <v>4646813.4292035392</v>
      </c>
      <c r="AM89" s="33">
        <f t="shared" si="8"/>
        <v>1572427.2534766118</v>
      </c>
      <c r="AO89" s="49"/>
      <c r="AP89" s="49"/>
      <c r="AQ89" s="49"/>
      <c r="AR89" s="49"/>
      <c r="AS89" s="49"/>
      <c r="AT89" s="49"/>
      <c r="AU89" s="49"/>
      <c r="AV89" s="49"/>
      <c r="AW89" s="49"/>
      <c r="AX89" s="49"/>
      <c r="AY89" s="49"/>
      <c r="AZ89" s="49"/>
      <c r="BA89" s="49"/>
    </row>
    <row r="90" spans="1:53" s="12" customFormat="1">
      <c r="A90" s="12">
        <v>152584</v>
      </c>
      <c r="B90" s="12" t="s">
        <v>197</v>
      </c>
      <c r="C90" s="12" t="s">
        <v>339</v>
      </c>
      <c r="D90" s="16">
        <v>42234</v>
      </c>
      <c r="E90" s="16">
        <v>42335</v>
      </c>
      <c r="F90" s="16">
        <v>42433</v>
      </c>
      <c r="G90" s="12">
        <v>101</v>
      </c>
      <c r="H90" s="12">
        <v>199</v>
      </c>
      <c r="I90" s="12">
        <v>98</v>
      </c>
      <c r="J90" s="13">
        <v>442536.11442193092</v>
      </c>
      <c r="K90" s="13">
        <v>34659.332538736591</v>
      </c>
      <c r="L90" s="13">
        <v>12892.312276519668</v>
      </c>
      <c r="M90" s="13">
        <v>1680429.3069306931</v>
      </c>
      <c r="N90" s="13">
        <v>1712353.7623762377</v>
      </c>
      <c r="O90" s="13">
        <v>26218.151815181518</v>
      </c>
      <c r="P90" s="13">
        <v>5811638.9108910896</v>
      </c>
      <c r="Q90" s="13">
        <v>230411.28712871287</v>
      </c>
      <c r="R90" s="13">
        <v>367362.57425742573</v>
      </c>
      <c r="S90" s="13">
        <v>1521031.0975609757</v>
      </c>
      <c r="T90" s="13">
        <v>551850.73170731706</v>
      </c>
      <c r="U90" s="13">
        <v>28131.219512195123</v>
      </c>
      <c r="V90" s="13">
        <v>3806243.7804878051</v>
      </c>
      <c r="W90" s="13">
        <v>113273.04878048781</v>
      </c>
      <c r="X90" s="13">
        <v>216819.87804878049</v>
      </c>
      <c r="AE90" s="33">
        <f t="shared" si="6"/>
        <v>3201460.4044916686</v>
      </c>
      <c r="AF90" s="33">
        <f t="shared" si="6"/>
        <v>2264204.4940835545</v>
      </c>
      <c r="AG90" s="33">
        <f t="shared" si="6"/>
        <v>54349.371327376641</v>
      </c>
      <c r="AH90" s="33">
        <f t="shared" si="7"/>
        <v>9617882.6913788952</v>
      </c>
      <c r="AI90" s="33">
        <f t="shared" si="7"/>
        <v>343684.33590920066</v>
      </c>
      <c r="AJ90" s="33">
        <f t="shared" si="7"/>
        <v>584182.45230620622</v>
      </c>
      <c r="AL90" s="33">
        <f t="shared" si="9"/>
        <v>2318553.8654109309</v>
      </c>
      <c r="AM90" s="33">
        <f t="shared" si="8"/>
        <v>927866.78821540694</v>
      </c>
      <c r="AO90" s="49"/>
      <c r="AP90" s="49"/>
      <c r="AQ90" s="49"/>
      <c r="AR90" s="49"/>
      <c r="AS90" s="49"/>
      <c r="AT90" s="49"/>
      <c r="AU90" s="49"/>
      <c r="AV90" s="49"/>
      <c r="AW90" s="49"/>
      <c r="AX90" s="49"/>
      <c r="AY90" s="49"/>
      <c r="AZ90" s="49"/>
      <c r="BA90" s="49"/>
    </row>
    <row r="91" spans="1:53" s="12" customFormat="1">
      <c r="A91" s="12">
        <v>172957</v>
      </c>
      <c r="B91" s="12" t="s">
        <v>197</v>
      </c>
      <c r="C91" s="12" t="s">
        <v>339</v>
      </c>
      <c r="D91" s="16">
        <v>42275</v>
      </c>
      <c r="E91" s="16">
        <v>42335</v>
      </c>
      <c r="F91" s="16">
        <v>42433</v>
      </c>
      <c r="G91" s="12">
        <v>60</v>
      </c>
      <c r="H91" s="12">
        <v>158</v>
      </c>
      <c r="I91" s="12">
        <v>98</v>
      </c>
      <c r="J91" s="13">
        <v>1076267.0838548185</v>
      </c>
      <c r="K91" s="13">
        <v>66907.884856070086</v>
      </c>
      <c r="L91" s="13">
        <v>23381.226533166457</v>
      </c>
      <c r="M91" s="13">
        <v>1017862.30964467</v>
      </c>
      <c r="N91" s="13">
        <v>1327500</v>
      </c>
      <c r="O91" s="13">
        <v>46664.65736040609</v>
      </c>
      <c r="P91" s="13">
        <v>4221382.6142131975</v>
      </c>
      <c r="Q91" s="13">
        <v>173181.47208121826</v>
      </c>
      <c r="R91" s="13">
        <v>279819.47969543148</v>
      </c>
      <c r="S91" s="13">
        <v>1020825.0000000001</v>
      </c>
      <c r="T91" s="13">
        <v>271731.01648351649</v>
      </c>
      <c r="U91" s="13">
        <v>20105.851648351651</v>
      </c>
      <c r="V91" s="13">
        <v>2273945.9340659343</v>
      </c>
      <c r="W91" s="13">
        <v>53500.549450549457</v>
      </c>
      <c r="X91" s="13">
        <v>87412.994505494513</v>
      </c>
      <c r="AE91" s="33">
        <f t="shared" si="6"/>
        <v>2038687.3096446702</v>
      </c>
      <c r="AF91" s="33">
        <f t="shared" si="6"/>
        <v>1599231.0164835164</v>
      </c>
      <c r="AG91" s="33">
        <f t="shared" si="6"/>
        <v>66770.509008757741</v>
      </c>
      <c r="AH91" s="33">
        <f t="shared" si="7"/>
        <v>6495328.5482791318</v>
      </c>
      <c r="AI91" s="33">
        <f t="shared" si="7"/>
        <v>226682.02153176774</v>
      </c>
      <c r="AJ91" s="33">
        <f t="shared" si="7"/>
        <v>367232.47420092602</v>
      </c>
      <c r="AL91" s="33">
        <f t="shared" si="9"/>
        <v>1666001.5254922742</v>
      </c>
      <c r="AM91" s="33">
        <f t="shared" si="8"/>
        <v>593914.4957326937</v>
      </c>
      <c r="AO91" s="49"/>
      <c r="AP91" s="49"/>
      <c r="AQ91" s="49"/>
      <c r="AR91" s="49"/>
      <c r="AS91" s="49"/>
      <c r="AT91" s="49"/>
      <c r="AU91" s="49"/>
      <c r="AV91" s="49"/>
      <c r="AW91" s="49"/>
      <c r="AX91" s="49"/>
      <c r="AY91" s="49"/>
      <c r="AZ91" s="49"/>
      <c r="BA91" s="49"/>
    </row>
    <row r="92" spans="1:53" s="12" customFormat="1">
      <c r="A92" s="12">
        <v>106429</v>
      </c>
      <c r="B92" s="12" t="s">
        <v>198</v>
      </c>
      <c r="C92" s="12" t="s">
        <v>339</v>
      </c>
      <c r="D92" s="16">
        <v>42173</v>
      </c>
      <c r="E92" s="16">
        <v>42335</v>
      </c>
      <c r="F92" s="16">
        <v>42475</v>
      </c>
      <c r="G92" s="12">
        <v>162</v>
      </c>
      <c r="H92" s="12">
        <v>302</v>
      </c>
      <c r="I92" s="12">
        <v>140</v>
      </c>
      <c r="J92" s="13">
        <v>475336.09958506224</v>
      </c>
      <c r="K92" s="13">
        <v>35601.659751037347</v>
      </c>
      <c r="L92" s="13">
        <v>7120.3319502074692</v>
      </c>
      <c r="M92" s="13">
        <v>1068232.5</v>
      </c>
      <c r="N92" s="13">
        <v>1590423.2142857143</v>
      </c>
      <c r="O92" s="13">
        <v>53084.464285714283</v>
      </c>
      <c r="P92" s="13">
        <v>3587370</v>
      </c>
      <c r="Q92" s="13">
        <v>177088.92857142858</v>
      </c>
      <c r="R92" s="13">
        <v>463196.25</v>
      </c>
      <c r="S92" s="13">
        <v>321878.93805309734</v>
      </c>
      <c r="T92" s="13">
        <v>188465.84070796458</v>
      </c>
      <c r="U92" s="13">
        <v>11027.256637168141</v>
      </c>
      <c r="V92" s="13">
        <v>1095040</v>
      </c>
      <c r="W92" s="13">
        <v>32496.991150442478</v>
      </c>
      <c r="X92" s="13">
        <v>94943.008849557518</v>
      </c>
      <c r="AE92" s="33">
        <f t="shared" si="6"/>
        <v>1390111.4380530973</v>
      </c>
      <c r="AF92" s="33">
        <f t="shared" si="6"/>
        <v>1778889.0549936788</v>
      </c>
      <c r="AG92" s="33">
        <f t="shared" si="6"/>
        <v>64111.720922882421</v>
      </c>
      <c r="AH92" s="33">
        <f t="shared" si="7"/>
        <v>4682410</v>
      </c>
      <c r="AI92" s="33">
        <f t="shared" si="7"/>
        <v>209585.91972187106</v>
      </c>
      <c r="AJ92" s="33">
        <f t="shared" si="7"/>
        <v>558139.25884955749</v>
      </c>
      <c r="AL92" s="33">
        <f t="shared" si="9"/>
        <v>1843000.7759165613</v>
      </c>
      <c r="AM92" s="33">
        <f t="shared" si="8"/>
        <v>767725.17857142852</v>
      </c>
      <c r="AO92" s="49"/>
      <c r="AP92" s="49"/>
      <c r="AQ92" s="49"/>
      <c r="AR92" s="49"/>
      <c r="AS92" s="49"/>
      <c r="AT92" s="49"/>
      <c r="AU92" s="49"/>
      <c r="AV92" s="49"/>
      <c r="AW92" s="49"/>
      <c r="AX92" s="49"/>
      <c r="AY92" s="49"/>
      <c r="AZ92" s="49"/>
      <c r="BA92" s="49"/>
    </row>
    <row r="93" spans="1:53" s="12" customFormat="1">
      <c r="A93" s="12">
        <v>142760</v>
      </c>
      <c r="B93" s="12" t="s">
        <v>198</v>
      </c>
      <c r="C93" s="12" t="s">
        <v>339</v>
      </c>
      <c r="D93" s="16">
        <v>42220</v>
      </c>
      <c r="E93" s="16">
        <v>42335</v>
      </c>
      <c r="F93" s="16">
        <v>42475</v>
      </c>
      <c r="G93" s="12">
        <v>115</v>
      </c>
      <c r="H93" s="12">
        <v>255</v>
      </c>
      <c r="I93" s="12">
        <v>140</v>
      </c>
      <c r="J93" s="13">
        <v>1657893.7004405288</v>
      </c>
      <c r="K93" s="13">
        <v>131355.33039647577</v>
      </c>
      <c r="L93" s="13">
        <v>23616.541850220266</v>
      </c>
      <c r="M93" s="13">
        <v>371685</v>
      </c>
      <c r="N93" s="13">
        <v>1741759.0909090911</v>
      </c>
      <c r="O93" s="13">
        <v>29239.090909090912</v>
      </c>
      <c r="P93" s="13">
        <v>1275870</v>
      </c>
      <c r="Q93" s="13">
        <v>171174.54545454547</v>
      </c>
      <c r="R93" s="13">
        <v>303428.18181818182</v>
      </c>
      <c r="S93" s="13">
        <v>395744.01869158883</v>
      </c>
      <c r="T93" s="13">
        <v>309029.71962616825</v>
      </c>
      <c r="U93" s="13">
        <v>10291.962616822431</v>
      </c>
      <c r="V93" s="13">
        <v>813426.16822429921</v>
      </c>
      <c r="W93" s="13">
        <v>66491.495327102806</v>
      </c>
      <c r="X93" s="13">
        <v>191484.67289719629</v>
      </c>
      <c r="AE93" s="33">
        <f t="shared" si="6"/>
        <v>767429.01869158889</v>
      </c>
      <c r="AF93" s="33">
        <f t="shared" si="6"/>
        <v>2050788.8105352593</v>
      </c>
      <c r="AG93" s="33">
        <f t="shared" si="6"/>
        <v>39531.053525913347</v>
      </c>
      <c r="AH93" s="33">
        <f t="shared" si="7"/>
        <v>2089296.1682242993</v>
      </c>
      <c r="AI93" s="33">
        <f t="shared" si="7"/>
        <v>237666.04078164828</v>
      </c>
      <c r="AJ93" s="33">
        <f t="shared" si="7"/>
        <v>494912.85471537814</v>
      </c>
      <c r="AL93" s="33">
        <f t="shared" si="9"/>
        <v>2090319.8640611726</v>
      </c>
      <c r="AM93" s="33">
        <f t="shared" si="8"/>
        <v>732578.89549702639</v>
      </c>
      <c r="AO93" s="49"/>
      <c r="AP93" s="49"/>
      <c r="AQ93" s="49"/>
      <c r="AR93" s="49"/>
      <c r="AS93" s="49"/>
      <c r="AT93" s="49"/>
      <c r="AU93" s="49"/>
      <c r="AV93" s="49"/>
      <c r="AW93" s="49"/>
      <c r="AX93" s="49"/>
      <c r="AY93" s="49"/>
      <c r="AZ93" s="49"/>
      <c r="BA93" s="49"/>
    </row>
    <row r="94" spans="1:53" s="12" customFormat="1">
      <c r="A94" s="12">
        <v>152583</v>
      </c>
      <c r="B94" s="12" t="s">
        <v>198</v>
      </c>
      <c r="C94" s="12" t="s">
        <v>339</v>
      </c>
      <c r="D94" s="16">
        <v>42234</v>
      </c>
      <c r="E94" s="16">
        <v>42335</v>
      </c>
      <c r="F94" s="16">
        <v>42475</v>
      </c>
      <c r="G94" s="12">
        <v>101</v>
      </c>
      <c r="H94" s="12">
        <v>241</v>
      </c>
      <c r="I94" s="12">
        <v>140</v>
      </c>
      <c r="J94" s="13">
        <v>1126390.243902439</v>
      </c>
      <c r="K94" s="13">
        <v>87073.170731707316</v>
      </c>
      <c r="L94" s="13">
        <v>13243.90243902439</v>
      </c>
      <c r="M94" s="13">
        <v>421459.8113207547</v>
      </c>
      <c r="N94" s="13">
        <v>888562.35849056602</v>
      </c>
      <c r="O94" s="13">
        <v>32277.7358490566</v>
      </c>
      <c r="P94" s="13">
        <v>2193204.9056603773</v>
      </c>
      <c r="Q94" s="13">
        <v>333032.26415094337</v>
      </c>
      <c r="R94" s="13">
        <v>195011.32075471696</v>
      </c>
      <c r="S94" s="13">
        <v>300378.71900826448</v>
      </c>
      <c r="T94" s="13">
        <v>231855.99173553722</v>
      </c>
      <c r="U94" s="13">
        <v>10133.05785123967</v>
      </c>
      <c r="V94" s="13">
        <v>1168125.6198347108</v>
      </c>
      <c r="W94" s="13">
        <v>65906.404958677696</v>
      </c>
      <c r="X94" s="13">
        <v>66446.280991735548</v>
      </c>
      <c r="AE94" s="33">
        <f t="shared" si="6"/>
        <v>721838.53032901918</v>
      </c>
      <c r="AF94" s="33">
        <f t="shared" si="6"/>
        <v>1120418.3502261033</v>
      </c>
      <c r="AG94" s="33">
        <f t="shared" si="6"/>
        <v>42410.793700296272</v>
      </c>
      <c r="AH94" s="33">
        <f t="shared" si="7"/>
        <v>3361330.5254950882</v>
      </c>
      <c r="AI94" s="33">
        <f t="shared" si="7"/>
        <v>398938.66910962109</v>
      </c>
      <c r="AJ94" s="33">
        <f t="shared" si="7"/>
        <v>261457.60174645251</v>
      </c>
      <c r="AL94" s="33">
        <f t="shared" si="9"/>
        <v>1162829.1439263995</v>
      </c>
      <c r="AM94" s="33">
        <f t="shared" si="8"/>
        <v>660396.27085607359</v>
      </c>
      <c r="AO94" s="49"/>
      <c r="AP94" s="49"/>
      <c r="AQ94" s="49"/>
      <c r="AR94" s="49"/>
      <c r="AS94" s="49"/>
      <c r="AT94" s="49"/>
      <c r="AU94" s="49"/>
      <c r="AV94" s="49"/>
      <c r="AW94" s="49"/>
      <c r="AX94" s="49"/>
      <c r="AY94" s="49"/>
      <c r="AZ94" s="49"/>
      <c r="BA94" s="49"/>
    </row>
    <row r="95" spans="1:53" s="12" customFormat="1">
      <c r="A95" s="12">
        <v>172956</v>
      </c>
      <c r="B95" s="12" t="s">
        <v>198</v>
      </c>
      <c r="C95" s="12" t="s">
        <v>339</v>
      </c>
      <c r="D95" s="16">
        <v>42275</v>
      </c>
      <c r="E95" s="16">
        <v>42335</v>
      </c>
      <c r="F95" s="16">
        <v>42475</v>
      </c>
      <c r="G95" s="12">
        <v>60</v>
      </c>
      <c r="H95" s="12">
        <v>200</v>
      </c>
      <c r="I95" s="12">
        <v>140</v>
      </c>
      <c r="J95" s="13">
        <v>4229330.9309309311</v>
      </c>
      <c r="K95" s="13">
        <v>280917.71771771769</v>
      </c>
      <c r="L95" s="13">
        <v>38354.354354354356</v>
      </c>
      <c r="M95" s="13">
        <v>1275604.7787610621</v>
      </c>
      <c r="N95" s="13">
        <v>1614587.7876106196</v>
      </c>
      <c r="O95" s="13">
        <v>53419.115044247788</v>
      </c>
      <c r="P95" s="13">
        <v>3118862.1238938053</v>
      </c>
      <c r="Q95" s="13">
        <v>119944.77876106196</v>
      </c>
      <c r="R95" s="13">
        <v>368174.8672566372</v>
      </c>
      <c r="S95" s="13">
        <v>796439.13461538474</v>
      </c>
      <c r="T95" s="13">
        <v>305729.71153846162</v>
      </c>
      <c r="U95" s="13">
        <v>18205.384615384621</v>
      </c>
      <c r="V95" s="13">
        <v>1472871.3461538465</v>
      </c>
      <c r="W95" s="13">
        <v>39847.500000000007</v>
      </c>
      <c r="X95" s="13">
        <v>129713.36538461542</v>
      </c>
      <c r="AE95" s="33">
        <f t="shared" si="6"/>
        <v>2072043.9133764468</v>
      </c>
      <c r="AF95" s="33">
        <f t="shared" si="6"/>
        <v>1920317.4991490813</v>
      </c>
      <c r="AG95" s="33">
        <f t="shared" si="6"/>
        <v>71624.499659632405</v>
      </c>
      <c r="AH95" s="33">
        <f t="shared" si="7"/>
        <v>4591733.4700476518</v>
      </c>
      <c r="AI95" s="33">
        <f t="shared" si="7"/>
        <v>159792.27876106196</v>
      </c>
      <c r="AJ95" s="33">
        <f t="shared" si="7"/>
        <v>497888.23264125263</v>
      </c>
      <c r="AL95" s="33">
        <f t="shared" si="9"/>
        <v>1991941.9988087136</v>
      </c>
      <c r="AM95" s="33">
        <f t="shared" si="8"/>
        <v>657680.51140231453</v>
      </c>
      <c r="AO95" s="49"/>
      <c r="AP95" s="49"/>
      <c r="AQ95" s="49"/>
      <c r="AR95" s="49"/>
      <c r="AS95" s="49"/>
      <c r="AT95" s="49"/>
      <c r="AU95" s="49"/>
      <c r="AV95" s="49"/>
      <c r="AW95" s="49"/>
      <c r="AX95" s="49"/>
      <c r="AY95" s="49"/>
      <c r="AZ95" s="49"/>
      <c r="BA95" s="49"/>
    </row>
    <row r="96" spans="1:53" s="17" customFormat="1">
      <c r="A96" s="12">
        <v>213373</v>
      </c>
      <c r="B96" s="12" t="s">
        <v>199</v>
      </c>
      <c r="C96" s="12" t="s">
        <v>339</v>
      </c>
      <c r="D96" s="16">
        <v>42349</v>
      </c>
      <c r="E96" s="16">
        <v>42495</v>
      </c>
      <c r="F96" s="16">
        <v>42551</v>
      </c>
      <c r="G96" s="12">
        <v>146</v>
      </c>
      <c r="H96" s="12">
        <v>202</v>
      </c>
      <c r="I96" s="12">
        <v>56</v>
      </c>
      <c r="J96" s="13">
        <v>1638120</v>
      </c>
      <c r="K96" s="13">
        <v>83451.39622641509</v>
      </c>
      <c r="L96" s="13">
        <v>10642.16037735849</v>
      </c>
      <c r="M96" s="13">
        <v>1018763.218487395</v>
      </c>
      <c r="N96" s="13">
        <v>1095405.630252101</v>
      </c>
      <c r="O96" s="13">
        <v>59679.302521008409</v>
      </c>
      <c r="P96" s="13">
        <v>2571504.5546218487</v>
      </c>
      <c r="Q96" s="13">
        <v>79726.613445378156</v>
      </c>
      <c r="R96" s="13">
        <v>645214.99159663869</v>
      </c>
      <c r="S96" s="13">
        <v>1108984.2984126981</v>
      </c>
      <c r="T96" s="13">
        <v>478238.438095238</v>
      </c>
      <c r="U96" s="13">
        <v>47775.666666666657</v>
      </c>
      <c r="V96" s="13">
        <v>2673510.2476190468</v>
      </c>
      <c r="W96" s="13">
        <v>60917.320634920623</v>
      </c>
      <c r="X96" s="13">
        <v>218108.63174603169</v>
      </c>
      <c r="Y96" s="12"/>
      <c r="AE96" s="33">
        <f t="shared" si="6"/>
        <v>2127747.5169000933</v>
      </c>
      <c r="AF96" s="33">
        <f t="shared" si="6"/>
        <v>1573644.0683473391</v>
      </c>
      <c r="AG96" s="33">
        <f t="shared" si="6"/>
        <v>107454.96918767507</v>
      </c>
      <c r="AH96" s="33">
        <f t="shared" si="7"/>
        <v>5245014.8022408951</v>
      </c>
      <c r="AI96" s="33">
        <f t="shared" si="7"/>
        <v>140643.93408029879</v>
      </c>
      <c r="AJ96" s="33">
        <f t="shared" si="7"/>
        <v>863323.62334267038</v>
      </c>
      <c r="AL96" s="33">
        <f t="shared" si="9"/>
        <v>1681099.0375350141</v>
      </c>
      <c r="AM96" s="33">
        <f t="shared" si="8"/>
        <v>1003967.5574229691</v>
      </c>
      <c r="AO96" s="49">
        <v>3125.9150943396226</v>
      </c>
      <c r="AP96" s="49">
        <v>12257.801886792453</v>
      </c>
      <c r="AQ96" s="49">
        <v>2599.0754716981132</v>
      </c>
      <c r="AR96" s="49">
        <v>122134.38655462186</v>
      </c>
      <c r="AS96" s="49">
        <v>21743.621848739498</v>
      </c>
      <c r="AT96" s="49">
        <v>6271.2100840336134</v>
      </c>
      <c r="AU96" s="49">
        <v>14135.9243697479</v>
      </c>
      <c r="AV96" s="49">
        <v>632569.76470588241</v>
      </c>
      <c r="AW96" s="49">
        <v>165467.42016806724</v>
      </c>
      <c r="AX96" s="49">
        <v>233659.14285714281</v>
      </c>
      <c r="AY96" s="49">
        <v>794815.7968253966</v>
      </c>
      <c r="AZ96" s="49">
        <v>227958.18095238091</v>
      </c>
      <c r="BA96" s="49">
        <v>538941.63809523801</v>
      </c>
    </row>
    <row r="97" spans="1:53" s="17" customFormat="1">
      <c r="A97" s="12">
        <v>233214</v>
      </c>
      <c r="B97" s="12" t="s">
        <v>199</v>
      </c>
      <c r="C97" s="12" t="s">
        <v>339</v>
      </c>
      <c r="D97" s="16">
        <v>42377</v>
      </c>
      <c r="E97" s="16">
        <v>42495</v>
      </c>
      <c r="F97" s="16">
        <v>42551</v>
      </c>
      <c r="G97" s="12">
        <v>118</v>
      </c>
      <c r="H97" s="12">
        <v>174</v>
      </c>
      <c r="I97" s="12">
        <v>56</v>
      </c>
      <c r="J97" s="13">
        <v>7594065.4205607474</v>
      </c>
      <c r="K97" s="13">
        <v>663020.32710280374</v>
      </c>
      <c r="L97" s="13">
        <v>125204.71962616823</v>
      </c>
      <c r="M97" s="13">
        <v>2302420.2672413792</v>
      </c>
      <c r="N97" s="13">
        <v>1540209.8793103448</v>
      </c>
      <c r="O97" s="13">
        <v>71522.922413793101</v>
      </c>
      <c r="P97" s="13">
        <v>3180817.8620689656</v>
      </c>
      <c r="Q97" s="13">
        <v>104860.24137931035</v>
      </c>
      <c r="R97" s="13">
        <v>330412.7327586207</v>
      </c>
      <c r="S97" s="13">
        <v>3968421.0526315784</v>
      </c>
      <c r="T97" s="13">
        <v>561287.36842105258</v>
      </c>
      <c r="U97" s="13">
        <v>65784.210526315786</v>
      </c>
      <c r="V97" s="13">
        <v>5128421.0526315784</v>
      </c>
      <c r="W97" s="13">
        <v>141001.05263157893</v>
      </c>
      <c r="X97" s="13">
        <v>178243.15789473683</v>
      </c>
      <c r="Y97" s="12"/>
      <c r="AE97" s="33">
        <f t="shared" si="6"/>
        <v>6270841.3198729577</v>
      </c>
      <c r="AF97" s="33">
        <f t="shared" si="6"/>
        <v>2101497.2477313974</v>
      </c>
      <c r="AG97" s="33">
        <f t="shared" si="6"/>
        <v>137307.13294010889</v>
      </c>
      <c r="AH97" s="33">
        <f t="shared" si="7"/>
        <v>8309238.9147005435</v>
      </c>
      <c r="AI97" s="33">
        <f t="shared" si="7"/>
        <v>245861.29401088928</v>
      </c>
      <c r="AJ97" s="33">
        <f t="shared" si="7"/>
        <v>508655.89065335749</v>
      </c>
      <c r="AL97" s="33">
        <f t="shared" si="9"/>
        <v>2238804.3806715063</v>
      </c>
      <c r="AM97" s="33">
        <f t="shared" si="8"/>
        <v>754517.18466424674</v>
      </c>
      <c r="AO97" s="49">
        <v>20315.747663551403</v>
      </c>
      <c r="AP97" s="49">
        <v>57766.82242990654</v>
      </c>
      <c r="AQ97" s="49">
        <v>12656.775700934579</v>
      </c>
      <c r="AR97" s="49">
        <v>438276.33620689652</v>
      </c>
      <c r="AS97" s="49">
        <v>46552.112068965514</v>
      </c>
      <c r="AT97" s="49">
        <v>20680.293103448275</v>
      </c>
      <c r="AU97" s="49">
        <v>23254.603448275862</v>
      </c>
      <c r="AV97" s="49">
        <v>888394.5</v>
      </c>
      <c r="AW97" s="49">
        <v>307887.5172413793</v>
      </c>
      <c r="AX97" s="49">
        <v>394918.94736842101</v>
      </c>
      <c r="AY97" s="49">
        <v>1169341.0526315789</v>
      </c>
      <c r="AZ97" s="49">
        <v>577008.42105263157</v>
      </c>
      <c r="BA97" s="49">
        <v>554174.73684210517</v>
      </c>
    </row>
    <row r="98" spans="1:53" s="17" customFormat="1">
      <c r="A98" s="12">
        <v>256765</v>
      </c>
      <c r="B98" s="12" t="s">
        <v>199</v>
      </c>
      <c r="C98" s="12" t="s">
        <v>339</v>
      </c>
      <c r="D98" s="16">
        <v>42429</v>
      </c>
      <c r="E98" s="16">
        <v>42495</v>
      </c>
      <c r="F98" s="16">
        <v>42551</v>
      </c>
      <c r="G98" s="12">
        <v>66</v>
      </c>
      <c r="H98" s="12">
        <v>122</v>
      </c>
      <c r="I98" s="12">
        <v>56</v>
      </c>
      <c r="J98" s="13">
        <v>12637952.830188679</v>
      </c>
      <c r="K98" s="13">
        <v>780321.45283018867</v>
      </c>
      <c r="L98" s="13">
        <v>114895.72641509434</v>
      </c>
      <c r="M98" s="13">
        <v>4122889.615384616</v>
      </c>
      <c r="N98" s="13">
        <v>624558.46153846162</v>
      </c>
      <c r="O98" s="13">
        <v>99776.538461538483</v>
      </c>
      <c r="P98" s="13">
        <v>4345116.9230769239</v>
      </c>
      <c r="Q98" s="13">
        <v>36715.384615384624</v>
      </c>
      <c r="R98" s="13">
        <v>501413.07692307699</v>
      </c>
      <c r="S98" s="13">
        <v>7255783.7837837841</v>
      </c>
      <c r="T98" s="13">
        <v>540627.02702702698</v>
      </c>
      <c r="U98" s="13">
        <v>137077.40540540541</v>
      </c>
      <c r="V98" s="13">
        <v>6793405.405405405</v>
      </c>
      <c r="W98" s="13">
        <v>38839.78378378378</v>
      </c>
      <c r="X98" s="13">
        <v>283651.35135135136</v>
      </c>
      <c r="Y98" s="12"/>
      <c r="AE98" s="33">
        <f t="shared" si="6"/>
        <v>11378673.3991684</v>
      </c>
      <c r="AF98" s="33">
        <f t="shared" si="6"/>
        <v>1165185.4885654887</v>
      </c>
      <c r="AG98" s="33">
        <f t="shared" si="6"/>
        <v>236853.94386694388</v>
      </c>
      <c r="AH98" s="33">
        <f t="shared" si="7"/>
        <v>11138522.32848233</v>
      </c>
      <c r="AI98" s="33">
        <f t="shared" si="7"/>
        <v>75555.168399168411</v>
      </c>
      <c r="AJ98" s="33">
        <f t="shared" si="7"/>
        <v>785064.42827442836</v>
      </c>
      <c r="AL98" s="33">
        <f t="shared" si="9"/>
        <v>1402039.4324324327</v>
      </c>
      <c r="AM98" s="33">
        <f t="shared" si="8"/>
        <v>860619.59667359677</v>
      </c>
      <c r="AO98" s="49">
        <v>12291.70754716981</v>
      </c>
      <c r="AP98" s="49">
        <v>35432.433962264149</v>
      </c>
      <c r="AQ98" s="49">
        <v>8194.4716981132078</v>
      </c>
      <c r="AR98" s="49">
        <v>670899.23076923087</v>
      </c>
      <c r="AS98" s="49">
        <v>37509.230769230773</v>
      </c>
      <c r="AT98" s="49">
        <v>19647.692307692312</v>
      </c>
      <c r="AU98" s="49">
        <v>16125.000000000004</v>
      </c>
      <c r="AV98" s="49">
        <v>682856.53846153861</v>
      </c>
      <c r="AW98" s="49">
        <v>368543.07692307699</v>
      </c>
      <c r="AX98" s="49">
        <v>210346.59459459459</v>
      </c>
      <c r="AY98" s="49">
        <v>1323575.8918918918</v>
      </c>
      <c r="AZ98" s="49">
        <v>742472.97297297302</v>
      </c>
      <c r="BA98" s="49">
        <v>534900.64864864864</v>
      </c>
    </row>
    <row r="99" spans="1:53" s="17" customFormat="1">
      <c r="A99" s="12">
        <v>213374</v>
      </c>
      <c r="B99" s="12" t="s">
        <v>200</v>
      </c>
      <c r="C99" s="12" t="s">
        <v>339</v>
      </c>
      <c r="D99" s="16">
        <v>42349</v>
      </c>
      <c r="E99" s="16">
        <v>42495</v>
      </c>
      <c r="F99" s="16">
        <v>42584</v>
      </c>
      <c r="G99" s="12">
        <v>146</v>
      </c>
      <c r="H99" s="12">
        <v>235</v>
      </c>
      <c r="I99" s="12">
        <v>89</v>
      </c>
      <c r="J99" s="13">
        <v>34015037.593984962</v>
      </c>
      <c r="K99" s="13">
        <v>1853656.0150375939</v>
      </c>
      <c r="L99" s="13">
        <v>318482.14285714284</v>
      </c>
      <c r="M99" s="13">
        <v>9811192.8571428582</v>
      </c>
      <c r="N99" s="13">
        <v>1873164.065934066</v>
      </c>
      <c r="O99" s="13">
        <v>321811.97802197805</v>
      </c>
      <c r="P99" s="13">
        <v>10901055.824175823</v>
      </c>
      <c r="Q99" s="13">
        <v>149555.05494505496</v>
      </c>
      <c r="R99" s="13">
        <v>962489.89010989014</v>
      </c>
      <c r="S99" s="13">
        <v>10391750.902527075</v>
      </c>
      <c r="T99" s="13">
        <v>796848.30324909743</v>
      </c>
      <c r="U99" s="13">
        <v>121974.09747292419</v>
      </c>
      <c r="V99" s="13">
        <v>9581046.9314079415</v>
      </c>
      <c r="W99" s="13">
        <v>122784.80144404332</v>
      </c>
      <c r="X99" s="13">
        <v>412279.81949458481</v>
      </c>
      <c r="Y99" s="12"/>
      <c r="AE99" s="33">
        <f t="shared" si="6"/>
        <v>20202943.759669933</v>
      </c>
      <c r="AF99" s="33">
        <f t="shared" si="6"/>
        <v>2670012.3691831632</v>
      </c>
      <c r="AG99" s="33">
        <f t="shared" si="6"/>
        <v>443786.07549490221</v>
      </c>
      <c r="AH99" s="33">
        <f t="shared" si="7"/>
        <v>20482102.755583763</v>
      </c>
      <c r="AI99" s="33">
        <f t="shared" si="7"/>
        <v>272339.85638909828</v>
      </c>
      <c r="AJ99" s="33">
        <f t="shared" si="7"/>
        <v>1374769.7096044749</v>
      </c>
      <c r="AL99" s="33">
        <f t="shared" si="9"/>
        <v>3113798.4446780654</v>
      </c>
      <c r="AM99" s="33">
        <f t="shared" si="8"/>
        <v>1647109.5659935733</v>
      </c>
      <c r="AO99" s="49">
        <v>36059.210526315786</v>
      </c>
      <c r="AP99" s="49">
        <v>42355.263157894733</v>
      </c>
      <c r="AQ99" s="49">
        <v>9893.7969924812023</v>
      </c>
      <c r="AR99" s="49">
        <v>1853656.0150375939</v>
      </c>
      <c r="AS99" s="49">
        <v>52249.060150375939</v>
      </c>
      <c r="AT99" s="49">
        <v>27800.751879699248</v>
      </c>
      <c r="AU99" s="49">
        <v>23221.804511278195</v>
      </c>
      <c r="AV99" s="49">
        <v>550127.81954887218</v>
      </c>
      <c r="AW99" s="49">
        <v>317500.93984962406</v>
      </c>
      <c r="AX99" s="49">
        <v>218072.36842105261</v>
      </c>
      <c r="AY99" s="49">
        <v>1803696.4285714284</v>
      </c>
      <c r="AZ99" s="49">
        <v>1100255.6390977444</v>
      </c>
      <c r="BA99" s="49">
        <v>663375</v>
      </c>
    </row>
    <row r="100" spans="1:53" s="17" customFormat="1">
      <c r="A100" s="12">
        <v>233215</v>
      </c>
      <c r="B100" s="12" t="s">
        <v>200</v>
      </c>
      <c r="C100" s="12" t="s">
        <v>339</v>
      </c>
      <c r="D100" s="16">
        <v>42377</v>
      </c>
      <c r="E100" s="16">
        <v>42495</v>
      </c>
      <c r="F100" s="16">
        <v>42584</v>
      </c>
      <c r="G100" s="12">
        <v>118</v>
      </c>
      <c r="H100" s="12">
        <v>207</v>
      </c>
      <c r="I100" s="12">
        <v>89</v>
      </c>
      <c r="J100" s="13">
        <v>2974439.0340909092</v>
      </c>
      <c r="K100" s="13">
        <v>202074.77272727271</v>
      </c>
      <c r="L100" s="13">
        <v>33568.068181818184</v>
      </c>
      <c r="M100" s="13">
        <v>2555714.7005444649</v>
      </c>
      <c r="N100" s="13">
        <v>792978.1306715064</v>
      </c>
      <c r="O100" s="13">
        <v>115160.52631578948</v>
      </c>
      <c r="P100" s="13">
        <v>4869332.1234119786</v>
      </c>
      <c r="Q100" s="13">
        <v>143231.76043557169</v>
      </c>
      <c r="R100" s="13">
        <v>480223.50272232306</v>
      </c>
      <c r="S100" s="13">
        <v>2657335.9414990856</v>
      </c>
      <c r="T100" s="13">
        <v>350488.08043875679</v>
      </c>
      <c r="U100" s="13">
        <v>51283.217550274218</v>
      </c>
      <c r="V100" s="13">
        <v>4254977.0018281527</v>
      </c>
      <c r="W100" s="13">
        <v>71490.493601462513</v>
      </c>
      <c r="X100" s="13">
        <v>211253.08957952465</v>
      </c>
      <c r="Y100" s="12"/>
      <c r="AE100" s="33">
        <f t="shared" si="6"/>
        <v>5213050.6420435505</v>
      </c>
      <c r="AF100" s="33">
        <f t="shared" si="6"/>
        <v>1143466.2111102631</v>
      </c>
      <c r="AG100" s="33">
        <f t="shared" si="6"/>
        <v>166443.74386606371</v>
      </c>
      <c r="AH100" s="33">
        <f t="shared" si="7"/>
        <v>9124309.1252401322</v>
      </c>
      <c r="AI100" s="33">
        <f t="shared" si="7"/>
        <v>214722.2540370342</v>
      </c>
      <c r="AJ100" s="33">
        <f t="shared" si="7"/>
        <v>691476.59230184765</v>
      </c>
      <c r="AL100" s="33">
        <f t="shared" si="9"/>
        <v>1309909.9549763268</v>
      </c>
      <c r="AM100" s="33">
        <f t="shared" si="8"/>
        <v>906198.84633888188</v>
      </c>
      <c r="AO100" s="49">
        <v>6788.579545454545</v>
      </c>
      <c r="AP100" s="49">
        <v>14035.28409090909</v>
      </c>
      <c r="AQ100" s="49">
        <v>3540.056818181818</v>
      </c>
      <c r="AR100" s="49">
        <v>202074.77272727271</v>
      </c>
      <c r="AS100" s="49">
        <v>17575.340909090908</v>
      </c>
      <c r="AT100" s="49">
        <v>5497.5</v>
      </c>
      <c r="AU100" s="49">
        <v>11619.715909090908</v>
      </c>
      <c r="AV100" s="49">
        <v>166715.85227272726</v>
      </c>
      <c r="AW100" s="49">
        <v>68094.034090909088</v>
      </c>
      <c r="AX100" s="49">
        <v>94373.75</v>
      </c>
      <c r="AY100" s="49">
        <v>561411.36363636365</v>
      </c>
      <c r="AZ100" s="49">
        <v>238016.76136363635</v>
      </c>
      <c r="BA100" s="49">
        <v>307193.63636363635</v>
      </c>
    </row>
    <row r="101" spans="1:53" s="17" customFormat="1">
      <c r="A101" s="12">
        <v>249565</v>
      </c>
      <c r="B101" s="12" t="s">
        <v>200</v>
      </c>
      <c r="C101" s="12" t="s">
        <v>339</v>
      </c>
      <c r="D101" s="16">
        <v>42407</v>
      </c>
      <c r="E101" s="16">
        <v>42495</v>
      </c>
      <c r="F101" s="16">
        <v>42584</v>
      </c>
      <c r="G101" s="12">
        <v>88</v>
      </c>
      <c r="H101" s="12">
        <v>177</v>
      </c>
      <c r="I101" s="12">
        <v>89</v>
      </c>
      <c r="J101" s="13">
        <v>2365073.9325842699</v>
      </c>
      <c r="K101" s="13">
        <v>193068.70786516854</v>
      </c>
      <c r="L101" s="13">
        <v>42289.213483146072</v>
      </c>
      <c r="M101" s="13">
        <v>1347160.3024911031</v>
      </c>
      <c r="N101" s="13">
        <v>542805.16014234873</v>
      </c>
      <c r="O101" s="13">
        <v>69606.779359430599</v>
      </c>
      <c r="P101" s="13">
        <v>2626538.3807829181</v>
      </c>
      <c r="Q101" s="13">
        <v>55192.793594306044</v>
      </c>
      <c r="R101" s="13">
        <v>243578.11387900353</v>
      </c>
      <c r="S101" s="13">
        <v>1550767.3357664235</v>
      </c>
      <c r="T101" s="13">
        <v>269898.17518248176</v>
      </c>
      <c r="U101" s="13">
        <v>41798.759124087592</v>
      </c>
      <c r="V101" s="13">
        <v>2644626.678832117</v>
      </c>
      <c r="W101" s="13">
        <v>53061.897810218979</v>
      </c>
      <c r="X101" s="13">
        <v>151718.64963503651</v>
      </c>
      <c r="Y101" s="12"/>
      <c r="AE101" s="33">
        <f t="shared" si="6"/>
        <v>2897927.6382575268</v>
      </c>
      <c r="AF101" s="33">
        <f t="shared" si="6"/>
        <v>812703.33532483049</v>
      </c>
      <c r="AG101" s="33">
        <f t="shared" si="6"/>
        <v>111405.53848351819</v>
      </c>
      <c r="AH101" s="33">
        <f t="shared" si="7"/>
        <v>5271165.0596150346</v>
      </c>
      <c r="AI101" s="33">
        <f t="shared" si="7"/>
        <v>108254.69140452502</v>
      </c>
      <c r="AJ101" s="33">
        <f t="shared" si="7"/>
        <v>395296.76351404004</v>
      </c>
      <c r="AL101" s="33">
        <f t="shared" si="9"/>
        <v>924108.87380834867</v>
      </c>
      <c r="AM101" s="33">
        <f t="shared" si="8"/>
        <v>503551.45491856505</v>
      </c>
      <c r="AO101" s="49">
        <v>14049.101123595507</v>
      </c>
      <c r="AP101" s="49">
        <v>26608.146067415732</v>
      </c>
      <c r="AQ101" s="49">
        <v>3902.5280898876408</v>
      </c>
      <c r="AR101" s="49">
        <v>193068.70786516854</v>
      </c>
      <c r="AS101" s="49">
        <v>30510.674157303372</v>
      </c>
      <c r="AT101" s="49">
        <v>9507.9775280898884</v>
      </c>
      <c r="AU101" s="49">
        <v>20009.325842696631</v>
      </c>
      <c r="AV101" s="49">
        <v>241531.01123595505</v>
      </c>
      <c r="AW101" s="49">
        <v>84933.202247191017</v>
      </c>
      <c r="AX101" s="49">
        <v>149502.30337078651</v>
      </c>
      <c r="AY101" s="49">
        <v>915816.91011235956</v>
      </c>
      <c r="AZ101" s="49">
        <v>381667.24719101127</v>
      </c>
      <c r="BA101" s="49">
        <v>510166.85393258429</v>
      </c>
    </row>
    <row r="102" spans="1:53" s="17" customFormat="1">
      <c r="A102" s="12">
        <v>256766</v>
      </c>
      <c r="B102" s="12" t="s">
        <v>200</v>
      </c>
      <c r="C102" s="12" t="s">
        <v>339</v>
      </c>
      <c r="D102" s="16">
        <v>42429</v>
      </c>
      <c r="E102" s="16">
        <v>42495</v>
      </c>
      <c r="F102" s="16">
        <v>42584</v>
      </c>
      <c r="G102" s="12">
        <v>66</v>
      </c>
      <c r="H102" s="12">
        <v>155</v>
      </c>
      <c r="I102" s="12">
        <v>89</v>
      </c>
      <c r="J102" s="13">
        <v>4609450.5681818174</v>
      </c>
      <c r="K102" s="13">
        <v>301667.04545454541</v>
      </c>
      <c r="L102" s="13">
        <v>55384.659090909081</v>
      </c>
      <c r="M102" s="13">
        <v>1487009.1836734693</v>
      </c>
      <c r="N102" s="13">
        <v>656671.93877551018</v>
      </c>
      <c r="O102" s="13">
        <v>50619.489795918365</v>
      </c>
      <c r="P102" s="13">
        <v>3057298.775510204</v>
      </c>
      <c r="Q102" s="13">
        <v>35621.122448979586</v>
      </c>
      <c r="R102" s="13">
        <v>255860.30612244896</v>
      </c>
      <c r="S102" s="13">
        <v>2647566.6847826084</v>
      </c>
      <c r="T102" s="13">
        <v>311594.96739130432</v>
      </c>
      <c r="U102" s="13">
        <v>54904.108695652169</v>
      </c>
      <c r="V102" s="13">
        <v>3382923.260869565</v>
      </c>
      <c r="W102" s="13">
        <v>46130.771739130432</v>
      </c>
      <c r="X102" s="13">
        <v>190088.96739130435</v>
      </c>
      <c r="Y102" s="12"/>
      <c r="AE102" s="33">
        <f t="shared" si="6"/>
        <v>4134575.8684560778</v>
      </c>
      <c r="AF102" s="33">
        <f t="shared" si="6"/>
        <v>968266.9061668145</v>
      </c>
      <c r="AG102" s="33">
        <f t="shared" si="6"/>
        <v>105523.59849157053</v>
      </c>
      <c r="AH102" s="33">
        <f t="shared" si="7"/>
        <v>6440222.0363797694</v>
      </c>
      <c r="AI102" s="33">
        <f t="shared" si="7"/>
        <v>81751.894188110018</v>
      </c>
      <c r="AJ102" s="33">
        <f t="shared" si="7"/>
        <v>445949.27351375332</v>
      </c>
      <c r="AL102" s="33">
        <f t="shared" si="9"/>
        <v>1073790.5046583849</v>
      </c>
      <c r="AM102" s="33">
        <f t="shared" si="8"/>
        <v>527701.16770186333</v>
      </c>
      <c r="AO102" s="49">
        <v>13435.795454545452</v>
      </c>
      <c r="AP102" s="49">
        <v>21035.227272727268</v>
      </c>
      <c r="AQ102" s="49">
        <v>3830.1136363636356</v>
      </c>
      <c r="AR102" s="49">
        <v>301667.04545454541</v>
      </c>
      <c r="AS102" s="49">
        <v>24865.340909090904</v>
      </c>
      <c r="AT102" s="49">
        <v>7721.0227272727261</v>
      </c>
      <c r="AU102" s="49">
        <v>16718.749999999996</v>
      </c>
      <c r="AV102" s="49">
        <v>219228.40909090906</v>
      </c>
      <c r="AW102" s="49">
        <v>66996.590909090897</v>
      </c>
      <c r="AX102" s="49">
        <v>146760.22727272724</v>
      </c>
      <c r="AY102" s="49">
        <v>837396.59090909071</v>
      </c>
      <c r="AZ102" s="49">
        <v>367386.93181818177</v>
      </c>
      <c r="BA102" s="49">
        <v>450615.909090909</v>
      </c>
    </row>
    <row r="103" spans="1:53">
      <c r="A103" s="12">
        <v>203812</v>
      </c>
      <c r="B103" s="12" t="s">
        <v>203</v>
      </c>
      <c r="C103" s="12" t="s">
        <v>339</v>
      </c>
      <c r="D103" s="16">
        <v>42316</v>
      </c>
      <c r="E103" s="16">
        <v>42397</v>
      </c>
      <c r="F103" s="16">
        <v>42621</v>
      </c>
      <c r="G103" s="12">
        <v>81</v>
      </c>
      <c r="H103" s="12">
        <v>305</v>
      </c>
      <c r="I103" s="12">
        <v>224</v>
      </c>
      <c r="J103" s="9">
        <v>3602726.0943396227</v>
      </c>
      <c r="K103" s="9">
        <v>162545.06603773584</v>
      </c>
      <c r="L103" s="9">
        <v>25763.179245283016</v>
      </c>
      <c r="M103" s="9">
        <v>704695.17857142852</v>
      </c>
      <c r="N103" s="9">
        <v>547371.9642857142</v>
      </c>
      <c r="O103" s="9">
        <v>43060.178571428565</v>
      </c>
      <c r="P103" s="9">
        <v>1453328.0357142857</v>
      </c>
      <c r="Q103" s="9">
        <v>112445.35714285713</v>
      </c>
      <c r="R103" s="9">
        <v>276036.42857142858</v>
      </c>
      <c r="S103" s="9">
        <v>1197235.4587155962</v>
      </c>
      <c r="T103" s="9">
        <v>318014.03669724771</v>
      </c>
      <c r="U103" s="9">
        <v>38750.779816513765</v>
      </c>
      <c r="V103" s="9">
        <v>2454355.3211009176</v>
      </c>
      <c r="W103" s="9">
        <v>104066.55963302753</v>
      </c>
      <c r="X103" s="9">
        <v>285321.33027522935</v>
      </c>
      <c r="AE103" s="33">
        <f t="shared" si="6"/>
        <v>1901930.6372870249</v>
      </c>
      <c r="AF103" s="33">
        <f t="shared" si="6"/>
        <v>865386.00098296185</v>
      </c>
      <c r="AG103" s="33">
        <f t="shared" si="6"/>
        <v>81810.95838794233</v>
      </c>
      <c r="AH103" s="33">
        <f t="shared" si="7"/>
        <v>3907683.3568152031</v>
      </c>
      <c r="AI103" s="33">
        <f t="shared" si="7"/>
        <v>216511.91677588466</v>
      </c>
      <c r="AJ103" s="33">
        <f t="shared" si="7"/>
        <v>561357.75884665793</v>
      </c>
      <c r="AL103" s="33">
        <f t="shared" si="9"/>
        <v>947196.95937090414</v>
      </c>
      <c r="AM103" s="33">
        <f t="shared" si="8"/>
        <v>777869.67562254262</v>
      </c>
      <c r="AO103" s="49">
        <v>2448.0849056603774</v>
      </c>
      <c r="AP103" s="49">
        <v>19545.82075471698</v>
      </c>
      <c r="AQ103" s="49">
        <v>6023.066037735849</v>
      </c>
      <c r="AR103" s="49">
        <v>262184.46428571426</v>
      </c>
      <c r="AS103" s="49">
        <v>41242.5</v>
      </c>
      <c r="AT103" s="49">
        <v>10718.035714285714</v>
      </c>
      <c r="AU103" s="49">
        <v>30148.392857142855</v>
      </c>
      <c r="AV103" s="49">
        <v>589930.7142857142</v>
      </c>
      <c r="AW103" s="49">
        <v>150679.28571428571</v>
      </c>
      <c r="AX103" s="49">
        <v>238667.20183486238</v>
      </c>
      <c r="AY103" s="49">
        <v>692953.07339449541</v>
      </c>
      <c r="AZ103" s="49">
        <v>234802.56880733944</v>
      </c>
      <c r="BA103" s="49">
        <v>444850.59633027524</v>
      </c>
    </row>
    <row r="104" spans="1:53">
      <c r="A104" s="12">
        <v>202893</v>
      </c>
      <c r="B104" s="12" t="s">
        <v>203</v>
      </c>
      <c r="C104" s="12" t="s">
        <v>339</v>
      </c>
      <c r="D104" s="16">
        <v>42319</v>
      </c>
      <c r="E104" s="16">
        <v>42397</v>
      </c>
      <c r="F104" s="16">
        <v>42621</v>
      </c>
      <c r="G104" s="12">
        <v>78</v>
      </c>
      <c r="H104" s="12">
        <v>302</v>
      </c>
      <c r="I104" s="12">
        <v>224</v>
      </c>
      <c r="J104" s="9">
        <v>30222000</v>
      </c>
      <c r="K104" s="9">
        <v>1706435.4857142859</v>
      </c>
      <c r="L104" s="9">
        <v>303346.28571428574</v>
      </c>
      <c r="M104" s="9">
        <v>4618721.1130434778</v>
      </c>
      <c r="N104" s="9">
        <v>975045.28695652168</v>
      </c>
      <c r="O104" s="9">
        <v>184621.77391304346</v>
      </c>
      <c r="P104" s="9">
        <v>6763850.2956521735</v>
      </c>
      <c r="Q104" s="9">
        <v>121751.37391304347</v>
      </c>
      <c r="R104" s="9">
        <v>402562.64347826084</v>
      </c>
      <c r="S104" s="9">
        <v>4561629.3577981647</v>
      </c>
      <c r="T104" s="9">
        <v>607785.27522935777</v>
      </c>
      <c r="U104" s="9">
        <v>105695.02568807339</v>
      </c>
      <c r="V104" s="9">
        <v>6142648.6238532104</v>
      </c>
      <c r="W104" s="9">
        <v>73737.701834862382</v>
      </c>
      <c r="X104" s="9">
        <v>237204.72660550458</v>
      </c>
      <c r="AE104" s="33">
        <f t="shared" si="6"/>
        <v>9180350.4708416425</v>
      </c>
      <c r="AF104" s="33">
        <f t="shared" si="6"/>
        <v>1582830.5621858793</v>
      </c>
      <c r="AG104" s="33">
        <f t="shared" si="6"/>
        <v>290316.79960111686</v>
      </c>
      <c r="AH104" s="33">
        <f t="shared" si="7"/>
        <v>12906498.919505384</v>
      </c>
      <c r="AI104" s="33">
        <f t="shared" si="7"/>
        <v>195489.07574790585</v>
      </c>
      <c r="AJ104" s="33">
        <f t="shared" si="7"/>
        <v>639767.37008376536</v>
      </c>
      <c r="AL104" s="33">
        <f t="shared" si="9"/>
        <v>1873147.3617869962</v>
      </c>
      <c r="AM104" s="33">
        <f t="shared" si="8"/>
        <v>835256.44583167124</v>
      </c>
      <c r="AO104" s="49">
        <v>12501.77142857143</v>
      </c>
      <c r="AP104" s="49">
        <v>45201.600000000006</v>
      </c>
      <c r="AQ104" s="49">
        <v>17157.085714285717</v>
      </c>
      <c r="AR104" s="49">
        <v>3357988.5913043479</v>
      </c>
      <c r="AS104" s="49">
        <v>122711.79130434782</v>
      </c>
      <c r="AT104" s="49">
        <v>64200.208695652167</v>
      </c>
      <c r="AU104" s="49">
        <v>54078.886956521739</v>
      </c>
      <c r="AV104" s="49">
        <v>1115413.9826086955</v>
      </c>
      <c r="AW104" s="49">
        <v>497939.47826086951</v>
      </c>
      <c r="AX104" s="49">
        <v>207916.99266055046</v>
      </c>
      <c r="AY104" s="49">
        <v>1191310.9761467888</v>
      </c>
      <c r="AZ104" s="49">
        <v>676779.91926605499</v>
      </c>
      <c r="BA104" s="49">
        <v>493200.25596330274</v>
      </c>
    </row>
    <row r="105" spans="1:53">
      <c r="A105" s="12">
        <v>212309</v>
      </c>
      <c r="B105" s="12" t="s">
        <v>203</v>
      </c>
      <c r="C105" s="12" t="s">
        <v>339</v>
      </c>
      <c r="D105" s="16">
        <v>42339</v>
      </c>
      <c r="E105" s="16">
        <v>42397</v>
      </c>
      <c r="F105" s="16">
        <v>42621</v>
      </c>
      <c r="G105" s="12">
        <v>58</v>
      </c>
      <c r="H105" s="12">
        <v>282</v>
      </c>
      <c r="I105" s="12">
        <v>224</v>
      </c>
      <c r="J105" s="9">
        <v>1153059.8625</v>
      </c>
      <c r="K105" s="9">
        <v>48899.769230769227</v>
      </c>
      <c r="L105" s="9">
        <v>7153.2432692307693</v>
      </c>
      <c r="M105" s="9">
        <v>691675.78378378379</v>
      </c>
      <c r="N105" s="9">
        <v>528838.29729729728</v>
      </c>
      <c r="O105" s="9">
        <v>33970.135135135133</v>
      </c>
      <c r="P105" s="9">
        <v>1536180.6486486488</v>
      </c>
      <c r="Q105" s="9">
        <v>88687.621621621627</v>
      </c>
      <c r="R105" s="9">
        <v>239982.56756756757</v>
      </c>
      <c r="S105" s="9">
        <v>781294.67222222232</v>
      </c>
      <c r="T105" s="9">
        <v>205578.06388888889</v>
      </c>
      <c r="U105" s="9">
        <v>21721.261111111111</v>
      </c>
      <c r="V105" s="9">
        <v>1401021.3416666668</v>
      </c>
      <c r="W105" s="9">
        <v>38902.211111111115</v>
      </c>
      <c r="X105" s="9">
        <v>155634.64166666666</v>
      </c>
      <c r="AE105" s="33">
        <f t="shared" si="6"/>
        <v>1472970.4560060061</v>
      </c>
      <c r="AF105" s="33">
        <f t="shared" si="6"/>
        <v>734416.3611861862</v>
      </c>
      <c r="AG105" s="33">
        <f t="shared" si="6"/>
        <v>55691.396246246244</v>
      </c>
      <c r="AH105" s="33">
        <f t="shared" si="7"/>
        <v>2937201.9903153153</v>
      </c>
      <c r="AI105" s="33">
        <f t="shared" si="7"/>
        <v>127589.83273273274</v>
      </c>
      <c r="AJ105" s="33">
        <f t="shared" si="7"/>
        <v>395617.20923423424</v>
      </c>
      <c r="AL105" s="33">
        <f t="shared" si="9"/>
        <v>790107.7574324325</v>
      </c>
      <c r="AM105" s="33">
        <f t="shared" si="8"/>
        <v>523207.04196696699</v>
      </c>
      <c r="AO105" s="49">
        <v>1239.0144230769231</v>
      </c>
      <c r="AP105" s="49">
        <v>6558.5163461538459</v>
      </c>
      <c r="AQ105" s="49">
        <v>1536.3778846153846</v>
      </c>
      <c r="AR105" s="49">
        <v>216240</v>
      </c>
      <c r="AS105" s="49">
        <v>35796.486486486487</v>
      </c>
      <c r="AT105" s="49">
        <v>9204.8108108108117</v>
      </c>
      <c r="AU105" s="49">
        <v>26080.297297297297</v>
      </c>
      <c r="AV105" s="49">
        <v>573255.16216216213</v>
      </c>
      <c r="AW105" s="49">
        <v>148665</v>
      </c>
      <c r="AX105" s="49">
        <v>146863.58611111113</v>
      </c>
      <c r="AY105" s="49">
        <v>443918.60000000003</v>
      </c>
      <c r="AZ105" s="49">
        <v>152332.59722222222</v>
      </c>
      <c r="BA105" s="49">
        <v>282144.21944444446</v>
      </c>
    </row>
    <row r="106" spans="1:53">
      <c r="A106" s="12">
        <v>311245</v>
      </c>
      <c r="B106" s="12" t="s">
        <v>204</v>
      </c>
      <c r="C106" s="12" t="s">
        <v>339</v>
      </c>
      <c r="D106" s="16">
        <v>42514</v>
      </c>
      <c r="E106" s="16">
        <v>42593</v>
      </c>
      <c r="F106" s="16">
        <v>42604</v>
      </c>
      <c r="G106" s="12">
        <v>79</v>
      </c>
      <c r="H106" s="12">
        <v>90</v>
      </c>
      <c r="I106" s="12">
        <v>11</v>
      </c>
      <c r="J106" s="9">
        <v>40460538.461538456</v>
      </c>
      <c r="K106" s="9">
        <v>2181143.0769230765</v>
      </c>
      <c r="L106" s="9">
        <v>216967.84615384613</v>
      </c>
      <c r="M106" s="9">
        <v>10332027.272727272</v>
      </c>
      <c r="N106" s="9">
        <v>1437941.5909090908</v>
      </c>
      <c r="O106" s="9">
        <v>327940.17272727273</v>
      </c>
      <c r="P106" s="9">
        <v>10250672.727272727</v>
      </c>
      <c r="Q106" s="9">
        <v>77368.172727272715</v>
      </c>
      <c r="R106" s="9">
        <v>1484150.9727272727</v>
      </c>
      <c r="S106" s="9">
        <v>6796647.2727272743</v>
      </c>
      <c r="T106" s="9">
        <v>324753.70909090916</v>
      </c>
      <c r="U106" s="9">
        <v>70577.105454545468</v>
      </c>
      <c r="V106" s="9">
        <v>5513836.3636363652</v>
      </c>
      <c r="W106" s="9">
        <v>23270.640000000007</v>
      </c>
      <c r="X106" s="9">
        <v>249045.36000000004</v>
      </c>
      <c r="AE106" s="33">
        <f t="shared" si="6"/>
        <v>17128674.545454547</v>
      </c>
      <c r="AF106" s="33">
        <f t="shared" si="6"/>
        <v>1762695.3</v>
      </c>
      <c r="AG106" s="33">
        <f t="shared" si="6"/>
        <v>398517.2781818182</v>
      </c>
      <c r="AH106" s="33">
        <f t="shared" si="7"/>
        <v>15764509.090909092</v>
      </c>
      <c r="AI106" s="33">
        <f t="shared" si="7"/>
        <v>100638.81272727271</v>
      </c>
      <c r="AJ106" s="33">
        <f t="shared" si="7"/>
        <v>1733196.3327272728</v>
      </c>
      <c r="AL106" s="33">
        <f t="shared" si="9"/>
        <v>2161212.5781818181</v>
      </c>
      <c r="AM106" s="33">
        <f t="shared" si="8"/>
        <v>1833835.1454545455</v>
      </c>
      <c r="AO106" s="49">
        <v>10622.574545454549</v>
      </c>
      <c r="AP106" s="49">
        <v>17779.309090909093</v>
      </c>
      <c r="AQ106" s="49">
        <v>8889.6545454545467</v>
      </c>
      <c r="AR106" s="49">
        <v>1027599.0545454548</v>
      </c>
      <c r="AS106" s="49">
        <v>26668.963636363642</v>
      </c>
      <c r="AT106" s="49">
        <v>16901.596363636367</v>
      </c>
      <c r="AU106" s="49">
        <v>8439.5454545454559</v>
      </c>
      <c r="AV106" s="49">
        <v>445653.01090909098</v>
      </c>
      <c r="AW106" s="49">
        <v>300200.25818181824</v>
      </c>
      <c r="AX106" s="49">
        <v>140996.67272727276</v>
      </c>
      <c r="AY106" s="49">
        <v>870173.40000000014</v>
      </c>
      <c r="AZ106" s="49">
        <v>536980.14545454562</v>
      </c>
      <c r="BA106" s="49">
        <v>321895.51636363642</v>
      </c>
    </row>
    <row r="107" spans="1:53">
      <c r="A107" s="12">
        <v>311246</v>
      </c>
      <c r="B107" s="12" t="s">
        <v>204</v>
      </c>
      <c r="C107" s="12" t="s">
        <v>339</v>
      </c>
      <c r="D107" s="16">
        <v>42514</v>
      </c>
      <c r="E107" s="16">
        <v>42593</v>
      </c>
      <c r="F107" s="16">
        <v>42604</v>
      </c>
      <c r="G107" s="12">
        <v>79</v>
      </c>
      <c r="H107" s="12">
        <v>90</v>
      </c>
      <c r="I107" s="12">
        <v>11</v>
      </c>
      <c r="J107" s="9">
        <v>59342028.571428575</v>
      </c>
      <c r="K107" s="9">
        <v>5045609.0285714287</v>
      </c>
      <c r="L107" s="9">
        <v>576883.54285714286</v>
      </c>
      <c r="M107" s="9">
        <v>7405200</v>
      </c>
      <c r="N107" s="9">
        <v>927608.39999999991</v>
      </c>
      <c r="O107" s="9">
        <v>196513.19999999998</v>
      </c>
      <c r="P107" s="9">
        <v>7405200</v>
      </c>
      <c r="Q107" s="9">
        <v>63525.599999999999</v>
      </c>
      <c r="R107" s="9">
        <v>1296583.2</v>
      </c>
      <c r="S107" s="9">
        <v>8175467.8899082579</v>
      </c>
      <c r="T107" s="9">
        <v>424570.5082568808</v>
      </c>
      <c r="U107" s="9">
        <v>83548.007339449556</v>
      </c>
      <c r="V107" s="9">
        <v>6830471.5596330287</v>
      </c>
      <c r="W107" s="9">
        <v>21150.726605504591</v>
      </c>
      <c r="X107" s="9">
        <v>369821.24587155972</v>
      </c>
      <c r="AE107" s="33">
        <f t="shared" si="6"/>
        <v>15580667.889908258</v>
      </c>
      <c r="AF107" s="33">
        <f t="shared" si="6"/>
        <v>1352178.9082568807</v>
      </c>
      <c r="AG107" s="33">
        <f t="shared" si="6"/>
        <v>280061.20733944955</v>
      </c>
      <c r="AH107" s="33">
        <f t="shared" si="7"/>
        <v>14235671.559633028</v>
      </c>
      <c r="AI107" s="33">
        <f t="shared" si="7"/>
        <v>84676.326605504582</v>
      </c>
      <c r="AJ107" s="33">
        <f t="shared" si="7"/>
        <v>1666404.4458715597</v>
      </c>
      <c r="AL107" s="33">
        <f t="shared" si="9"/>
        <v>1632240.1155963303</v>
      </c>
      <c r="AM107" s="33">
        <f t="shared" si="8"/>
        <v>1751080.7724770643</v>
      </c>
      <c r="AO107" s="49">
        <v>17194.855045871562</v>
      </c>
      <c r="AP107" s="49">
        <v>32570.009174311934</v>
      </c>
      <c r="AQ107" s="49">
        <v>14399.372477064222</v>
      </c>
      <c r="AR107" s="49">
        <v>1818540.5284403672</v>
      </c>
      <c r="AS107" s="49">
        <v>46969.381651376156</v>
      </c>
      <c r="AT107" s="49">
        <v>31330.502752293585</v>
      </c>
      <c r="AU107" s="49">
        <v>13318.100917431195</v>
      </c>
      <c r="AV107" s="49">
        <v>511942.52477064228</v>
      </c>
      <c r="AW107" s="49">
        <v>346138.76146788994</v>
      </c>
      <c r="AX107" s="49">
        <v>157918.39266055048</v>
      </c>
      <c r="AY107" s="49">
        <v>1143141.3908256884</v>
      </c>
      <c r="AZ107" s="49">
        <v>744046.69541284419</v>
      </c>
      <c r="BA107" s="49">
        <v>384484.34311926615</v>
      </c>
    </row>
    <row r="108" spans="1:53">
      <c r="A108" s="12">
        <v>311247</v>
      </c>
      <c r="B108" s="12" t="s">
        <v>204</v>
      </c>
      <c r="C108" s="12" t="s">
        <v>339</v>
      </c>
      <c r="D108" s="16">
        <v>42514</v>
      </c>
      <c r="E108" s="16">
        <v>42593</v>
      </c>
      <c r="F108" s="16">
        <v>42604</v>
      </c>
      <c r="G108" s="12">
        <v>79</v>
      </c>
      <c r="H108" s="12">
        <v>90</v>
      </c>
      <c r="I108" s="12">
        <v>11</v>
      </c>
      <c r="J108" s="9">
        <v>39104914.285714291</v>
      </c>
      <c r="K108" s="9">
        <v>3404356.5714285718</v>
      </c>
      <c r="L108" s="9">
        <v>476769.8285714286</v>
      </c>
      <c r="M108" s="9">
        <v>7666690.9090909092</v>
      </c>
      <c r="N108" s="9">
        <v>644739.21818181814</v>
      </c>
      <c r="O108" s="9">
        <v>149205.6</v>
      </c>
      <c r="P108" s="9">
        <v>8477590.9090909082</v>
      </c>
      <c r="Q108" s="9">
        <v>57942.490909090906</v>
      </c>
      <c r="R108" s="9">
        <v>1155974.8090909091</v>
      </c>
      <c r="S108" s="9">
        <v>6667965.0507328073</v>
      </c>
      <c r="T108" s="9">
        <v>296562.88613303273</v>
      </c>
      <c r="U108" s="9">
        <v>61627.271702367536</v>
      </c>
      <c r="V108" s="9">
        <v>5962981.9616685463</v>
      </c>
      <c r="W108" s="9">
        <v>21413.861330326945</v>
      </c>
      <c r="X108" s="9">
        <v>278967.68320180383</v>
      </c>
      <c r="AE108" s="33">
        <f t="shared" si="6"/>
        <v>14334655.959823716</v>
      </c>
      <c r="AF108" s="33">
        <f t="shared" si="6"/>
        <v>941302.10431485088</v>
      </c>
      <c r="AG108" s="33">
        <f t="shared" si="6"/>
        <v>210832.87170236756</v>
      </c>
      <c r="AH108" s="33">
        <f t="shared" si="7"/>
        <v>14440572.870759454</v>
      </c>
      <c r="AI108" s="33">
        <f t="shared" si="7"/>
        <v>79356.352239417844</v>
      </c>
      <c r="AJ108" s="33">
        <f t="shared" si="7"/>
        <v>1434942.4922927129</v>
      </c>
      <c r="AL108" s="33">
        <f t="shared" si="9"/>
        <v>1152134.9760172185</v>
      </c>
      <c r="AM108" s="33">
        <f t="shared" si="8"/>
        <v>1514298.8445321308</v>
      </c>
      <c r="AO108" s="49">
        <v>20738.252536640361</v>
      </c>
      <c r="AP108" s="49">
        <v>41035.890642615559</v>
      </c>
      <c r="AQ108" s="49">
        <v>19710.152198421649</v>
      </c>
      <c r="AR108" s="49">
        <v>2063691.1217587374</v>
      </c>
      <c r="AS108" s="49">
        <v>60746.042841037211</v>
      </c>
      <c r="AT108" s="49">
        <v>43268.337091319059</v>
      </c>
      <c r="AU108" s="49">
        <v>14481.52762119504</v>
      </c>
      <c r="AV108" s="49">
        <v>504415.40022547916</v>
      </c>
      <c r="AW108" s="49">
        <v>329814.5885005637</v>
      </c>
      <c r="AX108" s="49">
        <v>167433.48365276214</v>
      </c>
      <c r="AY108" s="49">
        <v>903553.32581736194</v>
      </c>
      <c r="AZ108" s="49">
        <v>570595.68771138671</v>
      </c>
      <c r="BA108" s="49">
        <v>318857.97632468998</v>
      </c>
    </row>
    <row r="109" spans="1:53">
      <c r="A109" s="12">
        <v>314806</v>
      </c>
      <c r="B109" s="12" t="s">
        <v>205</v>
      </c>
      <c r="C109" s="12" t="s">
        <v>339</v>
      </c>
      <c r="D109" s="16">
        <v>42521</v>
      </c>
      <c r="E109" s="16">
        <v>42593</v>
      </c>
      <c r="F109" s="16">
        <v>42619</v>
      </c>
      <c r="G109" s="12">
        <v>72</v>
      </c>
      <c r="H109" s="12">
        <v>98</v>
      </c>
      <c r="I109" s="12">
        <v>26</v>
      </c>
      <c r="J109" s="9">
        <v>33779254.302103251</v>
      </c>
      <c r="K109" s="9">
        <v>1874041.6061185468</v>
      </c>
      <c r="L109" s="9">
        <v>335750.07648183557</v>
      </c>
      <c r="M109" s="9">
        <v>8512324.5387453884</v>
      </c>
      <c r="N109" s="9">
        <v>2220823.89298893</v>
      </c>
      <c r="O109" s="9">
        <v>264922.14022140222</v>
      </c>
      <c r="P109" s="9">
        <v>8727823.8929889295</v>
      </c>
      <c r="Q109" s="9">
        <v>101646.86346863469</v>
      </c>
      <c r="R109" s="9">
        <v>884407.74907749076</v>
      </c>
      <c r="S109" s="9">
        <v>6544120.8178438665</v>
      </c>
      <c r="T109" s="9">
        <v>442079.6988847584</v>
      </c>
      <c r="U109" s="9">
        <v>61655.353159851307</v>
      </c>
      <c r="V109" s="9">
        <v>5253901.4275092939</v>
      </c>
      <c r="W109" s="9">
        <v>37371.797397769515</v>
      </c>
      <c r="X109" s="9">
        <v>195241.95167286246</v>
      </c>
      <c r="AE109" s="33">
        <f t="shared" si="6"/>
        <v>15056445.356589254</v>
      </c>
      <c r="AF109" s="33">
        <f t="shared" si="6"/>
        <v>2662903.5918736886</v>
      </c>
      <c r="AG109" s="33">
        <f t="shared" si="6"/>
        <v>326577.49338125356</v>
      </c>
      <c r="AH109" s="33">
        <f t="shared" si="7"/>
        <v>13981725.320498224</v>
      </c>
      <c r="AI109" s="33">
        <f t="shared" si="7"/>
        <v>139018.66086640421</v>
      </c>
      <c r="AJ109" s="33">
        <f t="shared" si="7"/>
        <v>1079649.7007503533</v>
      </c>
      <c r="AL109" s="33">
        <f t="shared" si="9"/>
        <v>2989481.0852549421</v>
      </c>
      <c r="AM109" s="33">
        <f t="shared" si="8"/>
        <v>1218668.3616167575</v>
      </c>
      <c r="AO109" s="49">
        <v>5137.9460966542756</v>
      </c>
      <c r="AP109" s="49">
        <v>21092.620817843868</v>
      </c>
      <c r="AQ109" s="49">
        <v>8004.3791821561344</v>
      </c>
      <c r="AR109" s="49">
        <v>645109.69516728632</v>
      </c>
      <c r="AS109" s="49">
        <v>29097</v>
      </c>
      <c r="AT109" s="49">
        <v>17252.682156133829</v>
      </c>
      <c r="AU109" s="49">
        <v>10870.812267657993</v>
      </c>
      <c r="AV109" s="49">
        <v>398434.1988847584</v>
      </c>
      <c r="AW109" s="49">
        <v>251002.18773234202</v>
      </c>
      <c r="AX109" s="49">
        <v>140509.30483271377</v>
      </c>
      <c r="AY109" s="49">
        <v>959173.41078066919</v>
      </c>
      <c r="AZ109" s="49">
        <v>610658.41449814127</v>
      </c>
      <c r="BA109" s="49">
        <v>333966.49628252792</v>
      </c>
    </row>
    <row r="110" spans="1:53">
      <c r="A110" s="12">
        <v>314807</v>
      </c>
      <c r="B110" s="12" t="s">
        <v>205</v>
      </c>
      <c r="C110" s="12" t="s">
        <v>339</v>
      </c>
      <c r="D110" s="16">
        <v>42521</v>
      </c>
      <c r="E110" s="16">
        <v>42593</v>
      </c>
      <c r="F110" s="16">
        <v>42619</v>
      </c>
      <c r="G110" s="12">
        <v>72</v>
      </c>
      <c r="H110" s="12">
        <v>98</v>
      </c>
      <c r="I110" s="12">
        <v>26</v>
      </c>
      <c r="J110" s="9">
        <v>62298648.648648642</v>
      </c>
      <c r="K110" s="9">
        <v>4700878.0308880303</v>
      </c>
      <c r="L110" s="9">
        <v>797260.88803088793</v>
      </c>
      <c r="M110" s="9">
        <v>8753458</v>
      </c>
      <c r="N110" s="9">
        <v>1385102</v>
      </c>
      <c r="O110" s="9">
        <v>197258</v>
      </c>
      <c r="P110" s="9">
        <v>8639793</v>
      </c>
      <c r="Q110" s="9">
        <v>70347</v>
      </c>
      <c r="R110" s="9">
        <v>947805</v>
      </c>
      <c r="S110" s="9">
        <v>7441000.0000000009</v>
      </c>
      <c r="T110" s="9">
        <v>453605.72222222225</v>
      </c>
      <c r="U110" s="9">
        <v>64547.722222222226</v>
      </c>
      <c r="V110" s="9">
        <v>5753251.277777778</v>
      </c>
      <c r="W110" s="9">
        <v>33130.166666666672</v>
      </c>
      <c r="X110" s="9">
        <v>198485.72222222225</v>
      </c>
      <c r="AE110" s="33">
        <f t="shared" si="6"/>
        <v>16194458</v>
      </c>
      <c r="AF110" s="33">
        <f t="shared" si="6"/>
        <v>1838707.7222222222</v>
      </c>
      <c r="AG110" s="33">
        <f t="shared" si="6"/>
        <v>261805.72222222222</v>
      </c>
      <c r="AH110" s="33">
        <f t="shared" si="7"/>
        <v>14393044.277777778</v>
      </c>
      <c r="AI110" s="33">
        <f t="shared" si="7"/>
        <v>103477.16666666667</v>
      </c>
      <c r="AJ110" s="33">
        <f t="shared" si="7"/>
        <v>1146290.7222222222</v>
      </c>
      <c r="AL110" s="33">
        <f t="shared" si="9"/>
        <v>2100513.4444444445</v>
      </c>
      <c r="AM110" s="33">
        <f t="shared" si="8"/>
        <v>1249767.888888889</v>
      </c>
      <c r="AO110" s="49">
        <v>13228.444444444445</v>
      </c>
      <c r="AP110" s="49">
        <v>35079</v>
      </c>
      <c r="AQ110" s="49">
        <v>17067.055555555558</v>
      </c>
      <c r="AR110" s="49">
        <v>1715622.9444444445</v>
      </c>
      <c r="AS110" s="49">
        <v>52146.055555555562</v>
      </c>
      <c r="AT110" s="49">
        <v>36378.222222222226</v>
      </c>
      <c r="AU110" s="49">
        <v>12696.944444444445</v>
      </c>
      <c r="AV110" s="49">
        <v>419235.38888888893</v>
      </c>
      <c r="AW110" s="49">
        <v>290139.9444444445</v>
      </c>
      <c r="AX110" s="49">
        <v>123721.38888888891</v>
      </c>
      <c r="AY110" s="49">
        <v>988767.16666666674</v>
      </c>
      <c r="AZ110" s="49">
        <v>666678.16666666674</v>
      </c>
      <c r="BA110" s="49">
        <v>308210.9444444445</v>
      </c>
    </row>
    <row r="111" spans="1:53">
      <c r="A111" s="12">
        <v>314494</v>
      </c>
      <c r="B111" s="12" t="s">
        <v>205</v>
      </c>
      <c r="C111" s="12" t="s">
        <v>339</v>
      </c>
      <c r="D111" s="16">
        <v>42517</v>
      </c>
      <c r="E111" s="16">
        <v>42593</v>
      </c>
      <c r="F111" s="16">
        <v>42619</v>
      </c>
      <c r="G111" s="12">
        <v>76</v>
      </c>
      <c r="H111" s="12">
        <v>102</v>
      </c>
      <c r="I111" s="12">
        <v>26</v>
      </c>
      <c r="J111" s="9">
        <v>1195207.1814671813</v>
      </c>
      <c r="K111" s="9">
        <v>640273.20463320462</v>
      </c>
      <c r="L111" s="9">
        <v>239224.6332046332</v>
      </c>
      <c r="M111" s="9">
        <v>9039952.1495327093</v>
      </c>
      <c r="N111" s="9">
        <v>1363894.8785046728</v>
      </c>
      <c r="O111" s="9">
        <v>202292.63551401868</v>
      </c>
      <c r="P111" s="9">
        <v>10097444.803738317</v>
      </c>
      <c r="Q111" s="9">
        <v>194588.13084112148</v>
      </c>
      <c r="R111" s="9">
        <v>442712.69158878503</v>
      </c>
      <c r="S111" s="9">
        <v>7883789.166666666</v>
      </c>
      <c r="T111" s="9">
        <v>662118</v>
      </c>
      <c r="U111" s="9">
        <v>66682.5</v>
      </c>
      <c r="V111" s="9">
        <v>7670405.166666666</v>
      </c>
      <c r="W111" s="9">
        <v>79147.333333333328</v>
      </c>
      <c r="X111" s="9">
        <v>185752.16666666666</v>
      </c>
      <c r="AE111" s="33">
        <f t="shared" si="6"/>
        <v>16923741.316199377</v>
      </c>
      <c r="AF111" s="33">
        <f t="shared" si="6"/>
        <v>2026012.8785046728</v>
      </c>
      <c r="AG111" s="33">
        <f t="shared" si="6"/>
        <v>268975.13551401871</v>
      </c>
      <c r="AH111" s="33">
        <f t="shared" si="7"/>
        <v>17767849.970404983</v>
      </c>
      <c r="AI111" s="33">
        <f t="shared" si="7"/>
        <v>273735.4641744548</v>
      </c>
      <c r="AJ111" s="33">
        <f t="shared" si="7"/>
        <v>628464.85825545166</v>
      </c>
      <c r="AL111" s="33">
        <f t="shared" si="9"/>
        <v>2294988.0140186916</v>
      </c>
      <c r="AM111" s="33">
        <f t="shared" si="8"/>
        <v>902200.32242990646</v>
      </c>
      <c r="AO111" s="49">
        <v>5578.6666666666661</v>
      </c>
      <c r="AP111" s="49">
        <v>23360.666666666664</v>
      </c>
      <c r="AQ111" s="49">
        <v>9152.5</v>
      </c>
      <c r="AR111" s="49">
        <v>365577</v>
      </c>
      <c r="AS111" s="49">
        <v>32513.166666666664</v>
      </c>
      <c r="AT111" s="49">
        <v>22837.666666666664</v>
      </c>
      <c r="AU111" s="49">
        <v>8716.6666666666661</v>
      </c>
      <c r="AV111" s="49">
        <v>583493.66666666663</v>
      </c>
      <c r="AW111" s="49">
        <v>361393</v>
      </c>
      <c r="AX111" s="49">
        <v>213035.33333333331</v>
      </c>
      <c r="AY111" s="49">
        <v>1246047.5</v>
      </c>
      <c r="AZ111" s="49">
        <v>774563</v>
      </c>
      <c r="BA111" s="49">
        <v>448559.66666666663</v>
      </c>
    </row>
    <row r="112" spans="1:53">
      <c r="A112" s="12">
        <v>314496</v>
      </c>
      <c r="B112" s="12" t="s">
        <v>206</v>
      </c>
      <c r="C112" s="12" t="s">
        <v>339</v>
      </c>
      <c r="D112" s="16">
        <v>42517</v>
      </c>
      <c r="E112" s="16">
        <v>42593</v>
      </c>
      <c r="F112" s="26">
        <v>42633</v>
      </c>
      <c r="G112" s="12">
        <v>76</v>
      </c>
      <c r="H112" s="12">
        <v>116</v>
      </c>
      <c r="I112" s="12">
        <v>40</v>
      </c>
      <c r="J112" s="9">
        <v>13042132.075471697</v>
      </c>
      <c r="K112" s="9">
        <v>801647.94339622639</v>
      </c>
      <c r="L112" s="9">
        <v>167141.8867924528</v>
      </c>
      <c r="M112" s="9">
        <v>4834066.3304347834</v>
      </c>
      <c r="N112" s="9">
        <v>826730.19130434794</v>
      </c>
      <c r="O112" s="9">
        <v>163822.64347826087</v>
      </c>
      <c r="P112" s="9">
        <v>5006717.7391304355</v>
      </c>
      <c r="Q112" s="9">
        <v>81940.173913043487</v>
      </c>
      <c r="R112" s="9">
        <v>858063.65217391308</v>
      </c>
      <c r="S112" s="9">
        <v>6696000</v>
      </c>
      <c r="T112" s="9">
        <v>483870.85714285716</v>
      </c>
      <c r="U112" s="9">
        <v>68996.571428571435</v>
      </c>
      <c r="V112" s="9">
        <v>6603428.5714285718</v>
      </c>
      <c r="W112" s="9">
        <v>66805.71428571429</v>
      </c>
      <c r="X112" s="9">
        <v>312613.71428571432</v>
      </c>
      <c r="AE112" s="33">
        <f t="shared" si="6"/>
        <v>11530066.330434784</v>
      </c>
      <c r="AF112" s="33">
        <f t="shared" si="6"/>
        <v>1310601.0484472052</v>
      </c>
      <c r="AG112" s="33">
        <f t="shared" si="6"/>
        <v>232819.21490683232</v>
      </c>
      <c r="AH112" s="33">
        <f t="shared" si="7"/>
        <v>11610146.310559008</v>
      </c>
      <c r="AI112" s="33">
        <f t="shared" si="7"/>
        <v>148745.88819875778</v>
      </c>
      <c r="AJ112" s="33">
        <f t="shared" si="7"/>
        <v>1170677.3664596274</v>
      </c>
      <c r="AL112" s="33">
        <f t="shared" si="9"/>
        <v>1543420.2633540374</v>
      </c>
      <c r="AM112" s="33">
        <f t="shared" si="8"/>
        <v>1319423.2546583852</v>
      </c>
      <c r="AO112" s="49">
        <v>2777.1428571428573</v>
      </c>
      <c r="AP112" s="49">
        <v>16323.428571428572</v>
      </c>
      <c r="AQ112" s="49">
        <v>7652.5714285714294</v>
      </c>
      <c r="AR112" s="49">
        <v>390682.28571428574</v>
      </c>
      <c r="AS112" s="49">
        <v>23976</v>
      </c>
      <c r="AT112" s="49">
        <v>13947.428571428572</v>
      </c>
      <c r="AU112" s="49">
        <v>8640</v>
      </c>
      <c r="AV112" s="49">
        <v>502261.71428571432</v>
      </c>
      <c r="AW112" s="49">
        <v>309342.85714285716</v>
      </c>
      <c r="AX112" s="49">
        <v>184587.42857142858</v>
      </c>
      <c r="AY112" s="49">
        <v>1161555.4285714286</v>
      </c>
      <c r="AZ112" s="49">
        <v>703357.71428571432</v>
      </c>
      <c r="BA112" s="49">
        <v>440825.1428571429</v>
      </c>
    </row>
    <row r="113" spans="1:53">
      <c r="A113" s="12">
        <v>314696</v>
      </c>
      <c r="B113" s="12" t="s">
        <v>206</v>
      </c>
      <c r="C113" s="12" t="s">
        <v>339</v>
      </c>
      <c r="D113" s="16">
        <v>42521</v>
      </c>
      <c r="E113" s="16">
        <v>42593</v>
      </c>
      <c r="F113" s="26">
        <v>42633</v>
      </c>
      <c r="G113" s="12">
        <v>72</v>
      </c>
      <c r="H113" s="12">
        <v>112</v>
      </c>
      <c r="I113" s="12">
        <v>40</v>
      </c>
      <c r="J113" s="9">
        <v>7014000</v>
      </c>
      <c r="K113" s="9">
        <v>431983.73831775697</v>
      </c>
      <c r="L113" s="9">
        <v>73089.813084112146</v>
      </c>
      <c r="M113" s="9">
        <v>7062898.7999999998</v>
      </c>
      <c r="N113" s="9">
        <v>1686068.4</v>
      </c>
      <c r="O113" s="9">
        <v>204055.19999999998</v>
      </c>
      <c r="P113" s="9">
        <v>7715425.1999999993</v>
      </c>
      <c r="Q113" s="9">
        <v>146408.4</v>
      </c>
      <c r="R113" s="9">
        <v>985945.2</v>
      </c>
      <c r="S113" s="9">
        <v>5602230.7692307681</v>
      </c>
      <c r="T113" s="9">
        <v>545980.58974358963</v>
      </c>
      <c r="U113" s="9">
        <v>80995.435897435877</v>
      </c>
      <c r="V113" s="9">
        <v>5518615.3846153831</v>
      </c>
      <c r="W113" s="9">
        <v>61039.230769230759</v>
      </c>
      <c r="X113" s="9">
        <v>319828.84615384607</v>
      </c>
      <c r="AE113" s="33">
        <f t="shared" si="6"/>
        <v>12665129.569230769</v>
      </c>
      <c r="AF113" s="33">
        <f t="shared" si="6"/>
        <v>2232048.9897435894</v>
      </c>
      <c r="AG113" s="33">
        <f t="shared" si="6"/>
        <v>285050.63589743583</v>
      </c>
      <c r="AH113" s="33">
        <f t="shared" si="7"/>
        <v>13234040.584615383</v>
      </c>
      <c r="AI113" s="33">
        <f t="shared" si="7"/>
        <v>207447.63076923075</v>
      </c>
      <c r="AJ113" s="33">
        <f t="shared" si="7"/>
        <v>1305774.046153846</v>
      </c>
      <c r="AL113" s="33">
        <f t="shared" si="9"/>
        <v>2517099.6256410251</v>
      </c>
      <c r="AM113" s="33">
        <f t="shared" si="8"/>
        <v>1513221.6769230766</v>
      </c>
      <c r="AO113" s="49">
        <v>2201.8717948717945</v>
      </c>
      <c r="AP113" s="49">
        <v>13908.025641025639</v>
      </c>
      <c r="AQ113" s="49">
        <v>6159.6666666666652</v>
      </c>
      <c r="AR113" s="49">
        <v>183675.12820512816</v>
      </c>
      <c r="AS113" s="49">
        <v>20067.692307692305</v>
      </c>
      <c r="AT113" s="49">
        <v>9950.2307692307677</v>
      </c>
      <c r="AU113" s="49">
        <v>9086.205128205127</v>
      </c>
      <c r="AV113" s="49">
        <v>508325.79487179476</v>
      </c>
      <c r="AW113" s="49">
        <v>296472.282051282</v>
      </c>
      <c r="AX113" s="49">
        <v>202795.17948717944</v>
      </c>
      <c r="AY113" s="49">
        <v>1066792.9487179485</v>
      </c>
      <c r="AZ113" s="49">
        <v>678566.71794871776</v>
      </c>
      <c r="BA113" s="49">
        <v>371391.66666666657</v>
      </c>
    </row>
    <row r="114" spans="1:53">
      <c r="A114" s="12">
        <v>314697</v>
      </c>
      <c r="B114" s="12" t="s">
        <v>206</v>
      </c>
      <c r="C114" s="12" t="s">
        <v>339</v>
      </c>
      <c r="D114" s="16">
        <v>42521</v>
      </c>
      <c r="E114" s="16">
        <v>42593</v>
      </c>
      <c r="F114" s="26">
        <v>42633</v>
      </c>
      <c r="G114" s="12">
        <v>72</v>
      </c>
      <c r="H114" s="12">
        <v>112</v>
      </c>
      <c r="I114" s="12">
        <v>40</v>
      </c>
      <c r="J114" s="9">
        <v>10034943.396226414</v>
      </c>
      <c r="K114" s="9">
        <v>597691.01886792446</v>
      </c>
      <c r="L114" s="9">
        <v>96188.603773584895</v>
      </c>
      <c r="M114" s="9">
        <v>3978450.7058823528</v>
      </c>
      <c r="N114" s="9">
        <v>738105.15126050415</v>
      </c>
      <c r="O114" s="9">
        <v>115910.34453781512</v>
      </c>
      <c r="P114" s="9">
        <v>4355652.1008403357</v>
      </c>
      <c r="Q114" s="9">
        <v>59998.386554621844</v>
      </c>
      <c r="R114" s="9">
        <v>589118.7731092436</v>
      </c>
      <c r="S114" s="9">
        <v>5971344.8275862066</v>
      </c>
      <c r="T114" s="9">
        <v>574482.62068965519</v>
      </c>
      <c r="U114" s="9">
        <v>74852.068965517232</v>
      </c>
      <c r="V114" s="9">
        <v>5831172.4137931028</v>
      </c>
      <c r="W114" s="9">
        <v>42668.482758620688</v>
      </c>
      <c r="X114" s="9">
        <v>293549.06896551722</v>
      </c>
      <c r="AE114" s="33">
        <f t="shared" si="6"/>
        <v>9949795.5334685594</v>
      </c>
      <c r="AF114" s="33">
        <f t="shared" si="6"/>
        <v>1312587.7719501592</v>
      </c>
      <c r="AG114" s="33">
        <f t="shared" si="6"/>
        <v>190762.41350333235</v>
      </c>
      <c r="AH114" s="33">
        <f t="shared" si="7"/>
        <v>10186824.514633439</v>
      </c>
      <c r="AI114" s="33">
        <f t="shared" si="7"/>
        <v>102666.86931324253</v>
      </c>
      <c r="AJ114" s="33">
        <f t="shared" si="7"/>
        <v>882667.84207476082</v>
      </c>
      <c r="AL114" s="33">
        <f t="shared" si="9"/>
        <v>1503350.1854534915</v>
      </c>
      <c r="AM114" s="33">
        <f t="shared" si="8"/>
        <v>985334.71138800331</v>
      </c>
      <c r="AO114" s="49">
        <v>3280.0344827586205</v>
      </c>
      <c r="AP114" s="49">
        <v>16035.724137931033</v>
      </c>
      <c r="AQ114" s="49">
        <v>6363.8275862068958</v>
      </c>
      <c r="AR114" s="49">
        <v>273840.8275862069</v>
      </c>
      <c r="AS114" s="49">
        <v>22399.551724137931</v>
      </c>
      <c r="AT114" s="49">
        <v>11466.103448275861</v>
      </c>
      <c r="AU114" s="49">
        <v>9896.1724137931033</v>
      </c>
      <c r="AV114" s="49">
        <v>494303.99999999994</v>
      </c>
      <c r="AW114" s="49">
        <v>295819.86206896551</v>
      </c>
      <c r="AX114" s="49">
        <v>189204.72413793101</v>
      </c>
      <c r="AY114" s="49">
        <v>1105315.5517241377</v>
      </c>
      <c r="AZ114" s="49">
        <v>742184.89655172406</v>
      </c>
      <c r="BA114" s="49">
        <v>345721.24137931032</v>
      </c>
    </row>
    <row r="115" spans="1:53">
      <c r="A115" s="12">
        <v>211244</v>
      </c>
      <c r="B115" s="12" t="s">
        <v>119</v>
      </c>
      <c r="C115" s="12" t="s">
        <v>339</v>
      </c>
      <c r="D115" s="16">
        <v>42339</v>
      </c>
      <c r="E115" s="16">
        <v>42397</v>
      </c>
      <c r="F115" s="26">
        <v>42643</v>
      </c>
      <c r="G115" s="12">
        <v>58</v>
      </c>
      <c r="H115" s="12">
        <v>304</v>
      </c>
      <c r="I115" s="12">
        <v>246</v>
      </c>
      <c r="J115" s="9">
        <v>1869717.0731707315</v>
      </c>
      <c r="K115" s="9">
        <v>135408.29268292684</v>
      </c>
      <c r="L115" s="9">
        <v>26473.170731707316</v>
      </c>
      <c r="M115" s="9">
        <v>594405.96330275235</v>
      </c>
      <c r="N115" s="9">
        <v>954547.70642201835</v>
      </c>
      <c r="O115" s="9">
        <v>27421.100917431195</v>
      </c>
      <c r="P115" s="9">
        <v>1131712.8440366972</v>
      </c>
      <c r="Q115" s="9">
        <v>88751.834862385324</v>
      </c>
      <c r="R115" s="9">
        <v>235054.12844036697</v>
      </c>
      <c r="S115" s="9">
        <v>636449.41065482795</v>
      </c>
      <c r="T115" s="9">
        <v>239637.5527192009</v>
      </c>
      <c r="U115" s="9">
        <v>18368.930077691453</v>
      </c>
      <c r="V115" s="9">
        <v>998761.33851276361</v>
      </c>
      <c r="W115" s="9">
        <v>42950.354051054383</v>
      </c>
      <c r="X115" s="9">
        <v>97484.234184239744</v>
      </c>
      <c r="AE115" s="33">
        <f t="shared" si="6"/>
        <v>1230855.3739575804</v>
      </c>
      <c r="AF115" s="33">
        <f t="shared" si="6"/>
        <v>1194185.2591412193</v>
      </c>
      <c r="AG115" s="33">
        <f t="shared" si="6"/>
        <v>45790.030995122652</v>
      </c>
      <c r="AH115" s="33">
        <f t="shared" si="7"/>
        <v>2130474.1825494608</v>
      </c>
      <c r="AI115" s="33">
        <f t="shared" si="7"/>
        <v>131702.18891343969</v>
      </c>
      <c r="AJ115" s="33">
        <f t="shared" si="7"/>
        <v>332538.3626246067</v>
      </c>
      <c r="AL115" s="33">
        <f t="shared" si="9"/>
        <v>1239975.2901363419</v>
      </c>
      <c r="AM115" s="33">
        <f t="shared" si="8"/>
        <v>464240.55153804639</v>
      </c>
    </row>
    <row r="116" spans="1:53">
      <c r="A116" s="12">
        <v>211245</v>
      </c>
      <c r="B116" s="12" t="s">
        <v>119</v>
      </c>
      <c r="C116" s="12" t="s">
        <v>339</v>
      </c>
      <c r="D116" s="16">
        <v>42339</v>
      </c>
      <c r="E116" s="16">
        <v>42397</v>
      </c>
      <c r="F116" s="26">
        <v>42643</v>
      </c>
      <c r="G116" s="12">
        <v>58</v>
      </c>
      <c r="H116" s="12">
        <v>304</v>
      </c>
      <c r="I116" s="12">
        <v>246</v>
      </c>
      <c r="J116" s="9">
        <v>14717116.182572613</v>
      </c>
      <c r="K116" s="9">
        <v>749280.96473029046</v>
      </c>
      <c r="L116" s="9">
        <v>90156.379668049791</v>
      </c>
      <c r="M116" s="9">
        <v>1161024.6666666667</v>
      </c>
      <c r="N116" s="9">
        <v>877171.66666666663</v>
      </c>
      <c r="O116" s="9">
        <v>31953.666666666664</v>
      </c>
      <c r="P116" s="9">
        <v>1620063.3333333333</v>
      </c>
      <c r="Q116" s="9">
        <v>56758.166666666664</v>
      </c>
      <c r="R116" s="9">
        <v>164244.33333333334</v>
      </c>
      <c r="S116" s="9">
        <v>1623570</v>
      </c>
      <c r="T116" s="9">
        <v>371760</v>
      </c>
      <c r="U116" s="9">
        <v>34860</v>
      </c>
      <c r="V116" s="9">
        <v>2165520</v>
      </c>
      <c r="W116" s="9">
        <v>49680</v>
      </c>
      <c r="X116" s="9">
        <v>131970</v>
      </c>
      <c r="AE116" s="33">
        <f t="shared" si="6"/>
        <v>2784594.666666667</v>
      </c>
      <c r="AF116" s="33">
        <f t="shared" si="6"/>
        <v>1248931.6666666665</v>
      </c>
      <c r="AG116" s="33">
        <f t="shared" si="6"/>
        <v>66813.666666666657</v>
      </c>
      <c r="AH116" s="33">
        <f t="shared" si="7"/>
        <v>3785583.333333333</v>
      </c>
      <c r="AI116" s="33">
        <f t="shared" si="7"/>
        <v>106438.16666666666</v>
      </c>
      <c r="AJ116" s="33">
        <f t="shared" si="7"/>
        <v>296214.33333333337</v>
      </c>
      <c r="AL116" s="33">
        <f t="shared" si="9"/>
        <v>1315745.3333333333</v>
      </c>
      <c r="AM116" s="33">
        <f t="shared" si="8"/>
        <v>402652.5</v>
      </c>
    </row>
    <row r="117" spans="1:53">
      <c r="A117" s="12">
        <v>203808</v>
      </c>
      <c r="B117" s="12" t="s">
        <v>119</v>
      </c>
      <c r="C117" s="12" t="s">
        <v>339</v>
      </c>
      <c r="D117" s="16">
        <v>42316</v>
      </c>
      <c r="E117" s="16">
        <v>42397</v>
      </c>
      <c r="F117" s="26">
        <v>42643</v>
      </c>
      <c r="G117" s="12">
        <v>81</v>
      </c>
      <c r="H117" s="12">
        <v>327</v>
      </c>
      <c r="I117" s="12">
        <v>246</v>
      </c>
      <c r="J117" s="9">
        <v>3775794.5192307695</v>
      </c>
      <c r="K117" s="9">
        <v>242753.65384615387</v>
      </c>
      <c r="L117" s="9">
        <v>51570.000000000007</v>
      </c>
      <c r="M117" s="9">
        <v>732845.89090909087</v>
      </c>
      <c r="N117" s="9">
        <v>734960.07272727275</v>
      </c>
      <c r="O117" s="9">
        <v>37280.072727272731</v>
      </c>
      <c r="P117" s="9">
        <v>1465550.8363636364</v>
      </c>
      <c r="Q117" s="9">
        <v>94715.345454545459</v>
      </c>
      <c r="R117" s="9">
        <v>317761.52727272728</v>
      </c>
      <c r="S117" s="9">
        <v>1409313.923076923</v>
      </c>
      <c r="T117" s="9">
        <v>405335.92307692306</v>
      </c>
      <c r="U117" s="9">
        <v>38754.615384615383</v>
      </c>
      <c r="V117" s="9">
        <v>2196873.0769230765</v>
      </c>
      <c r="W117" s="9">
        <v>57384.846153846149</v>
      </c>
      <c r="X117" s="9">
        <v>204792.46153846153</v>
      </c>
      <c r="AE117" s="33">
        <f t="shared" si="6"/>
        <v>2142159.8139860136</v>
      </c>
      <c r="AF117" s="33">
        <f t="shared" si="6"/>
        <v>1140295.9958041958</v>
      </c>
      <c r="AG117" s="33">
        <f t="shared" si="6"/>
        <v>76034.688111888114</v>
      </c>
      <c r="AH117" s="33">
        <f t="shared" si="7"/>
        <v>3662423.913286713</v>
      </c>
      <c r="AI117" s="33">
        <f t="shared" si="7"/>
        <v>152100.19160839161</v>
      </c>
      <c r="AJ117" s="33">
        <f t="shared" si="7"/>
        <v>522553.98881118884</v>
      </c>
      <c r="AL117" s="33">
        <f t="shared" si="9"/>
        <v>1216330.6839160838</v>
      </c>
      <c r="AM117" s="33">
        <f t="shared" si="8"/>
        <v>674654.18041958043</v>
      </c>
    </row>
    <row r="118" spans="1:53">
      <c r="A118" s="12">
        <v>203809</v>
      </c>
      <c r="B118" s="12" t="s">
        <v>119</v>
      </c>
      <c r="C118" s="12" t="s">
        <v>339</v>
      </c>
      <c r="D118" s="16">
        <v>42316</v>
      </c>
      <c r="E118" s="16">
        <v>42397</v>
      </c>
      <c r="F118" s="26">
        <v>42643</v>
      </c>
      <c r="G118" s="12">
        <v>81</v>
      </c>
      <c r="H118" s="12">
        <v>327</v>
      </c>
      <c r="I118" s="12">
        <v>246</v>
      </c>
      <c r="J118" s="9">
        <v>1087403.0592734225</v>
      </c>
      <c r="K118" s="9">
        <v>74507.609942638621</v>
      </c>
      <c r="L118" s="9">
        <v>14830.898661567877</v>
      </c>
      <c r="M118" s="9">
        <v>349500.30275229359</v>
      </c>
      <c r="N118" s="9">
        <v>643552.32110091741</v>
      </c>
      <c r="O118" s="9">
        <v>9499.321100917432</v>
      </c>
      <c r="P118" s="9">
        <v>1118571.7431192661</v>
      </c>
      <c r="Q118" s="9">
        <v>73166.119266055044</v>
      </c>
      <c r="R118" s="9">
        <v>70711.238532110088</v>
      </c>
      <c r="S118" s="9">
        <v>382013.94174757286</v>
      </c>
      <c r="T118" s="9">
        <v>289338.45954692556</v>
      </c>
      <c r="U118" s="9">
        <v>9833.1488673139156</v>
      </c>
      <c r="V118" s="9">
        <v>996572.7734627832</v>
      </c>
      <c r="W118" s="9">
        <v>67041.838187702277</v>
      </c>
      <c r="X118" s="9">
        <v>37672.11650485437</v>
      </c>
      <c r="AE118" s="33">
        <f t="shared" si="6"/>
        <v>731514.24449986639</v>
      </c>
      <c r="AF118" s="33">
        <f t="shared" si="6"/>
        <v>932890.78064784291</v>
      </c>
      <c r="AG118" s="33">
        <f t="shared" si="6"/>
        <v>19332.469968231348</v>
      </c>
      <c r="AH118" s="33">
        <f t="shared" si="7"/>
        <v>2115144.5165820494</v>
      </c>
      <c r="AI118" s="33">
        <f t="shared" si="7"/>
        <v>140207.95745375732</v>
      </c>
      <c r="AJ118" s="33">
        <f t="shared" si="7"/>
        <v>108383.35503696447</v>
      </c>
      <c r="AL118" s="33">
        <f t="shared" si="9"/>
        <v>952223.25061607431</v>
      </c>
      <c r="AM118" s="33">
        <f t="shared" si="8"/>
        <v>248591.31249072179</v>
      </c>
    </row>
    <row r="119" spans="1:53">
      <c r="A119" s="12">
        <v>203519</v>
      </c>
      <c r="B119" s="12" t="s">
        <v>119</v>
      </c>
      <c r="C119" s="12" t="s">
        <v>339</v>
      </c>
      <c r="D119" s="16">
        <v>42317</v>
      </c>
      <c r="E119" s="16">
        <v>42397</v>
      </c>
      <c r="F119" s="26">
        <v>42643</v>
      </c>
      <c r="G119" s="12">
        <v>80</v>
      </c>
      <c r="H119" s="12">
        <v>326</v>
      </c>
      <c r="I119" s="12">
        <v>246</v>
      </c>
      <c r="J119" s="9">
        <v>1615724.1509433961</v>
      </c>
      <c r="K119" s="9">
        <v>152852.2641509434</v>
      </c>
      <c r="L119" s="9">
        <v>34115.094339622643</v>
      </c>
      <c r="M119" s="9">
        <v>332461.71428571426</v>
      </c>
      <c r="N119" s="9">
        <v>889933.60714285704</v>
      </c>
      <c r="O119" s="9">
        <v>21682.285714285714</v>
      </c>
      <c r="P119" s="9">
        <v>1002184.607142857</v>
      </c>
      <c r="Q119" s="9">
        <v>171594.96428571426</v>
      </c>
      <c r="R119" s="9">
        <v>468258.32142857142</v>
      </c>
      <c r="S119" s="9">
        <v>492149.31994818657</v>
      </c>
      <c r="T119" s="9">
        <v>265164.24870466325</v>
      </c>
      <c r="U119" s="9">
        <v>17396.988341968914</v>
      </c>
      <c r="V119" s="9">
        <v>1042730.1489637307</v>
      </c>
      <c r="W119" s="9">
        <v>54310.395077720212</v>
      </c>
      <c r="X119" s="9">
        <v>209882.44818652852</v>
      </c>
      <c r="AE119" s="33">
        <f t="shared" si="6"/>
        <v>824611.03423390083</v>
      </c>
      <c r="AF119" s="33">
        <f t="shared" si="6"/>
        <v>1155097.8558475203</v>
      </c>
      <c r="AG119" s="33">
        <f t="shared" si="6"/>
        <v>39079.274056254624</v>
      </c>
      <c r="AH119" s="33">
        <f t="shared" si="7"/>
        <v>2044914.7561065876</v>
      </c>
      <c r="AI119" s="33">
        <f t="shared" si="7"/>
        <v>225905.35936343449</v>
      </c>
      <c r="AJ119" s="33">
        <f t="shared" si="7"/>
        <v>678140.7696151</v>
      </c>
      <c r="AL119" s="33">
        <f t="shared" si="9"/>
        <v>1194177.1299037749</v>
      </c>
      <c r="AM119" s="33">
        <f t="shared" si="8"/>
        <v>904046.12897853449</v>
      </c>
    </row>
    <row r="120" spans="1:53">
      <c r="A120" s="12">
        <v>203520</v>
      </c>
      <c r="B120" s="12" t="s">
        <v>119</v>
      </c>
      <c r="C120" s="12" t="s">
        <v>339</v>
      </c>
      <c r="D120" s="16">
        <v>42317</v>
      </c>
      <c r="E120" s="16">
        <v>42397</v>
      </c>
      <c r="F120" s="26">
        <v>42643</v>
      </c>
      <c r="G120" s="12">
        <v>80</v>
      </c>
      <c r="H120" s="12">
        <v>326</v>
      </c>
      <c r="I120" s="12">
        <v>246</v>
      </c>
      <c r="J120" s="9">
        <v>1204722.5095890411</v>
      </c>
      <c r="K120" s="9">
        <v>101846.97534246575</v>
      </c>
      <c r="L120" s="9">
        <v>19161.312328767126</v>
      </c>
      <c r="M120" s="9">
        <v>651434.31192660553</v>
      </c>
      <c r="N120" s="9">
        <v>1610552.0917431193</v>
      </c>
      <c r="O120" s="9">
        <v>44692.183486238529</v>
      </c>
      <c r="P120" s="9">
        <v>1650082.4587155962</v>
      </c>
      <c r="Q120" s="9">
        <v>133553.83486238532</v>
      </c>
      <c r="R120" s="9">
        <v>654635.94495412847</v>
      </c>
      <c r="S120" s="9">
        <v>586279.13862718712</v>
      </c>
      <c r="T120" s="9">
        <v>347992.93405114405</v>
      </c>
      <c r="U120" s="9">
        <v>24480.484522207269</v>
      </c>
      <c r="V120" s="9">
        <v>1304155.1144010767</v>
      </c>
      <c r="W120" s="9">
        <v>62795.289367429345</v>
      </c>
      <c r="X120" s="9">
        <v>271761.84387617768</v>
      </c>
      <c r="AE120" s="33">
        <f t="shared" si="6"/>
        <v>1237713.4505537925</v>
      </c>
      <c r="AF120" s="33">
        <f t="shared" si="6"/>
        <v>1958545.0257942635</v>
      </c>
      <c r="AG120" s="33">
        <f t="shared" si="6"/>
        <v>69172.668008445791</v>
      </c>
      <c r="AH120" s="33">
        <f t="shared" si="7"/>
        <v>2954237.5731166732</v>
      </c>
      <c r="AI120" s="33">
        <f t="shared" si="7"/>
        <v>196349.12422981468</v>
      </c>
      <c r="AJ120" s="33">
        <f t="shared" si="7"/>
        <v>926397.78883030615</v>
      </c>
      <c r="AL120" s="33">
        <f t="shared" si="9"/>
        <v>2027717.6938027092</v>
      </c>
      <c r="AM120" s="33">
        <f t="shared" si="8"/>
        <v>1122746.9130601208</v>
      </c>
    </row>
    <row r="121" spans="1:53">
      <c r="A121" s="12">
        <v>203518</v>
      </c>
      <c r="B121" s="12" t="s">
        <v>119</v>
      </c>
      <c r="C121" s="12" t="s">
        <v>339</v>
      </c>
      <c r="D121" s="16">
        <v>42317</v>
      </c>
      <c r="E121" s="16">
        <v>42397</v>
      </c>
      <c r="F121" s="26">
        <v>42643</v>
      </c>
      <c r="G121" s="12">
        <v>80</v>
      </c>
      <c r="H121" s="12">
        <v>326</v>
      </c>
      <c r="I121" s="12">
        <v>246</v>
      </c>
      <c r="J121" s="9">
        <v>1933320.2651933702</v>
      </c>
      <c r="K121" s="9">
        <v>132726.36464088398</v>
      </c>
      <c r="L121" s="9">
        <v>19772.950276243093</v>
      </c>
      <c r="M121" s="9">
        <v>681688.15596330271</v>
      </c>
      <c r="N121" s="9">
        <v>997821.247706422</v>
      </c>
      <c r="O121" s="9">
        <v>35628.495412844037</v>
      </c>
      <c r="P121" s="9">
        <v>1640195.2018348624</v>
      </c>
      <c r="Q121" s="9">
        <v>113698.45871559632</v>
      </c>
      <c r="R121" s="9">
        <v>477634.04587155965</v>
      </c>
      <c r="S121" s="9">
        <v>869803.69964664313</v>
      </c>
      <c r="T121" s="9">
        <v>340818.51943462901</v>
      </c>
      <c r="U121" s="9">
        <v>25863.720848056539</v>
      </c>
      <c r="V121" s="9">
        <v>1711301.4840989402</v>
      </c>
      <c r="W121" s="9">
        <v>64026.685512367498</v>
      </c>
      <c r="X121" s="9">
        <v>220444.81978798588</v>
      </c>
      <c r="AE121" s="33">
        <f t="shared" si="6"/>
        <v>1551491.855609946</v>
      </c>
      <c r="AF121" s="33">
        <f t="shared" si="6"/>
        <v>1338639.7671410511</v>
      </c>
      <c r="AG121" s="33">
        <f t="shared" si="6"/>
        <v>61492.216260900575</v>
      </c>
      <c r="AH121" s="33">
        <f t="shared" si="7"/>
        <v>3351496.6859338023</v>
      </c>
      <c r="AI121" s="33">
        <f t="shared" si="7"/>
        <v>177725.14422796381</v>
      </c>
      <c r="AJ121" s="33">
        <f t="shared" si="7"/>
        <v>698078.86565954552</v>
      </c>
      <c r="AL121" s="33">
        <f t="shared" si="9"/>
        <v>1400131.9834019516</v>
      </c>
      <c r="AM121" s="33">
        <f t="shared" si="8"/>
        <v>875804.00988750928</v>
      </c>
    </row>
    <row r="122" spans="1:53">
      <c r="A122" s="12">
        <v>203521</v>
      </c>
      <c r="B122" s="12" t="s">
        <v>119</v>
      </c>
      <c r="C122" s="12" t="s">
        <v>339</v>
      </c>
      <c r="D122" s="16">
        <v>42317</v>
      </c>
      <c r="E122" s="16">
        <v>42397</v>
      </c>
      <c r="F122" s="26">
        <v>42643</v>
      </c>
      <c r="G122" s="12">
        <v>80</v>
      </c>
      <c r="H122" s="12">
        <v>326</v>
      </c>
      <c r="I122" s="12">
        <v>246</v>
      </c>
      <c r="J122" s="9">
        <v>2058186.0687022901</v>
      </c>
      <c r="K122" s="9">
        <v>124769.65648854962</v>
      </c>
      <c r="L122" s="9">
        <v>24543.320610687024</v>
      </c>
      <c r="M122" s="9">
        <v>617219.94444444438</v>
      </c>
      <c r="N122" s="9">
        <v>771015</v>
      </c>
      <c r="O122" s="9">
        <v>27332.277777777777</v>
      </c>
      <c r="P122" s="9">
        <v>1256527.1666666667</v>
      </c>
      <c r="Q122" s="9">
        <v>77159.777777777781</v>
      </c>
      <c r="R122" s="9">
        <v>212480.77777777778</v>
      </c>
      <c r="S122" s="9">
        <v>1294842.9454170959</v>
      </c>
      <c r="T122" s="9">
        <v>529276.77651905257</v>
      </c>
      <c r="U122" s="9">
        <v>53504.891864057674</v>
      </c>
      <c r="V122" s="9">
        <v>2499828.7847579815</v>
      </c>
      <c r="W122" s="9">
        <v>62142.63645726056</v>
      </c>
      <c r="X122" s="9">
        <v>228224.76828012359</v>
      </c>
      <c r="AE122" s="33">
        <f t="shared" si="6"/>
        <v>1912062.8898615404</v>
      </c>
      <c r="AF122" s="33">
        <f t="shared" si="6"/>
        <v>1300291.7765190527</v>
      </c>
      <c r="AG122" s="33">
        <f t="shared" si="6"/>
        <v>80837.169641835455</v>
      </c>
      <c r="AH122" s="33">
        <f t="shared" si="7"/>
        <v>3756355.9514246481</v>
      </c>
      <c r="AI122" s="33">
        <f t="shared" si="7"/>
        <v>139302.41423503833</v>
      </c>
      <c r="AJ122" s="33">
        <f t="shared" si="7"/>
        <v>440705.54605790135</v>
      </c>
      <c r="AL122" s="33">
        <f t="shared" si="9"/>
        <v>1381128.9461608881</v>
      </c>
      <c r="AM122" s="33">
        <f t="shared" si="8"/>
        <v>580007.96029293968</v>
      </c>
    </row>
    <row r="123" spans="1:53">
      <c r="A123" s="12">
        <v>212312</v>
      </c>
      <c r="B123" s="12" t="s">
        <v>119</v>
      </c>
      <c r="C123" s="12" t="s">
        <v>339</v>
      </c>
      <c r="D123" s="16">
        <v>42339</v>
      </c>
      <c r="E123" s="16">
        <v>42397</v>
      </c>
      <c r="F123" s="26">
        <v>42643</v>
      </c>
      <c r="G123" s="12">
        <v>58</v>
      </c>
      <c r="H123" s="12">
        <v>304</v>
      </c>
      <c r="I123" s="12">
        <v>246</v>
      </c>
      <c r="J123" s="9">
        <v>2554613.2729007634</v>
      </c>
      <c r="K123" s="9">
        <v>229408.62595419848</v>
      </c>
      <c r="L123" s="9">
        <v>58068.005725190844</v>
      </c>
      <c r="M123" s="9">
        <v>844498.66666666674</v>
      </c>
      <c r="N123" s="9">
        <v>1424332</v>
      </c>
      <c r="O123" s="9">
        <v>37958.666666666664</v>
      </c>
      <c r="P123" s="9">
        <v>1965553.3333333335</v>
      </c>
      <c r="Q123" s="9">
        <v>165358.66666666666</v>
      </c>
      <c r="R123" s="9">
        <v>473732</v>
      </c>
      <c r="S123" s="9">
        <v>1642890.0550458715</v>
      </c>
      <c r="T123" s="9">
        <v>751958.752293578</v>
      </c>
      <c r="U123" s="9">
        <v>54436.623853211007</v>
      </c>
      <c r="V123" s="9">
        <v>3070934.7522935779</v>
      </c>
      <c r="W123" s="9">
        <v>122976</v>
      </c>
      <c r="X123" s="9">
        <v>418247.33944954129</v>
      </c>
      <c r="AE123" s="33">
        <f t="shared" si="6"/>
        <v>2487388.721712538</v>
      </c>
      <c r="AF123" s="33">
        <f t="shared" si="6"/>
        <v>2176290.7522935779</v>
      </c>
      <c r="AG123" s="33">
        <f t="shared" si="6"/>
        <v>92395.290519877672</v>
      </c>
      <c r="AH123" s="33">
        <f t="shared" si="7"/>
        <v>5036488.0856269114</v>
      </c>
      <c r="AI123" s="33">
        <f t="shared" si="7"/>
        <v>288334.66666666663</v>
      </c>
      <c r="AJ123" s="33">
        <f t="shared" si="7"/>
        <v>891979.33944954129</v>
      </c>
      <c r="AL123" s="33">
        <f t="shared" si="9"/>
        <v>2268686.0428134557</v>
      </c>
      <c r="AM123" s="33">
        <f t="shared" si="8"/>
        <v>1180314.0061162079</v>
      </c>
    </row>
    <row r="124" spans="1:53">
      <c r="A124" s="12">
        <v>212313</v>
      </c>
      <c r="B124" s="12" t="s">
        <v>119</v>
      </c>
      <c r="C124" s="12" t="s">
        <v>339</v>
      </c>
      <c r="D124" s="16">
        <v>42339</v>
      </c>
      <c r="E124" s="16">
        <v>42397</v>
      </c>
      <c r="F124" s="26">
        <v>42643</v>
      </c>
      <c r="G124" s="12">
        <v>58</v>
      </c>
      <c r="H124" s="12">
        <v>304</v>
      </c>
      <c r="I124" s="12">
        <v>246</v>
      </c>
      <c r="J124" s="9">
        <v>1553967.1391752579</v>
      </c>
      <c r="K124" s="9">
        <v>134942.97680412373</v>
      </c>
      <c r="L124" s="9">
        <v>19715.335051546394</v>
      </c>
      <c r="M124" s="9">
        <v>633627.52293577977</v>
      </c>
      <c r="N124" s="9">
        <v>1084733.9449541285</v>
      </c>
      <c r="O124" s="9">
        <v>27280.733944954129</v>
      </c>
      <c r="P124" s="9">
        <v>1264591.9266055045</v>
      </c>
      <c r="Q124" s="9">
        <v>102562.56880733944</v>
      </c>
      <c r="R124" s="9">
        <v>269819.44954128441</v>
      </c>
      <c r="S124" s="9">
        <v>1623172.2205663188</v>
      </c>
      <c r="T124" s="9">
        <v>658013.29359165428</v>
      </c>
      <c r="U124" s="9">
        <v>53801.847988077498</v>
      </c>
      <c r="V124" s="9">
        <v>2495558.2712369598</v>
      </c>
      <c r="W124" s="9">
        <v>158259.61251862891</v>
      </c>
      <c r="X124" s="9">
        <v>333404.53055141581</v>
      </c>
      <c r="AE124" s="33">
        <f t="shared" si="6"/>
        <v>2256799.7435020986</v>
      </c>
      <c r="AF124" s="33">
        <f t="shared" si="6"/>
        <v>1742747.2385457829</v>
      </c>
      <c r="AG124" s="33">
        <f t="shared" si="6"/>
        <v>81082.58193303163</v>
      </c>
      <c r="AH124" s="33">
        <f t="shared" si="7"/>
        <v>3760150.1978424643</v>
      </c>
      <c r="AI124" s="33">
        <f t="shared" si="7"/>
        <v>260822.18132596835</v>
      </c>
      <c r="AJ124" s="33">
        <f t="shared" si="7"/>
        <v>603223.98009270022</v>
      </c>
      <c r="AL124" s="33">
        <f t="shared" si="9"/>
        <v>1823829.8204788144</v>
      </c>
      <c r="AM124" s="33">
        <f t="shared" si="8"/>
        <v>864046.16141866858</v>
      </c>
    </row>
    <row r="125" spans="1:53">
      <c r="A125" s="12">
        <v>212314</v>
      </c>
      <c r="B125" s="12" t="s">
        <v>119</v>
      </c>
      <c r="C125" s="12" t="s">
        <v>339</v>
      </c>
      <c r="D125" s="16">
        <v>42339</v>
      </c>
      <c r="E125" s="16">
        <v>42397</v>
      </c>
      <c r="F125" s="26">
        <v>42643</v>
      </c>
      <c r="G125" s="12">
        <v>58</v>
      </c>
      <c r="H125" s="12">
        <v>304</v>
      </c>
      <c r="I125" s="12">
        <v>246</v>
      </c>
      <c r="J125" s="9">
        <v>3887699.1999999997</v>
      </c>
      <c r="K125" s="9">
        <v>232933.48571428569</v>
      </c>
      <c r="L125" s="9">
        <v>41694.400000000001</v>
      </c>
      <c r="M125" s="9">
        <v>974335.8055555555</v>
      </c>
      <c r="N125" s="9">
        <v>794421.41666666663</v>
      </c>
      <c r="O125" s="9">
        <v>29437.083333333332</v>
      </c>
      <c r="P125" s="9">
        <v>1948988.138888889</v>
      </c>
      <c r="Q125" s="9">
        <v>150034.16666666666</v>
      </c>
      <c r="R125" s="9">
        <v>315704.80555555556</v>
      </c>
      <c r="S125" s="9">
        <v>1672228.0733944955</v>
      </c>
      <c r="T125" s="9">
        <v>417484.81651376153</v>
      </c>
      <c r="U125" s="9">
        <v>46348.348623853213</v>
      </c>
      <c r="V125" s="9">
        <v>2447402.6146788993</v>
      </c>
      <c r="W125" s="9">
        <v>87101.834862385324</v>
      </c>
      <c r="X125" s="9">
        <v>264802.29357798165</v>
      </c>
      <c r="AE125" s="33">
        <f t="shared" si="6"/>
        <v>2646563.878950051</v>
      </c>
      <c r="AF125" s="33">
        <f t="shared" si="6"/>
        <v>1211906.2331804282</v>
      </c>
      <c r="AG125" s="33">
        <f t="shared" si="6"/>
        <v>75785.431957186549</v>
      </c>
      <c r="AH125" s="33">
        <f t="shared" si="7"/>
        <v>4396390.7535677887</v>
      </c>
      <c r="AI125" s="33">
        <f t="shared" si="7"/>
        <v>237136.00152905198</v>
      </c>
      <c r="AJ125" s="33">
        <f t="shared" si="7"/>
        <v>580507.09913353715</v>
      </c>
      <c r="AL125" s="33">
        <f t="shared" si="9"/>
        <v>1287691.6651376146</v>
      </c>
      <c r="AM125" s="33">
        <f t="shared" si="8"/>
        <v>817643.10066258907</v>
      </c>
    </row>
    <row r="126" spans="1:53">
      <c r="A126" s="12">
        <v>212315</v>
      </c>
      <c r="B126" s="12" t="s">
        <v>119</v>
      </c>
      <c r="C126" s="12" t="s">
        <v>339</v>
      </c>
      <c r="D126" s="16">
        <v>42339</v>
      </c>
      <c r="E126" s="16">
        <v>42397</v>
      </c>
      <c r="F126" s="26">
        <v>42643</v>
      </c>
      <c r="G126" s="12">
        <v>58</v>
      </c>
      <c r="H126" s="12">
        <v>304</v>
      </c>
      <c r="I126" s="12">
        <v>246</v>
      </c>
      <c r="J126" s="9">
        <v>3656374.944444444</v>
      </c>
      <c r="K126" s="9">
        <v>281002.94444444444</v>
      </c>
      <c r="L126" s="9">
        <v>49994.388888888883</v>
      </c>
      <c r="M126" s="9">
        <v>1385362.7524752477</v>
      </c>
      <c r="N126" s="9">
        <v>1055044.5148514851</v>
      </c>
      <c r="O126" s="9">
        <v>43809.742574257427</v>
      </c>
      <c r="P126" s="9">
        <v>2300252.1980198021</v>
      </c>
      <c r="Q126" s="9">
        <v>75704.198019801988</v>
      </c>
      <c r="R126" s="9">
        <v>359384.31683168322</v>
      </c>
      <c r="S126" s="9">
        <v>2606052.980769231</v>
      </c>
      <c r="T126" s="9">
        <v>615944.50961538462</v>
      </c>
      <c r="U126" s="9">
        <v>72568.730769230766</v>
      </c>
      <c r="V126" s="9">
        <v>3473628.403846154</v>
      </c>
      <c r="W126" s="9">
        <v>69125.971153846156</v>
      </c>
      <c r="X126" s="9">
        <v>290893.84615384619</v>
      </c>
      <c r="AE126" s="33">
        <f t="shared" si="6"/>
        <v>3991415.7332444787</v>
      </c>
      <c r="AF126" s="33">
        <f t="shared" si="6"/>
        <v>1670989.0244668699</v>
      </c>
      <c r="AG126" s="33">
        <f t="shared" si="6"/>
        <v>116378.47334348819</v>
      </c>
      <c r="AH126" s="33">
        <f t="shared" si="7"/>
        <v>5773880.6018659566</v>
      </c>
      <c r="AI126" s="33">
        <f t="shared" si="7"/>
        <v>144830.16917364814</v>
      </c>
      <c r="AJ126" s="33">
        <f t="shared" si="7"/>
        <v>650278.1629855294</v>
      </c>
      <c r="AL126" s="33">
        <f t="shared" si="9"/>
        <v>1787367.4978103582</v>
      </c>
      <c r="AM126" s="33">
        <f t="shared" si="8"/>
        <v>795108.33215917752</v>
      </c>
    </row>
    <row r="127" spans="1:53">
      <c r="A127" s="12">
        <v>208525</v>
      </c>
      <c r="B127" s="12" t="s">
        <v>119</v>
      </c>
      <c r="C127" s="12" t="s">
        <v>339</v>
      </c>
      <c r="D127" s="16">
        <v>42331</v>
      </c>
      <c r="E127" s="16">
        <v>42397</v>
      </c>
      <c r="F127" s="26">
        <v>42643</v>
      </c>
      <c r="G127" s="12">
        <v>66</v>
      </c>
      <c r="H127" s="12">
        <v>312</v>
      </c>
      <c r="I127" s="12">
        <v>246</v>
      </c>
      <c r="J127" s="9">
        <v>4995961</v>
      </c>
      <c r="K127" s="9">
        <v>317444</v>
      </c>
      <c r="L127" s="9">
        <v>45994</v>
      </c>
      <c r="M127" s="9">
        <v>1276851.4730290456</v>
      </c>
      <c r="N127" s="9">
        <v>856196.73236514523</v>
      </c>
      <c r="O127" s="9">
        <v>31140.964730290456</v>
      </c>
      <c r="P127" s="9">
        <v>2133767.3962655603</v>
      </c>
      <c r="Q127" s="9">
        <v>95220.871369294604</v>
      </c>
      <c r="R127" s="9">
        <v>321118.72406639007</v>
      </c>
      <c r="S127" s="9">
        <v>1975540.6875</v>
      </c>
      <c r="T127" s="9">
        <v>578793.1607142858</v>
      </c>
      <c r="U127" s="9">
        <v>56259.669642857145</v>
      </c>
      <c r="V127" s="9">
        <v>2810415.75</v>
      </c>
      <c r="W127" s="9">
        <v>107877.66964285714</v>
      </c>
      <c r="X127" s="9">
        <v>270665.30357142858</v>
      </c>
      <c r="AE127" s="33">
        <f t="shared" si="6"/>
        <v>3252392.1605290454</v>
      </c>
      <c r="AF127" s="33">
        <f t="shared" si="6"/>
        <v>1434989.893079431</v>
      </c>
      <c r="AG127" s="33">
        <f t="shared" si="6"/>
        <v>87400.634373147594</v>
      </c>
      <c r="AH127" s="33">
        <f t="shared" si="7"/>
        <v>4944183.1462655608</v>
      </c>
      <c r="AI127" s="33">
        <f t="shared" si="7"/>
        <v>203098.54101215175</v>
      </c>
      <c r="AJ127" s="33">
        <f t="shared" si="7"/>
        <v>591784.0276378186</v>
      </c>
      <c r="AL127" s="33">
        <f t="shared" si="9"/>
        <v>1522390.5274525785</v>
      </c>
      <c r="AM127" s="33">
        <f t="shared" si="8"/>
        <v>794882.56864997034</v>
      </c>
    </row>
    <row r="128" spans="1:53">
      <c r="A128" s="12">
        <v>208526</v>
      </c>
      <c r="B128" s="12" t="s">
        <v>210</v>
      </c>
      <c r="C128" s="12" t="s">
        <v>339</v>
      </c>
      <c r="D128" s="16">
        <v>42331</v>
      </c>
      <c r="E128" s="16">
        <v>42397</v>
      </c>
      <c r="F128" s="26">
        <v>42657</v>
      </c>
      <c r="G128" s="12">
        <v>66</v>
      </c>
      <c r="H128" s="12">
        <v>326</v>
      </c>
      <c r="I128" s="12">
        <v>260</v>
      </c>
      <c r="J128" s="9">
        <v>6114141.5094339633</v>
      </c>
      <c r="K128" s="9">
        <v>497531.12264150952</v>
      </c>
      <c r="L128" s="9">
        <v>83483.745283018885</v>
      </c>
      <c r="M128" s="9">
        <v>815240.7434944238</v>
      </c>
      <c r="N128" s="9">
        <v>943753.38289962825</v>
      </c>
      <c r="O128" s="9">
        <v>83623.717472118951</v>
      </c>
      <c r="P128" s="9">
        <v>1452977.1747211895</v>
      </c>
      <c r="Q128" s="9">
        <v>125375.24163568772</v>
      </c>
      <c r="R128" s="9">
        <v>446596.50557620818</v>
      </c>
      <c r="S128" s="9">
        <v>2677015.3398058251</v>
      </c>
      <c r="T128" s="9">
        <v>804058.25242718449</v>
      </c>
      <c r="U128" s="9">
        <v>141302.33009708737</v>
      </c>
      <c r="V128" s="9">
        <v>3861100.1941747572</v>
      </c>
      <c r="W128" s="9">
        <v>180133.98058252427</v>
      </c>
      <c r="X128" s="9">
        <v>579856.89320388343</v>
      </c>
      <c r="AE128" s="33">
        <f t="shared" si="6"/>
        <v>3492256.0833002487</v>
      </c>
      <c r="AF128" s="33">
        <f t="shared" si="6"/>
        <v>1747811.6353268127</v>
      </c>
      <c r="AG128" s="33">
        <f t="shared" si="6"/>
        <v>224926.04756920633</v>
      </c>
      <c r="AH128" s="33">
        <f t="shared" si="7"/>
        <v>5314077.368895947</v>
      </c>
      <c r="AI128" s="33">
        <f t="shared" si="7"/>
        <v>305509.22221821197</v>
      </c>
      <c r="AJ128" s="33">
        <f t="shared" si="7"/>
        <v>1026453.3987800917</v>
      </c>
      <c r="AL128" s="33">
        <f t="shared" si="9"/>
        <v>1972737.682896019</v>
      </c>
      <c r="AM128" s="33">
        <f t="shared" si="8"/>
        <v>1331962.6209983036</v>
      </c>
    </row>
    <row r="129" spans="1:39">
      <c r="A129" s="12">
        <v>210823</v>
      </c>
      <c r="B129" s="12" t="s">
        <v>210</v>
      </c>
      <c r="C129" s="12" t="s">
        <v>339</v>
      </c>
      <c r="D129" s="16">
        <v>42339</v>
      </c>
      <c r="E129" s="16">
        <v>42397</v>
      </c>
      <c r="F129" s="26">
        <v>42657</v>
      </c>
      <c r="G129" s="12">
        <v>58</v>
      </c>
      <c r="H129" s="12">
        <v>318</v>
      </c>
      <c r="I129" s="12">
        <v>260</v>
      </c>
      <c r="J129" s="9">
        <v>4825384.615384616</v>
      </c>
      <c r="K129" s="9">
        <v>343643.07692307694</v>
      </c>
      <c r="L129" s="9">
        <v>48679.61538461539</v>
      </c>
      <c r="M129" s="9">
        <v>749973.4615384615</v>
      </c>
      <c r="N129" s="9">
        <v>966622.58241758239</v>
      </c>
      <c r="O129" s="9">
        <v>56310.989010989011</v>
      </c>
      <c r="P129" s="9">
        <v>1803137.142857143</v>
      </c>
      <c r="Q129" s="9">
        <v>261846.09890109891</v>
      </c>
      <c r="R129" s="9">
        <v>385730.27472527471</v>
      </c>
      <c r="S129" s="9">
        <v>1731251.7647058822</v>
      </c>
      <c r="T129" s="9">
        <v>615027.0588235294</v>
      </c>
      <c r="U129" s="9">
        <v>69647.058823529413</v>
      </c>
      <c r="V129" s="9">
        <v>3629047.0588235292</v>
      </c>
      <c r="W129" s="9">
        <v>220389.41176470587</v>
      </c>
      <c r="X129" s="9">
        <v>485875.29411764705</v>
      </c>
      <c r="AE129" s="33">
        <f t="shared" si="6"/>
        <v>2481225.2262443434</v>
      </c>
      <c r="AF129" s="33">
        <f t="shared" si="6"/>
        <v>1581649.6412411118</v>
      </c>
      <c r="AG129" s="33">
        <f t="shared" si="6"/>
        <v>125958.04783451842</v>
      </c>
      <c r="AH129" s="33">
        <f t="shared" si="7"/>
        <v>5432184.2016806724</v>
      </c>
      <c r="AI129" s="33">
        <f t="shared" si="7"/>
        <v>482235.51066580479</v>
      </c>
      <c r="AJ129" s="33">
        <f t="shared" si="7"/>
        <v>871605.56884292176</v>
      </c>
      <c r="AL129" s="33">
        <f t="shared" si="9"/>
        <v>1707607.6890756302</v>
      </c>
      <c r="AM129" s="33">
        <f t="shared" si="8"/>
        <v>1353841.0795087265</v>
      </c>
    </row>
    <row r="130" spans="1:39">
      <c r="A130" s="12">
        <v>203523</v>
      </c>
      <c r="B130" s="12" t="s">
        <v>210</v>
      </c>
      <c r="C130" s="12" t="s">
        <v>339</v>
      </c>
      <c r="D130" s="16">
        <v>42317</v>
      </c>
      <c r="E130" s="16">
        <v>42397</v>
      </c>
      <c r="F130" s="26">
        <v>42657</v>
      </c>
      <c r="G130" s="12">
        <v>80</v>
      </c>
      <c r="H130" s="12">
        <v>340</v>
      </c>
      <c r="I130" s="12">
        <v>260</v>
      </c>
      <c r="J130" s="9">
        <v>12109912.170639899</v>
      </c>
      <c r="K130" s="9">
        <v>750165.80928481801</v>
      </c>
      <c r="L130" s="9">
        <v>146832.68506900876</v>
      </c>
      <c r="M130" s="9">
        <v>1266167.6470588236</v>
      </c>
      <c r="N130" s="9">
        <v>1132411.7647058824</v>
      </c>
      <c r="O130" s="9">
        <v>89991.176470588238</v>
      </c>
      <c r="P130" s="9">
        <v>2642841.1764705884</v>
      </c>
      <c r="Q130" s="9">
        <v>210891.17647058822</v>
      </c>
      <c r="R130" s="9">
        <v>599850</v>
      </c>
      <c r="S130" s="9">
        <v>3291942.2330097086</v>
      </c>
      <c r="T130" s="9">
        <v>663585.02912621363</v>
      </c>
      <c r="U130" s="9">
        <v>99616.631067961163</v>
      </c>
      <c r="V130" s="9">
        <v>4639805.8252427187</v>
      </c>
      <c r="W130" s="9">
        <v>137570.24271844659</v>
      </c>
      <c r="X130" s="9">
        <v>409370.06796116504</v>
      </c>
      <c r="AE130" s="33">
        <f t="shared" si="6"/>
        <v>4558109.8800685322</v>
      </c>
      <c r="AF130" s="33">
        <f t="shared" si="6"/>
        <v>1795996.793832096</v>
      </c>
      <c r="AG130" s="33">
        <f t="shared" si="6"/>
        <v>189607.80753854942</v>
      </c>
      <c r="AH130" s="33">
        <f t="shared" si="7"/>
        <v>7282647.0017133076</v>
      </c>
      <c r="AI130" s="33">
        <f t="shared" si="7"/>
        <v>348461.41918903484</v>
      </c>
      <c r="AJ130" s="33">
        <f t="shared" si="7"/>
        <v>1009220.067961165</v>
      </c>
      <c r="AL130" s="33">
        <f t="shared" si="9"/>
        <v>1985604.6013706455</v>
      </c>
      <c r="AM130" s="33">
        <f t="shared" si="8"/>
        <v>1357681.4871501997</v>
      </c>
    </row>
    <row r="131" spans="1:39">
      <c r="A131" s="12">
        <v>212316</v>
      </c>
      <c r="B131" s="12" t="s">
        <v>210</v>
      </c>
      <c r="C131" s="12" t="s">
        <v>339</v>
      </c>
      <c r="D131" s="16">
        <v>42339</v>
      </c>
      <c r="E131" s="16">
        <v>42397</v>
      </c>
      <c r="F131" s="26">
        <v>42657</v>
      </c>
      <c r="G131" s="12">
        <v>58</v>
      </c>
      <c r="H131" s="12">
        <v>318</v>
      </c>
      <c r="I131" s="12">
        <v>260</v>
      </c>
      <c r="J131" s="9">
        <v>4173876.666666666</v>
      </c>
      <c r="K131" s="9">
        <v>243225.26315789469</v>
      </c>
      <c r="L131" s="9">
        <v>53503.596491228061</v>
      </c>
      <c r="M131" s="9">
        <v>788923.14285714284</v>
      </c>
      <c r="N131" s="9">
        <v>773269.2</v>
      </c>
      <c r="O131" s="9">
        <v>57990.742857142854</v>
      </c>
      <c r="P131" s="9">
        <v>1825818.9714285713</v>
      </c>
      <c r="Q131" s="9">
        <v>129500.79999999999</v>
      </c>
      <c r="R131" s="9">
        <v>680234.97142857139</v>
      </c>
      <c r="S131" s="9">
        <v>1718334.6996466429</v>
      </c>
      <c r="T131" s="9">
        <v>501755.61837455828</v>
      </c>
      <c r="U131" s="9">
        <v>65600.141342756178</v>
      </c>
      <c r="V131" s="9">
        <v>3040946.7137809186</v>
      </c>
      <c r="W131" s="9">
        <v>118940.777385159</v>
      </c>
      <c r="X131" s="9">
        <v>387235.3356890459</v>
      </c>
      <c r="AE131" s="33">
        <f t="shared" ref="AE131:AJ162" si="10">M131+S131</f>
        <v>2507257.8425037856</v>
      </c>
      <c r="AF131" s="33">
        <f t="shared" si="10"/>
        <v>1275024.8183745584</v>
      </c>
      <c r="AG131" s="33">
        <f t="shared" si="10"/>
        <v>123590.88419989904</v>
      </c>
      <c r="AH131" s="33">
        <f t="shared" si="10"/>
        <v>4866765.6852094904</v>
      </c>
      <c r="AI131" s="33">
        <f t="shared" si="10"/>
        <v>248441.57738515898</v>
      </c>
      <c r="AJ131" s="33">
        <f t="shared" si="10"/>
        <v>1067470.3071176172</v>
      </c>
      <c r="AL131" s="33">
        <f t="shared" si="9"/>
        <v>1398615.7025744575</v>
      </c>
      <c r="AM131" s="33">
        <f t="shared" si="8"/>
        <v>1315911.8845027762</v>
      </c>
    </row>
    <row r="132" spans="1:39">
      <c r="A132" s="12">
        <v>203810</v>
      </c>
      <c r="B132" s="12" t="s">
        <v>210</v>
      </c>
      <c r="C132" s="12" t="s">
        <v>339</v>
      </c>
      <c r="D132" s="16">
        <v>42316</v>
      </c>
      <c r="E132" s="16">
        <v>42397</v>
      </c>
      <c r="F132" s="26">
        <v>42657</v>
      </c>
      <c r="G132" s="12">
        <v>81</v>
      </c>
      <c r="H132" s="12">
        <v>341</v>
      </c>
      <c r="I132" s="12">
        <v>260</v>
      </c>
      <c r="J132" s="9">
        <v>8110762.6208378077</v>
      </c>
      <c r="K132" s="9">
        <v>532643.78088077321</v>
      </c>
      <c r="L132" s="9">
        <v>87329.581095596121</v>
      </c>
      <c r="M132" s="9">
        <v>739368.44036697247</v>
      </c>
      <c r="N132" s="9">
        <v>1082403.8532110092</v>
      </c>
      <c r="O132" s="9">
        <v>63630.825688073397</v>
      </c>
      <c r="P132" s="9">
        <v>1462829.1743119266</v>
      </c>
      <c r="Q132" s="9">
        <v>108090.8256880734</v>
      </c>
      <c r="R132" s="9">
        <v>394293.57798165141</v>
      </c>
      <c r="S132" s="9">
        <v>1949284.6201873047</v>
      </c>
      <c r="T132" s="9">
        <v>634713.995837669</v>
      </c>
      <c r="U132" s="9">
        <v>66689.063475546296</v>
      </c>
      <c r="V132" s="9">
        <v>3213230.6659729448</v>
      </c>
      <c r="W132" s="9">
        <v>119887.77315296566</v>
      </c>
      <c r="X132" s="9">
        <v>374822.09157127992</v>
      </c>
      <c r="AE132" s="33">
        <f t="shared" si="10"/>
        <v>2688653.0605542772</v>
      </c>
      <c r="AF132" s="33">
        <f t="shared" si="10"/>
        <v>1717117.8490486783</v>
      </c>
      <c r="AG132" s="33">
        <f t="shared" si="10"/>
        <v>130319.88916361969</v>
      </c>
      <c r="AH132" s="33">
        <f t="shared" si="10"/>
        <v>4676059.8402848709</v>
      </c>
      <c r="AI132" s="33">
        <f t="shared" si="10"/>
        <v>227978.59884103906</v>
      </c>
      <c r="AJ132" s="33">
        <f t="shared" si="10"/>
        <v>769115.66955293133</v>
      </c>
      <c r="AL132" s="33">
        <f t="shared" si="9"/>
        <v>1847437.7382122979</v>
      </c>
      <c r="AM132" s="33">
        <f t="shared" si="8"/>
        <v>997094.26839397033</v>
      </c>
    </row>
    <row r="133" spans="1:39">
      <c r="A133" s="12">
        <v>203811</v>
      </c>
      <c r="B133" s="12" t="s">
        <v>210</v>
      </c>
      <c r="C133" s="12" t="s">
        <v>339</v>
      </c>
      <c r="D133" s="16">
        <v>42316</v>
      </c>
      <c r="E133" s="16">
        <v>42397</v>
      </c>
      <c r="F133" s="26">
        <v>42657</v>
      </c>
      <c r="G133" s="12">
        <v>81</v>
      </c>
      <c r="H133" s="12">
        <v>341</v>
      </c>
      <c r="I133" s="12">
        <v>260</v>
      </c>
      <c r="J133" s="9">
        <v>5493282.7868852457</v>
      </c>
      <c r="K133" s="9">
        <v>412297.13114754099</v>
      </c>
      <c r="L133" s="9">
        <v>76549.18032786886</v>
      </c>
      <c r="M133" s="9">
        <v>1183391.4835164833</v>
      </c>
      <c r="N133" s="9">
        <v>988479.94505494495</v>
      </c>
      <c r="O133" s="9">
        <v>63059.615384615383</v>
      </c>
      <c r="P133" s="9">
        <v>2301921.6483516484</v>
      </c>
      <c r="Q133" s="9">
        <v>89430</v>
      </c>
      <c r="R133" s="9">
        <v>485640.93406593404</v>
      </c>
      <c r="S133" s="9">
        <v>1981574.5631067962</v>
      </c>
      <c r="T133" s="9">
        <v>633079.22330097097</v>
      </c>
      <c r="U133" s="9">
        <v>60055.10679611651</v>
      </c>
      <c r="V133" s="9">
        <v>3155190.4077669904</v>
      </c>
      <c r="W133" s="9">
        <v>101813.12621359224</v>
      </c>
      <c r="X133" s="9">
        <v>360533.94174757286</v>
      </c>
      <c r="AE133" s="33">
        <f t="shared" si="10"/>
        <v>3164966.0466232793</v>
      </c>
      <c r="AF133" s="33">
        <f t="shared" si="10"/>
        <v>1621559.1683559159</v>
      </c>
      <c r="AG133" s="33">
        <f t="shared" si="10"/>
        <v>123114.72218073189</v>
      </c>
      <c r="AH133" s="33">
        <f t="shared" si="10"/>
        <v>5457112.0561186392</v>
      </c>
      <c r="AI133" s="33">
        <f t="shared" si="10"/>
        <v>191243.12621359224</v>
      </c>
      <c r="AJ133" s="33">
        <f t="shared" si="10"/>
        <v>846174.87581350689</v>
      </c>
      <c r="AL133" s="33">
        <f t="shared" si="9"/>
        <v>1744673.8905366478</v>
      </c>
      <c r="AM133" s="33">
        <f t="shared" si="8"/>
        <v>1037418.0020270991</v>
      </c>
    </row>
    <row r="134" spans="1:39">
      <c r="A134" s="12">
        <v>203522</v>
      </c>
      <c r="B134" s="12" t="s">
        <v>210</v>
      </c>
      <c r="C134" s="12" t="s">
        <v>339</v>
      </c>
      <c r="D134" s="16">
        <v>42317</v>
      </c>
      <c r="E134" s="16">
        <v>42397</v>
      </c>
      <c r="F134" s="26">
        <v>42657</v>
      </c>
      <c r="G134" s="12">
        <v>80</v>
      </c>
      <c r="H134" s="12">
        <v>340</v>
      </c>
      <c r="I134" s="12">
        <v>260</v>
      </c>
      <c r="J134" s="9">
        <v>10758543.184183143</v>
      </c>
      <c r="K134" s="9">
        <v>537050.10405827267</v>
      </c>
      <c r="L134" s="9">
        <v>74023.454734651401</v>
      </c>
      <c r="M134" s="9">
        <v>706999.33701657457</v>
      </c>
      <c r="N134" s="9">
        <v>668057.01657458569</v>
      </c>
      <c r="O134" s="9">
        <v>37131.049723756907</v>
      </c>
      <c r="P134" s="9">
        <v>1957228.950276243</v>
      </c>
      <c r="Q134" s="9">
        <v>200145.41436464089</v>
      </c>
      <c r="R134" s="9">
        <v>566625.8563535912</v>
      </c>
      <c r="S134" s="9">
        <v>2454635.7983193281</v>
      </c>
      <c r="T134" s="9">
        <v>705821.3445378152</v>
      </c>
      <c r="U134" s="9">
        <v>73729.915966386572</v>
      </c>
      <c r="V134" s="9">
        <v>3879693.5294117653</v>
      </c>
      <c r="W134" s="9">
        <v>137900.29411764708</v>
      </c>
      <c r="X134" s="9">
        <v>394793.06722689082</v>
      </c>
      <c r="AE134" s="33">
        <f t="shared" si="10"/>
        <v>3161635.1353359027</v>
      </c>
      <c r="AF134" s="33">
        <f t="shared" si="10"/>
        <v>1373878.3611124009</v>
      </c>
      <c r="AG134" s="33">
        <f t="shared" si="10"/>
        <v>110860.96569014348</v>
      </c>
      <c r="AH134" s="33">
        <f t="shared" si="10"/>
        <v>5836922.4796880083</v>
      </c>
      <c r="AI134" s="33">
        <f t="shared" si="10"/>
        <v>338045.70848228794</v>
      </c>
      <c r="AJ134" s="33">
        <f t="shared" si="10"/>
        <v>961418.92358048202</v>
      </c>
      <c r="AL134" s="33">
        <f t="shared" si="9"/>
        <v>1484739.3268025443</v>
      </c>
      <c r="AM134" s="33">
        <f t="shared" si="8"/>
        <v>1299464.63206277</v>
      </c>
    </row>
    <row r="135" spans="1:39">
      <c r="A135" s="12">
        <v>204590</v>
      </c>
      <c r="B135" s="12" t="s">
        <v>210</v>
      </c>
      <c r="C135" s="12" t="s">
        <v>339</v>
      </c>
      <c r="D135" s="16">
        <v>42330</v>
      </c>
      <c r="E135" s="16">
        <v>42397</v>
      </c>
      <c r="F135" s="26">
        <v>42657</v>
      </c>
      <c r="G135" s="12">
        <v>67</v>
      </c>
      <c r="H135" s="12">
        <v>327</v>
      </c>
      <c r="I135" s="12">
        <v>260</v>
      </c>
      <c r="J135" s="9">
        <v>5495708.2452431284</v>
      </c>
      <c r="K135" s="9">
        <v>259753.03382663845</v>
      </c>
      <c r="L135" s="9">
        <v>36422.536997885829</v>
      </c>
      <c r="M135" s="9">
        <v>843192.66666666663</v>
      </c>
      <c r="N135" s="9">
        <v>932046.66666666663</v>
      </c>
      <c r="O135" s="9">
        <v>43841.333333333336</v>
      </c>
      <c r="P135" s="9">
        <v>2357894</v>
      </c>
      <c r="Q135" s="9">
        <v>172186</v>
      </c>
      <c r="R135" s="9">
        <v>411472.66666666669</v>
      </c>
      <c r="S135" s="9">
        <v>2015843.3253588513</v>
      </c>
      <c r="T135" s="9">
        <v>696308.00239234441</v>
      </c>
      <c r="U135" s="9">
        <v>73435.729665071762</v>
      </c>
      <c r="V135" s="9">
        <v>4379515.1913875593</v>
      </c>
      <c r="W135" s="9">
        <v>147759.0789473684</v>
      </c>
      <c r="X135" s="9">
        <v>357533.18181818177</v>
      </c>
      <c r="AE135" s="33">
        <f t="shared" si="10"/>
        <v>2859035.9920255179</v>
      </c>
      <c r="AF135" s="33">
        <f t="shared" si="10"/>
        <v>1628354.6690590112</v>
      </c>
      <c r="AG135" s="33">
        <f t="shared" si="10"/>
        <v>117277.0629984051</v>
      </c>
      <c r="AH135" s="33">
        <f t="shared" si="10"/>
        <v>6737409.1913875593</v>
      </c>
      <c r="AI135" s="33">
        <f t="shared" si="10"/>
        <v>319945.07894736843</v>
      </c>
      <c r="AJ135" s="33">
        <f t="shared" si="10"/>
        <v>769005.84848484839</v>
      </c>
      <c r="AL135" s="33">
        <f t="shared" si="9"/>
        <v>1745631.7320574163</v>
      </c>
      <c r="AM135" s="33">
        <f t="shared" si="8"/>
        <v>1088950.9274322167</v>
      </c>
    </row>
    <row r="136" spans="1:39">
      <c r="A136" s="12">
        <v>202825</v>
      </c>
      <c r="B136" s="12" t="s">
        <v>210</v>
      </c>
      <c r="C136" s="12" t="s">
        <v>339</v>
      </c>
      <c r="D136" s="16">
        <v>42320</v>
      </c>
      <c r="E136" s="16">
        <v>42397</v>
      </c>
      <c r="F136" s="26">
        <v>42657</v>
      </c>
      <c r="G136" s="12">
        <v>77</v>
      </c>
      <c r="H136" s="12">
        <v>337</v>
      </c>
      <c r="I136" s="12">
        <v>260</v>
      </c>
      <c r="J136" s="9">
        <v>10178453.757225433</v>
      </c>
      <c r="K136" s="9">
        <v>513267.87572254339</v>
      </c>
      <c r="L136" s="9">
        <v>94939.37861271677</v>
      </c>
      <c r="M136" s="9">
        <v>778366.74033149169</v>
      </c>
      <c r="N136" s="9">
        <v>736160.22099447518</v>
      </c>
      <c r="O136" s="9">
        <v>48516.464088397792</v>
      </c>
      <c r="P136" s="9">
        <v>2494811.9337016577</v>
      </c>
      <c r="Q136" s="9">
        <v>198973.591160221</v>
      </c>
      <c r="R136" s="9">
        <v>678950.05524861882</v>
      </c>
      <c r="S136" s="9">
        <v>3254842.594285714</v>
      </c>
      <c r="T136" s="9">
        <v>1450684.0799999998</v>
      </c>
      <c r="U136" s="9">
        <v>120515.9657142857</v>
      </c>
      <c r="V136" s="9">
        <v>5619520.7999999998</v>
      </c>
      <c r="W136" s="9">
        <v>296764.86857142852</v>
      </c>
      <c r="X136" s="9">
        <v>723291.11999999988</v>
      </c>
      <c r="AE136" s="33">
        <f t="shared" si="10"/>
        <v>4033209.3346172059</v>
      </c>
      <c r="AF136" s="33">
        <f t="shared" si="10"/>
        <v>2186844.3009944749</v>
      </c>
      <c r="AG136" s="33">
        <f t="shared" si="10"/>
        <v>169032.4298026835</v>
      </c>
      <c r="AH136" s="33">
        <f t="shared" si="10"/>
        <v>8114332.7337016575</v>
      </c>
      <c r="AI136" s="33">
        <f t="shared" si="10"/>
        <v>495738.45973164949</v>
      </c>
      <c r="AJ136" s="33">
        <f t="shared" si="10"/>
        <v>1402241.1752486187</v>
      </c>
      <c r="AL136" s="33">
        <f t="shared" si="9"/>
        <v>2355876.7307971586</v>
      </c>
      <c r="AM136" s="33">
        <f t="shared" si="8"/>
        <v>1897979.6349802683</v>
      </c>
    </row>
    <row r="137" spans="1:39">
      <c r="A137" s="12">
        <v>202894</v>
      </c>
      <c r="B137" s="12" t="s">
        <v>210</v>
      </c>
      <c r="C137" s="12" t="s">
        <v>339</v>
      </c>
      <c r="D137" s="16">
        <v>42319</v>
      </c>
      <c r="E137" s="16">
        <v>42397</v>
      </c>
      <c r="F137" s="26">
        <v>42657</v>
      </c>
      <c r="G137" s="12">
        <v>78</v>
      </c>
      <c r="H137" s="12">
        <v>338</v>
      </c>
      <c r="I137" s="12">
        <v>260</v>
      </c>
      <c r="J137" s="9">
        <v>8207547.1698113205</v>
      </c>
      <c r="K137" s="9">
        <v>572007.41239892179</v>
      </c>
      <c r="L137" s="9">
        <v>109863.88140161724</v>
      </c>
      <c r="M137" s="9">
        <v>1235186.5636363637</v>
      </c>
      <c r="N137" s="9">
        <v>1167140.0181818183</v>
      </c>
      <c r="O137" s="9">
        <v>89878.145454545462</v>
      </c>
      <c r="P137" s="9">
        <v>2572301.1818181816</v>
      </c>
      <c r="Q137" s="9">
        <v>248086.36363636365</v>
      </c>
      <c r="R137" s="9">
        <v>357953.18181818182</v>
      </c>
      <c r="S137" s="9">
        <v>3303247.1470588231</v>
      </c>
      <c r="T137" s="9">
        <v>838449.4411764706</v>
      </c>
      <c r="U137" s="9">
        <v>107215.85294117646</v>
      </c>
      <c r="V137" s="9">
        <v>4661905.8529411759</v>
      </c>
      <c r="W137" s="9">
        <v>176437.0588235294</v>
      </c>
      <c r="X137" s="9">
        <v>343352.1176470588</v>
      </c>
      <c r="AE137" s="33">
        <f t="shared" si="10"/>
        <v>4538433.7106951866</v>
      </c>
      <c r="AF137" s="33">
        <f t="shared" si="10"/>
        <v>2005589.4593582889</v>
      </c>
      <c r="AG137" s="33">
        <f t="shared" si="10"/>
        <v>197093.99839572192</v>
      </c>
      <c r="AH137" s="33">
        <f t="shared" si="10"/>
        <v>7234207.0347593576</v>
      </c>
      <c r="AI137" s="33">
        <f t="shared" si="10"/>
        <v>424523.42245989305</v>
      </c>
      <c r="AJ137" s="33">
        <f t="shared" si="10"/>
        <v>701305.29946524068</v>
      </c>
      <c r="AL137" s="33">
        <f t="shared" si="9"/>
        <v>2202683.4577540108</v>
      </c>
      <c r="AM137" s="33">
        <f t="shared" ref="AM137:AM175" si="11">AI137+AJ137</f>
        <v>1125828.7219251338</v>
      </c>
    </row>
    <row r="138" spans="1:39">
      <c r="A138" s="12">
        <v>212310</v>
      </c>
      <c r="B138" s="12" t="s">
        <v>210</v>
      </c>
      <c r="C138" s="12" t="s">
        <v>339</v>
      </c>
      <c r="D138" s="16">
        <v>42339</v>
      </c>
      <c r="E138" s="16">
        <v>42397</v>
      </c>
      <c r="F138" s="26">
        <v>42657</v>
      </c>
      <c r="G138" s="12">
        <v>58</v>
      </c>
      <c r="H138" s="12">
        <v>318</v>
      </c>
      <c r="I138" s="12">
        <v>260</v>
      </c>
      <c r="J138" s="9">
        <v>9655841.584158415</v>
      </c>
      <c r="K138" s="9">
        <v>481003.96039603959</v>
      </c>
      <c r="L138" s="9">
        <v>67641.980198019795</v>
      </c>
      <c r="M138" s="9">
        <v>1041562.1375464684</v>
      </c>
      <c r="N138" s="9">
        <v>639521.43122676574</v>
      </c>
      <c r="O138" s="9">
        <v>48993.624535315983</v>
      </c>
      <c r="P138" s="9">
        <v>2254520.5762081784</v>
      </c>
      <c r="Q138" s="9">
        <v>170256.91449814127</v>
      </c>
      <c r="R138" s="9">
        <v>531279.70260223048</v>
      </c>
      <c r="S138" s="9">
        <v>2341961.7391304346</v>
      </c>
      <c r="T138" s="9">
        <v>537199.13043478259</v>
      </c>
      <c r="U138" s="9">
        <v>82469.891304347824</v>
      </c>
      <c r="V138" s="9">
        <v>3540335.4347826089</v>
      </c>
      <c r="W138" s="9">
        <v>117897.39130434782</v>
      </c>
      <c r="X138" s="9">
        <v>421466.52173913043</v>
      </c>
      <c r="AE138" s="33">
        <f t="shared" si="10"/>
        <v>3383523.8766769031</v>
      </c>
      <c r="AF138" s="33">
        <f t="shared" si="10"/>
        <v>1176720.5616615484</v>
      </c>
      <c r="AG138" s="33">
        <f t="shared" si="10"/>
        <v>131463.5158396638</v>
      </c>
      <c r="AH138" s="33">
        <f t="shared" si="10"/>
        <v>5794856.0109907873</v>
      </c>
      <c r="AI138" s="33">
        <f t="shared" si="10"/>
        <v>288154.30580248911</v>
      </c>
      <c r="AJ138" s="33">
        <f t="shared" si="10"/>
        <v>952746.22434136085</v>
      </c>
      <c r="AL138" s="33">
        <f t="shared" si="9"/>
        <v>1308184.0775012122</v>
      </c>
      <c r="AM138" s="33">
        <f t="shared" si="11"/>
        <v>1240900.53014385</v>
      </c>
    </row>
    <row r="139" spans="1:39">
      <c r="A139" s="12">
        <v>212311</v>
      </c>
      <c r="B139" s="12" t="s">
        <v>210</v>
      </c>
      <c r="C139" s="12" t="s">
        <v>339</v>
      </c>
      <c r="D139" s="16">
        <v>42339</v>
      </c>
      <c r="E139" s="16">
        <v>42397</v>
      </c>
      <c r="F139" s="26">
        <v>42657</v>
      </c>
      <c r="G139" s="12">
        <v>58</v>
      </c>
      <c r="H139" s="12">
        <v>318</v>
      </c>
      <c r="I139" s="12">
        <v>260</v>
      </c>
      <c r="J139" s="9">
        <v>12015028.037383178</v>
      </c>
      <c r="K139" s="9">
        <v>676831.96261682245</v>
      </c>
      <c r="L139" s="9">
        <v>112651.85046728973</v>
      </c>
      <c r="M139" s="9">
        <v>1458475.3676470588</v>
      </c>
      <c r="N139" s="9">
        <v>954220.69852941169</v>
      </c>
      <c r="O139" s="9">
        <v>76582.720588235286</v>
      </c>
      <c r="P139" s="9">
        <v>3155718.6397058819</v>
      </c>
      <c r="Q139" s="9">
        <v>151123.23529411765</v>
      </c>
      <c r="R139" s="9">
        <v>683458.23529411759</v>
      </c>
      <c r="S139" s="9">
        <v>2769711.1764705884</v>
      </c>
      <c r="T139" s="9">
        <v>822128.0294117647</v>
      </c>
      <c r="U139" s="9">
        <v>90145.058823529413</v>
      </c>
      <c r="V139" s="9">
        <v>3925299.5294117648</v>
      </c>
      <c r="W139" s="9">
        <v>139546.58823529413</v>
      </c>
      <c r="X139" s="9">
        <v>359604.08823529416</v>
      </c>
      <c r="AE139" s="33">
        <f t="shared" si="10"/>
        <v>4228186.5441176472</v>
      </c>
      <c r="AF139" s="33">
        <f t="shared" si="10"/>
        <v>1776348.7279411764</v>
      </c>
      <c r="AG139" s="33">
        <f t="shared" si="10"/>
        <v>166727.7794117647</v>
      </c>
      <c r="AH139" s="33">
        <f t="shared" si="10"/>
        <v>7081018.1691176463</v>
      </c>
      <c r="AI139" s="33">
        <f t="shared" si="10"/>
        <v>290669.82352941181</v>
      </c>
      <c r="AJ139" s="33">
        <f t="shared" si="10"/>
        <v>1043062.3235294118</v>
      </c>
      <c r="AL139" s="33">
        <f t="shared" si="9"/>
        <v>1943076.5073529412</v>
      </c>
      <c r="AM139" s="33">
        <f t="shared" si="11"/>
        <v>1333732.1470588236</v>
      </c>
    </row>
    <row r="140" spans="1:39">
      <c r="A140" s="12">
        <v>211246</v>
      </c>
      <c r="B140" s="12" t="s">
        <v>210</v>
      </c>
      <c r="C140" s="12" t="s">
        <v>339</v>
      </c>
      <c r="D140" s="16">
        <v>42339</v>
      </c>
      <c r="E140" s="16">
        <v>42397</v>
      </c>
      <c r="F140" s="26">
        <v>42657</v>
      </c>
      <c r="G140" s="12">
        <v>58</v>
      </c>
      <c r="H140" s="12">
        <v>318</v>
      </c>
      <c r="I140" s="12">
        <v>260</v>
      </c>
      <c r="J140" s="9">
        <v>18620151.679306608</v>
      </c>
      <c r="K140" s="9">
        <v>1139378.548212351</v>
      </c>
      <c r="L140" s="9">
        <v>207715.7096424702</v>
      </c>
      <c r="M140" s="9">
        <v>1316559.833333333</v>
      </c>
      <c r="N140" s="9">
        <v>760155.49999999988</v>
      </c>
      <c r="O140" s="9">
        <v>42080.999999999993</v>
      </c>
      <c r="P140" s="9">
        <v>3875408.3333333326</v>
      </c>
      <c r="Q140" s="9">
        <v>226050.49999999997</v>
      </c>
      <c r="R140" s="9">
        <v>804034.83333333314</v>
      </c>
      <c r="S140" s="9">
        <v>3130629.1189427315</v>
      </c>
      <c r="T140" s="9">
        <v>837637.577092511</v>
      </c>
      <c r="U140" s="9">
        <v>89123.259911894274</v>
      </c>
      <c r="V140" s="9">
        <v>4132171.5418502204</v>
      </c>
      <c r="W140" s="9">
        <v>127631.5859030837</v>
      </c>
      <c r="X140" s="9">
        <v>357377.75330396474</v>
      </c>
      <c r="AE140" s="33">
        <f t="shared" si="10"/>
        <v>4447188.9522760641</v>
      </c>
      <c r="AF140" s="33">
        <f t="shared" si="10"/>
        <v>1597793.0770925109</v>
      </c>
      <c r="AG140" s="33">
        <f t="shared" si="10"/>
        <v>131204.25991189427</v>
      </c>
      <c r="AH140" s="33">
        <f t="shared" si="10"/>
        <v>8007579.8751835525</v>
      </c>
      <c r="AI140" s="33">
        <f t="shared" si="10"/>
        <v>353682.08590308367</v>
      </c>
      <c r="AJ140" s="33">
        <f t="shared" si="10"/>
        <v>1161412.5866372979</v>
      </c>
      <c r="AL140" s="33">
        <f t="shared" si="9"/>
        <v>1728997.3370044052</v>
      </c>
      <c r="AM140" s="33">
        <f t="shared" si="11"/>
        <v>1515094.6725403816</v>
      </c>
    </row>
    <row r="141" spans="1:39">
      <c r="A141" s="12">
        <v>211247</v>
      </c>
      <c r="B141" s="12" t="s">
        <v>210</v>
      </c>
      <c r="C141" s="12" t="s">
        <v>339</v>
      </c>
      <c r="D141" s="16">
        <v>42339</v>
      </c>
      <c r="E141" s="16">
        <v>42397</v>
      </c>
      <c r="F141" s="26">
        <v>42657</v>
      </c>
      <c r="G141" s="12">
        <v>58</v>
      </c>
      <c r="H141" s="12">
        <v>318</v>
      </c>
      <c r="I141" s="12">
        <v>260</v>
      </c>
      <c r="J141" s="9">
        <v>7213944.444444445</v>
      </c>
      <c r="K141" s="9">
        <v>478673.58333333337</v>
      </c>
      <c r="L141" s="9">
        <v>67559.805555555562</v>
      </c>
      <c r="M141" s="9">
        <v>1251863.4146341463</v>
      </c>
      <c r="N141" s="9">
        <v>1002457.0356472795</v>
      </c>
      <c r="O141" s="9">
        <v>53479.92495309568</v>
      </c>
      <c r="P141" s="9">
        <v>2509224.7654784238</v>
      </c>
      <c r="Q141" s="9">
        <v>93298.311444652907</v>
      </c>
      <c r="R141" s="9">
        <v>314048.78048780485</v>
      </c>
      <c r="S141" s="9">
        <v>2155755.4411764704</v>
      </c>
      <c r="T141" s="9">
        <v>462466.5588235294</v>
      </c>
      <c r="U141" s="9">
        <v>53539.352941176468</v>
      </c>
      <c r="V141" s="9">
        <v>3036862.4411764704</v>
      </c>
      <c r="W141" s="9">
        <v>57385.794117647056</v>
      </c>
      <c r="X141" s="9">
        <v>181754.0588235294</v>
      </c>
      <c r="AE141" s="33">
        <f t="shared" si="10"/>
        <v>3407618.8558106166</v>
      </c>
      <c r="AF141" s="33">
        <f t="shared" si="10"/>
        <v>1464923.5944708087</v>
      </c>
      <c r="AG141" s="33">
        <f t="shared" si="10"/>
        <v>107019.27789427215</v>
      </c>
      <c r="AH141" s="33">
        <f t="shared" si="10"/>
        <v>5546087.2066548942</v>
      </c>
      <c r="AI141" s="33">
        <f t="shared" si="10"/>
        <v>150684.10556229996</v>
      </c>
      <c r="AJ141" s="33">
        <f t="shared" si="10"/>
        <v>495802.83931133425</v>
      </c>
      <c r="AL141" s="33">
        <f t="shared" si="9"/>
        <v>1571942.872365081</v>
      </c>
      <c r="AM141" s="33">
        <f t="shared" si="11"/>
        <v>646486.94487363426</v>
      </c>
    </row>
    <row r="142" spans="1:39">
      <c r="A142" s="12">
        <v>172971</v>
      </c>
      <c r="B142" s="10" t="s">
        <v>211</v>
      </c>
      <c r="C142" s="12" t="s">
        <v>339</v>
      </c>
      <c r="D142" s="16">
        <v>42274</v>
      </c>
      <c r="E142" s="16">
        <v>42349</v>
      </c>
      <c r="F142" s="26">
        <v>42444</v>
      </c>
      <c r="G142" s="12">
        <v>75</v>
      </c>
      <c r="H142" s="12">
        <v>170</v>
      </c>
      <c r="I142" s="12">
        <v>95</v>
      </c>
      <c r="J142" s="9">
        <v>11767275</v>
      </c>
      <c r="K142" s="9">
        <v>609235.71428571432</v>
      </c>
      <c r="L142" s="9">
        <v>112227.63157894737</v>
      </c>
      <c r="M142" s="9">
        <v>2111453.4759358289</v>
      </c>
      <c r="N142" s="9">
        <v>1475251.3368983956</v>
      </c>
      <c r="O142" s="9">
        <v>117372.19251336897</v>
      </c>
      <c r="P142" s="9">
        <v>3629317.6470588231</v>
      </c>
      <c r="Q142" s="9">
        <v>139800</v>
      </c>
      <c r="R142" s="9">
        <v>325452.40641711227</v>
      </c>
      <c r="S142" s="9">
        <v>2531365</v>
      </c>
      <c r="T142" s="9">
        <v>607192.34042553185</v>
      </c>
      <c r="U142" s="9">
        <v>67983.191489361692</v>
      </c>
      <c r="V142" s="9">
        <v>4631859.3617021274</v>
      </c>
      <c r="W142" s="9">
        <v>103061.27659574467</v>
      </c>
      <c r="X142" s="9">
        <v>259670.95744680849</v>
      </c>
      <c r="AE142" s="33">
        <f t="shared" si="10"/>
        <v>4642818.4759358289</v>
      </c>
      <c r="AF142" s="33">
        <f t="shared" si="10"/>
        <v>2082443.6773239274</v>
      </c>
      <c r="AG142" s="33">
        <f t="shared" si="10"/>
        <v>185355.38400273066</v>
      </c>
      <c r="AH142" s="33">
        <f t="shared" si="10"/>
        <v>8261177.0087609505</v>
      </c>
      <c r="AI142" s="33">
        <f t="shared" si="10"/>
        <v>242861.27659574465</v>
      </c>
      <c r="AJ142" s="33">
        <f t="shared" si="10"/>
        <v>585123.36386392079</v>
      </c>
      <c r="AL142" s="33">
        <f t="shared" si="9"/>
        <v>2267799.0613266579</v>
      </c>
      <c r="AM142" s="33">
        <f t="shared" si="11"/>
        <v>827984.64045966545</v>
      </c>
    </row>
    <row r="143" spans="1:39">
      <c r="A143" s="12">
        <v>172972</v>
      </c>
      <c r="B143" s="10" t="s">
        <v>211</v>
      </c>
      <c r="C143" s="12" t="s">
        <v>339</v>
      </c>
      <c r="D143" s="16">
        <v>42274</v>
      </c>
      <c r="E143" s="16">
        <v>42349</v>
      </c>
      <c r="F143" s="26">
        <v>42444</v>
      </c>
      <c r="G143" s="12">
        <v>75</v>
      </c>
      <c r="H143" s="12">
        <v>170</v>
      </c>
      <c r="I143" s="12">
        <v>95</v>
      </c>
      <c r="J143" s="9">
        <v>7021840.6015037587</v>
      </c>
      <c r="K143" s="9">
        <v>341282.70676691725</v>
      </c>
      <c r="L143" s="9">
        <v>82766.165413533832</v>
      </c>
      <c r="M143" s="9">
        <v>2643778.2948490232</v>
      </c>
      <c r="N143" s="9">
        <v>2051669.0941385436</v>
      </c>
      <c r="O143" s="9">
        <v>93923.232682060392</v>
      </c>
      <c r="P143" s="9">
        <v>4277971.119005329</v>
      </c>
      <c r="Q143" s="9">
        <v>203916.98046181173</v>
      </c>
      <c r="R143" s="9">
        <v>181061.13676731795</v>
      </c>
      <c r="S143" s="9">
        <v>2025276.147110333</v>
      </c>
      <c r="T143" s="9">
        <v>519340.66549912438</v>
      </c>
      <c r="U143" s="9">
        <v>49672.74956217163</v>
      </c>
      <c r="V143" s="9">
        <v>3717579.7197898426</v>
      </c>
      <c r="W143" s="9">
        <v>118655.62171628722</v>
      </c>
      <c r="X143" s="9">
        <v>183065.04378283714</v>
      </c>
      <c r="AE143" s="33">
        <f t="shared" si="10"/>
        <v>4669054.441959356</v>
      </c>
      <c r="AF143" s="33">
        <f t="shared" si="10"/>
        <v>2571009.7596376678</v>
      </c>
      <c r="AG143" s="33">
        <f t="shared" si="10"/>
        <v>143595.98224423203</v>
      </c>
      <c r="AH143" s="33">
        <f t="shared" si="10"/>
        <v>7995550.8387951721</v>
      </c>
      <c r="AI143" s="33">
        <f t="shared" si="10"/>
        <v>322572.60217809898</v>
      </c>
      <c r="AJ143" s="33">
        <f t="shared" si="10"/>
        <v>364126.18055015511</v>
      </c>
      <c r="AL143" s="33">
        <f t="shared" si="9"/>
        <v>2714605.7418819</v>
      </c>
      <c r="AM143" s="33">
        <f t="shared" si="11"/>
        <v>686698.7827282541</v>
      </c>
    </row>
    <row r="144" spans="1:39">
      <c r="A144" s="12">
        <v>172973</v>
      </c>
      <c r="B144" s="10" t="s">
        <v>211</v>
      </c>
      <c r="C144" s="12" t="s">
        <v>339</v>
      </c>
      <c r="D144" s="16">
        <v>42274</v>
      </c>
      <c r="E144" s="16">
        <v>42349</v>
      </c>
      <c r="F144" s="26">
        <v>42444</v>
      </c>
      <c r="G144" s="12">
        <v>75</v>
      </c>
      <c r="H144" s="12">
        <v>170</v>
      </c>
      <c r="I144" s="12">
        <v>95</v>
      </c>
      <c r="J144" s="9">
        <v>6884071.0188679248</v>
      </c>
      <c r="K144" s="9">
        <v>370918.86792452831</v>
      </c>
      <c r="L144" s="9">
        <v>61361.886792452831</v>
      </c>
      <c r="M144" s="9">
        <v>996945.65905096638</v>
      </c>
      <c r="N144" s="9">
        <v>1000991.7047451668</v>
      </c>
      <c r="O144" s="9">
        <v>54419.314586994718</v>
      </c>
      <c r="P144" s="9">
        <v>2032733.3567662563</v>
      </c>
      <c r="Q144" s="9">
        <v>120976.76625659049</v>
      </c>
      <c r="R144" s="9">
        <v>176407.5922671353</v>
      </c>
      <c r="S144" s="9">
        <v>859895.02645502647</v>
      </c>
      <c r="T144" s="9">
        <v>260876.19047619047</v>
      </c>
      <c r="U144" s="9">
        <v>19384.550264550264</v>
      </c>
      <c r="V144" s="9">
        <v>2162011.4285714286</v>
      </c>
      <c r="W144" s="9">
        <v>47827.301587301583</v>
      </c>
      <c r="X144" s="9">
        <v>116035.55555555555</v>
      </c>
      <c r="AE144" s="33">
        <f t="shared" si="10"/>
        <v>1856840.6855059927</v>
      </c>
      <c r="AF144" s="33">
        <f t="shared" si="10"/>
        <v>1261867.8952213572</v>
      </c>
      <c r="AG144" s="33">
        <f t="shared" si="10"/>
        <v>73803.86485154499</v>
      </c>
      <c r="AH144" s="33">
        <f t="shared" si="10"/>
        <v>4194744.7853376847</v>
      </c>
      <c r="AI144" s="33">
        <f t="shared" si="10"/>
        <v>168804.06784389209</v>
      </c>
      <c r="AJ144" s="33">
        <f t="shared" si="10"/>
        <v>292443.14782269084</v>
      </c>
      <c r="AL144" s="33">
        <f t="shared" si="9"/>
        <v>1335671.7600729023</v>
      </c>
      <c r="AM144" s="33">
        <f t="shared" si="11"/>
        <v>461247.21566658292</v>
      </c>
    </row>
    <row r="145" spans="1:53">
      <c r="A145" s="12">
        <v>172959</v>
      </c>
      <c r="B145" s="10" t="s">
        <v>211</v>
      </c>
      <c r="C145" s="12" t="s">
        <v>339</v>
      </c>
      <c r="D145" s="16">
        <v>42274</v>
      </c>
      <c r="E145" s="16">
        <v>42349</v>
      </c>
      <c r="F145" s="26">
        <v>42444</v>
      </c>
      <c r="G145" s="12">
        <v>75</v>
      </c>
      <c r="H145" s="12">
        <v>170</v>
      </c>
      <c r="I145" s="12">
        <v>95</v>
      </c>
      <c r="J145" s="9">
        <v>12140427.391304348</v>
      </c>
      <c r="K145" s="9">
        <v>629324.34782608692</v>
      </c>
      <c r="L145" s="9">
        <v>100276.95652173914</v>
      </c>
      <c r="M145" s="9">
        <v>2122989.3520140103</v>
      </c>
      <c r="N145" s="9">
        <v>1640526.9352014011</v>
      </c>
      <c r="O145" s="9">
        <v>62145.078809106832</v>
      </c>
      <c r="P145" s="9">
        <v>5335193.6952714538</v>
      </c>
      <c r="Q145" s="9">
        <v>123000.84063047286</v>
      </c>
      <c r="R145" s="9">
        <v>270756.56742556917</v>
      </c>
      <c r="S145" s="9">
        <v>1180919.2119089316</v>
      </c>
      <c r="T145" s="9">
        <v>194741.34851138355</v>
      </c>
      <c r="U145" s="9">
        <v>24588.809106830122</v>
      </c>
      <c r="V145" s="9">
        <v>2227029.1418563924</v>
      </c>
      <c r="W145" s="9">
        <v>25346.164623467601</v>
      </c>
      <c r="X145" s="9">
        <v>100728.28371278459</v>
      </c>
      <c r="AE145" s="33">
        <f t="shared" si="10"/>
        <v>3303908.5639229417</v>
      </c>
      <c r="AF145" s="33">
        <f t="shared" si="10"/>
        <v>1835268.2837127848</v>
      </c>
      <c r="AG145" s="33">
        <f t="shared" si="10"/>
        <v>86733.887915936954</v>
      </c>
      <c r="AH145" s="33">
        <f t="shared" si="10"/>
        <v>7562222.8371278457</v>
      </c>
      <c r="AI145" s="33">
        <f t="shared" si="10"/>
        <v>148347.00525394047</v>
      </c>
      <c r="AJ145" s="33">
        <f t="shared" si="10"/>
        <v>371484.85113835376</v>
      </c>
      <c r="AL145" s="33">
        <f t="shared" ref="AL145:AL175" si="12">AF145+AG145</f>
        <v>1922002.1716287218</v>
      </c>
      <c r="AM145" s="33">
        <f t="shared" si="11"/>
        <v>519831.85639229423</v>
      </c>
    </row>
    <row r="146" spans="1:53">
      <c r="A146" s="12">
        <v>172960</v>
      </c>
      <c r="B146" s="10" t="s">
        <v>211</v>
      </c>
      <c r="C146" s="12" t="s">
        <v>339</v>
      </c>
      <c r="D146" s="16">
        <v>42274</v>
      </c>
      <c r="E146" s="16">
        <v>42349</v>
      </c>
      <c r="F146" s="26">
        <v>42444</v>
      </c>
      <c r="G146" s="12">
        <v>75</v>
      </c>
      <c r="H146" s="12">
        <v>170</v>
      </c>
      <c r="I146" s="12">
        <v>95</v>
      </c>
      <c r="J146" s="9">
        <v>10375241.094339622</v>
      </c>
      <c r="K146" s="9">
        <v>424464.45283018867</v>
      </c>
      <c r="L146" s="9">
        <v>47213.32075471698</v>
      </c>
      <c r="M146" s="9">
        <v>2284193.6619718317</v>
      </c>
      <c r="N146" s="9">
        <v>909948.16901408473</v>
      </c>
      <c r="O146" s="9">
        <v>86239.96478873241</v>
      </c>
      <c r="P146" s="9">
        <v>4148608.4683098602</v>
      </c>
      <c r="Q146" s="9">
        <v>73420.510563380303</v>
      </c>
      <c r="R146" s="9">
        <v>259186.05633802823</v>
      </c>
      <c r="S146" s="9">
        <v>1868086.145648313</v>
      </c>
      <c r="T146" s="9">
        <v>342646.89165186504</v>
      </c>
      <c r="U146" s="9">
        <v>46498.401420959155</v>
      </c>
      <c r="V146" s="9">
        <v>3563304.6181172295</v>
      </c>
      <c r="W146" s="9">
        <v>36975.666074600362</v>
      </c>
      <c r="X146" s="9">
        <v>167205.50621669629</v>
      </c>
      <c r="AE146" s="33">
        <f t="shared" si="10"/>
        <v>4152279.8076201444</v>
      </c>
      <c r="AF146" s="33">
        <f t="shared" si="10"/>
        <v>1252595.0606659497</v>
      </c>
      <c r="AG146" s="33">
        <f t="shared" si="10"/>
        <v>132738.36620969157</v>
      </c>
      <c r="AH146" s="33">
        <f t="shared" si="10"/>
        <v>7711913.0864270898</v>
      </c>
      <c r="AI146" s="33">
        <f t="shared" si="10"/>
        <v>110396.17663798066</v>
      </c>
      <c r="AJ146" s="33">
        <f t="shared" si="10"/>
        <v>426391.56255472451</v>
      </c>
      <c r="AL146" s="33">
        <f t="shared" si="12"/>
        <v>1385333.4268756413</v>
      </c>
      <c r="AM146" s="33">
        <f t="shared" si="11"/>
        <v>536787.73919270514</v>
      </c>
    </row>
    <row r="147" spans="1:53">
      <c r="A147" s="12">
        <v>172961</v>
      </c>
      <c r="B147" s="10" t="s">
        <v>211</v>
      </c>
      <c r="C147" s="12" t="s">
        <v>339</v>
      </c>
      <c r="D147" s="16">
        <v>42274</v>
      </c>
      <c r="E147" s="16">
        <v>42349</v>
      </c>
      <c r="F147" s="26">
        <v>42444</v>
      </c>
      <c r="G147" s="12">
        <v>75</v>
      </c>
      <c r="H147" s="12">
        <v>170</v>
      </c>
      <c r="I147" s="12">
        <v>95</v>
      </c>
      <c r="J147" s="9">
        <v>5347355.5307262568</v>
      </c>
      <c r="K147" s="9">
        <v>277803.01675977651</v>
      </c>
      <c r="L147" s="9">
        <v>47475.642458100556</v>
      </c>
      <c r="M147" s="9">
        <v>2958409.4366197186</v>
      </c>
      <c r="N147" s="9">
        <v>1857300.2112676057</v>
      </c>
      <c r="O147" s="9">
        <v>85134.084507042251</v>
      </c>
      <c r="P147" s="9">
        <v>4951861.5845070425</v>
      </c>
      <c r="Q147" s="9">
        <v>137403.90845070424</v>
      </c>
      <c r="R147" s="9">
        <v>257280.21126760566</v>
      </c>
      <c r="S147" s="9">
        <v>2448136.8043087972</v>
      </c>
      <c r="T147" s="9">
        <v>473510.68222621188</v>
      </c>
      <c r="U147" s="9">
        <v>51147.145421903049</v>
      </c>
      <c r="V147" s="9">
        <v>5170523.5368043091</v>
      </c>
      <c r="W147" s="9">
        <v>95101.723518850995</v>
      </c>
      <c r="X147" s="9">
        <v>263860.66427289048</v>
      </c>
      <c r="AE147" s="33">
        <f t="shared" si="10"/>
        <v>5406546.2409285158</v>
      </c>
      <c r="AF147" s="33">
        <f t="shared" si="10"/>
        <v>2330810.8934938177</v>
      </c>
      <c r="AG147" s="33">
        <f t="shared" si="10"/>
        <v>136281.22992894531</v>
      </c>
      <c r="AH147" s="33">
        <f t="shared" si="10"/>
        <v>10122385.121311352</v>
      </c>
      <c r="AI147" s="33">
        <f t="shared" si="10"/>
        <v>232505.63196955522</v>
      </c>
      <c r="AJ147" s="33">
        <f t="shared" si="10"/>
        <v>521140.87554049614</v>
      </c>
      <c r="AL147" s="33">
        <f t="shared" si="12"/>
        <v>2467092.1234227628</v>
      </c>
      <c r="AM147" s="33">
        <f t="shared" si="11"/>
        <v>753646.50751005136</v>
      </c>
    </row>
    <row r="148" spans="1:53">
      <c r="A148" s="12">
        <v>172967</v>
      </c>
      <c r="B148" s="10" t="s">
        <v>211</v>
      </c>
      <c r="C148" s="12" t="s">
        <v>339</v>
      </c>
      <c r="D148" s="16">
        <v>42274</v>
      </c>
      <c r="E148" s="16">
        <v>42349</v>
      </c>
      <c r="F148" s="26">
        <v>42444</v>
      </c>
      <c r="G148" s="12">
        <v>75</v>
      </c>
      <c r="H148" s="12">
        <v>170</v>
      </c>
      <c r="I148" s="12">
        <v>95</v>
      </c>
      <c r="J148" s="9">
        <v>3053428.5055350554</v>
      </c>
      <c r="K148" s="9">
        <v>146835.33210332104</v>
      </c>
      <c r="L148" s="9">
        <v>20976.476014760148</v>
      </c>
      <c r="M148" s="9">
        <v>1951586.387434555</v>
      </c>
      <c r="N148" s="9">
        <v>1285674.3455497383</v>
      </c>
      <c r="O148" s="9">
        <v>85259.685863874343</v>
      </c>
      <c r="P148" s="9">
        <v>3775674.3455497385</v>
      </c>
      <c r="Q148" s="9">
        <v>107161.25654450261</v>
      </c>
      <c r="R148" s="9">
        <v>236484.81675392672</v>
      </c>
      <c r="S148" s="9">
        <v>1732038.0000000002</v>
      </c>
      <c r="T148" s="9">
        <v>448136.18181818188</v>
      </c>
      <c r="U148" s="9">
        <v>44172.545454545463</v>
      </c>
      <c r="V148" s="9">
        <v>3826677.2727272734</v>
      </c>
      <c r="W148" s="9">
        <v>71220.54545454547</v>
      </c>
      <c r="X148" s="9">
        <v>194517.27272727276</v>
      </c>
      <c r="AE148" s="33">
        <f t="shared" si="10"/>
        <v>3683624.3874345552</v>
      </c>
      <c r="AF148" s="33">
        <f t="shared" si="10"/>
        <v>1733810.5273679201</v>
      </c>
      <c r="AG148" s="33">
        <f t="shared" si="10"/>
        <v>129432.2313184198</v>
      </c>
      <c r="AH148" s="33">
        <f t="shared" si="10"/>
        <v>7602351.6182770114</v>
      </c>
      <c r="AI148" s="33">
        <f t="shared" si="10"/>
        <v>178381.8019990481</v>
      </c>
      <c r="AJ148" s="33">
        <f t="shared" si="10"/>
        <v>431002.08948119951</v>
      </c>
      <c r="AL148" s="33">
        <f t="shared" si="12"/>
        <v>1863242.7586863399</v>
      </c>
      <c r="AM148" s="33">
        <f t="shared" si="11"/>
        <v>609383.89148024761</v>
      </c>
    </row>
    <row r="149" spans="1:53">
      <c r="A149" s="12">
        <v>172968</v>
      </c>
      <c r="B149" s="10" t="s">
        <v>211</v>
      </c>
      <c r="C149" s="12" t="s">
        <v>339</v>
      </c>
      <c r="D149" s="16">
        <v>42275</v>
      </c>
      <c r="E149" s="16">
        <v>42349</v>
      </c>
      <c r="F149" s="26">
        <v>42444</v>
      </c>
      <c r="G149" s="12">
        <v>74</v>
      </c>
      <c r="H149" s="12">
        <v>169</v>
      </c>
      <c r="I149" s="12">
        <v>95</v>
      </c>
      <c r="J149" s="9">
        <v>1657689.3103448274</v>
      </c>
      <c r="K149" s="9">
        <v>98724.384236453188</v>
      </c>
      <c r="L149" s="9">
        <v>19304.704433497536</v>
      </c>
      <c r="M149" s="9">
        <v>1533755.2014010509</v>
      </c>
      <c r="N149" s="9">
        <v>1330871.0332749563</v>
      </c>
      <c r="O149" s="9">
        <v>67832.679509632231</v>
      </c>
      <c r="P149" s="9">
        <v>2652687.4781085816</v>
      </c>
      <c r="Q149" s="9">
        <v>99600.47285464099</v>
      </c>
      <c r="R149" s="9">
        <v>221146.81260945712</v>
      </c>
      <c r="S149" s="9">
        <v>1435506.1387900356</v>
      </c>
      <c r="T149" s="9">
        <v>371197.7402135231</v>
      </c>
      <c r="U149" s="9">
        <v>43419.395017793591</v>
      </c>
      <c r="V149" s="9">
        <v>3019704.6619217079</v>
      </c>
      <c r="W149" s="9">
        <v>67871.370106761562</v>
      </c>
      <c r="X149" s="9">
        <v>208413.09608540926</v>
      </c>
      <c r="AE149" s="33">
        <f t="shared" si="10"/>
        <v>2969261.3401910868</v>
      </c>
      <c r="AF149" s="33">
        <f t="shared" si="10"/>
        <v>1702068.7734884794</v>
      </c>
      <c r="AG149" s="33">
        <f t="shared" si="10"/>
        <v>111252.07452742582</v>
      </c>
      <c r="AH149" s="33">
        <f t="shared" si="10"/>
        <v>5672392.1400302891</v>
      </c>
      <c r="AI149" s="33">
        <f t="shared" si="10"/>
        <v>167471.84296140255</v>
      </c>
      <c r="AJ149" s="33">
        <f t="shared" si="10"/>
        <v>429559.90869486635</v>
      </c>
      <c r="AL149" s="33">
        <f t="shared" si="12"/>
        <v>1813320.8480159054</v>
      </c>
      <c r="AM149" s="33">
        <f t="shared" si="11"/>
        <v>597031.75165626896</v>
      </c>
    </row>
    <row r="150" spans="1:53">
      <c r="A150" s="12">
        <v>172969</v>
      </c>
      <c r="B150" s="10" t="s">
        <v>211</v>
      </c>
      <c r="C150" s="12" t="s">
        <v>339</v>
      </c>
      <c r="D150" s="16">
        <v>42274</v>
      </c>
      <c r="E150" s="16">
        <v>42349</v>
      </c>
      <c r="F150" s="26">
        <v>42444</v>
      </c>
      <c r="G150" s="12">
        <v>75</v>
      </c>
      <c r="H150" s="12">
        <v>170</v>
      </c>
      <c r="I150" s="12">
        <v>95</v>
      </c>
      <c r="J150" s="9">
        <v>1294751.2287334595</v>
      </c>
      <c r="K150" s="9">
        <v>73830.623818525521</v>
      </c>
      <c r="L150" s="9">
        <v>22498.298676748582</v>
      </c>
      <c r="M150" s="9">
        <v>789290.4042179262</v>
      </c>
      <c r="N150" s="9">
        <v>1954276.9771528998</v>
      </c>
      <c r="O150" s="9">
        <v>60636.906854130051</v>
      </c>
      <c r="P150" s="9">
        <v>2225879.7891036905</v>
      </c>
      <c r="Q150" s="9">
        <v>132137.92618629173</v>
      </c>
      <c r="R150" s="9">
        <v>362558.17223198595</v>
      </c>
      <c r="S150" s="9">
        <v>650646.04316546756</v>
      </c>
      <c r="T150" s="9">
        <v>452126.97841726616</v>
      </c>
      <c r="U150" s="9">
        <v>24747.841726618706</v>
      </c>
      <c r="V150" s="9">
        <v>2070007.5539568346</v>
      </c>
      <c r="W150" s="9">
        <v>72481.29496402877</v>
      </c>
      <c r="X150" s="9">
        <v>252075.53956834532</v>
      </c>
      <c r="AE150" s="33">
        <f t="shared" si="10"/>
        <v>1439936.4473833938</v>
      </c>
      <c r="AF150" s="33">
        <f t="shared" si="10"/>
        <v>2406403.955570166</v>
      </c>
      <c r="AG150" s="33">
        <f t="shared" si="10"/>
        <v>85384.748580748754</v>
      </c>
      <c r="AH150" s="33">
        <f t="shared" si="10"/>
        <v>4295887.3430605251</v>
      </c>
      <c r="AI150" s="33">
        <f t="shared" si="10"/>
        <v>204619.22115032049</v>
      </c>
      <c r="AJ150" s="33">
        <f t="shared" si="10"/>
        <v>614633.71180033125</v>
      </c>
      <c r="AL150" s="33">
        <f t="shared" si="12"/>
        <v>2491788.7041509147</v>
      </c>
      <c r="AM150" s="33">
        <f t="shared" si="11"/>
        <v>819252.93295065174</v>
      </c>
    </row>
    <row r="151" spans="1:53">
      <c r="A151" s="12">
        <v>172970</v>
      </c>
      <c r="B151" s="10" t="s">
        <v>211</v>
      </c>
      <c r="C151" s="12" t="s">
        <v>339</v>
      </c>
      <c r="D151" s="16">
        <v>42274</v>
      </c>
      <c r="E151" s="16">
        <v>42349</v>
      </c>
      <c r="F151" s="26">
        <v>42444</v>
      </c>
      <c r="G151" s="12">
        <v>75</v>
      </c>
      <c r="H151" s="12">
        <v>170</v>
      </c>
      <c r="I151" s="12">
        <v>95</v>
      </c>
      <c r="J151" s="9">
        <v>13506680.322580645</v>
      </c>
      <c r="K151" s="9">
        <v>710722.99810246681</v>
      </c>
      <c r="L151" s="9">
        <v>75349.981024667926</v>
      </c>
      <c r="M151" s="9">
        <v>1194147.6301615797</v>
      </c>
      <c r="N151" s="9">
        <v>988260.10771992803</v>
      </c>
      <c r="O151" s="9">
        <v>39861.328545780962</v>
      </c>
      <c r="P151" s="9">
        <v>2967600.7001795331</v>
      </c>
      <c r="Q151" s="9">
        <v>97773.070017953316</v>
      </c>
      <c r="R151" s="9">
        <v>160949.51526032315</v>
      </c>
      <c r="S151" s="9">
        <v>1533851.5135135136</v>
      </c>
      <c r="T151" s="9">
        <v>391922.10810810811</v>
      </c>
      <c r="U151" s="9">
        <v>38632.702702702707</v>
      </c>
      <c r="V151" s="9">
        <v>4390806.4864864871</v>
      </c>
      <c r="W151" s="9">
        <v>69006</v>
      </c>
      <c r="X151" s="9">
        <v>211636.16216216216</v>
      </c>
      <c r="AE151" s="33">
        <f t="shared" si="10"/>
        <v>2727999.1436750935</v>
      </c>
      <c r="AF151" s="33">
        <f t="shared" si="10"/>
        <v>1380182.2158280362</v>
      </c>
      <c r="AG151" s="33">
        <f t="shared" si="10"/>
        <v>78494.031248483661</v>
      </c>
      <c r="AH151" s="33">
        <f t="shared" si="10"/>
        <v>7358407.1866660202</v>
      </c>
      <c r="AI151" s="33">
        <f t="shared" si="10"/>
        <v>166779.07001795332</v>
      </c>
      <c r="AJ151" s="33">
        <f t="shared" si="10"/>
        <v>372585.67742248531</v>
      </c>
      <c r="AL151" s="33">
        <f t="shared" si="12"/>
        <v>1458676.2470765198</v>
      </c>
      <c r="AM151" s="33">
        <f t="shared" si="11"/>
        <v>539364.7474404386</v>
      </c>
    </row>
    <row r="152" spans="1:53">
      <c r="A152" s="12">
        <v>172974</v>
      </c>
      <c r="B152" s="10" t="s">
        <v>211</v>
      </c>
      <c r="C152" s="12" t="s">
        <v>339</v>
      </c>
      <c r="D152" s="16">
        <v>42274</v>
      </c>
      <c r="E152" s="16">
        <v>42349</v>
      </c>
      <c r="F152" s="26">
        <v>42444</v>
      </c>
      <c r="G152" s="12">
        <v>75</v>
      </c>
      <c r="H152" s="12">
        <v>170</v>
      </c>
      <c r="I152" s="12">
        <v>95</v>
      </c>
      <c r="J152" s="9">
        <v>11389585.730550285</v>
      </c>
      <c r="K152" s="9">
        <v>657872.56166982919</v>
      </c>
      <c r="L152" s="9">
        <v>101540.03795066413</v>
      </c>
      <c r="M152" s="9">
        <v>2366818.4210526315</v>
      </c>
      <c r="N152" s="9">
        <v>2326310.5263157892</v>
      </c>
      <c r="O152" s="9">
        <v>92357.999999999985</v>
      </c>
      <c r="P152" s="9">
        <v>3592008.631578947</v>
      </c>
      <c r="Q152" s="9">
        <v>185873.36842105261</v>
      </c>
      <c r="R152" s="9">
        <v>272676</v>
      </c>
      <c r="S152" s="9">
        <v>1533695.6583629893</v>
      </c>
      <c r="T152" s="9">
        <v>463620.85409252672</v>
      </c>
      <c r="U152" s="9">
        <v>37468.398576512453</v>
      </c>
      <c r="V152" s="9">
        <v>2713666.9750889679</v>
      </c>
      <c r="W152" s="9">
        <v>78983.060498220642</v>
      </c>
      <c r="X152" s="9">
        <v>178197.43772241994</v>
      </c>
      <c r="AE152" s="33">
        <f t="shared" si="10"/>
        <v>3900514.0794156208</v>
      </c>
      <c r="AF152" s="33">
        <f t="shared" si="10"/>
        <v>2789931.3804083159</v>
      </c>
      <c r="AG152" s="33">
        <f t="shared" si="10"/>
        <v>129826.39857651244</v>
      </c>
      <c r="AH152" s="33">
        <f t="shared" si="10"/>
        <v>6305675.6066679154</v>
      </c>
      <c r="AI152" s="33">
        <f t="shared" si="10"/>
        <v>264856.42891927325</v>
      </c>
      <c r="AJ152" s="33">
        <f t="shared" si="10"/>
        <v>450873.43772241997</v>
      </c>
      <c r="AL152" s="33">
        <f t="shared" si="12"/>
        <v>2919757.7789848284</v>
      </c>
      <c r="AM152" s="33">
        <f t="shared" si="11"/>
        <v>715729.86664169328</v>
      </c>
    </row>
    <row r="153" spans="1:53">
      <c r="A153" s="12">
        <v>314492</v>
      </c>
      <c r="B153" s="12" t="s">
        <v>207</v>
      </c>
      <c r="C153" s="12" t="s">
        <v>339</v>
      </c>
      <c r="D153" s="16">
        <v>42517</v>
      </c>
      <c r="E153" s="16">
        <v>42593</v>
      </c>
      <c r="F153" s="26">
        <v>42654</v>
      </c>
      <c r="G153" s="12">
        <v>76</v>
      </c>
      <c r="H153" s="12">
        <v>137</v>
      </c>
      <c r="I153" s="12">
        <v>61</v>
      </c>
      <c r="J153" s="9">
        <v>23932132.075471699</v>
      </c>
      <c r="K153" s="9">
        <v>1563743.8018867925</v>
      </c>
      <c r="L153" s="9">
        <v>289853.17924528301</v>
      </c>
      <c r="M153" s="9">
        <v>7298115.3103448274</v>
      </c>
      <c r="N153" s="9">
        <v>1277234.0689655172</v>
      </c>
      <c r="O153" s="9">
        <v>235353.5172413793</v>
      </c>
      <c r="P153" s="9">
        <v>8225793.1034482755</v>
      </c>
      <c r="Q153" s="9">
        <v>115959.72413793103</v>
      </c>
      <c r="R153" s="9">
        <v>933667.44827586203</v>
      </c>
      <c r="S153" s="9">
        <v>9936654.5454545449</v>
      </c>
      <c r="T153" s="9">
        <v>686500.8</v>
      </c>
      <c r="U153" s="9">
        <v>162080.78181818183</v>
      </c>
      <c r="V153" s="9">
        <v>8934272.7272727285</v>
      </c>
      <c r="W153" s="9">
        <v>119675.67272727273</v>
      </c>
      <c r="X153" s="9">
        <v>387311.61818181822</v>
      </c>
      <c r="AE153" s="33">
        <f t="shared" si="10"/>
        <v>17234769.855799373</v>
      </c>
      <c r="AF153" s="33">
        <f t="shared" si="10"/>
        <v>1963734.8689655173</v>
      </c>
      <c r="AG153" s="33">
        <f t="shared" si="10"/>
        <v>397434.2990595611</v>
      </c>
      <c r="AH153" s="33">
        <f t="shared" si="10"/>
        <v>17160065.830721006</v>
      </c>
      <c r="AI153" s="33">
        <f t="shared" si="10"/>
        <v>235635.39686520374</v>
      </c>
      <c r="AJ153" s="33">
        <f t="shared" si="10"/>
        <v>1320979.0664576802</v>
      </c>
      <c r="AL153" s="33">
        <f t="shared" si="12"/>
        <v>2361169.1680250783</v>
      </c>
      <c r="AM153" s="33">
        <f t="shared" si="11"/>
        <v>1556614.4633228839</v>
      </c>
      <c r="AO153" s="49">
        <v>16735.418181818182</v>
      </c>
      <c r="AP153" s="49">
        <v>46109.563636363637</v>
      </c>
      <c r="AQ153" s="49">
        <v>16212.436363636365</v>
      </c>
      <c r="AR153" s="49">
        <v>894168.16363636369</v>
      </c>
      <c r="AS153" s="49">
        <v>62322</v>
      </c>
      <c r="AT153" s="49">
        <v>27848.781818181818</v>
      </c>
      <c r="AU153" s="49">
        <v>31117.418181818182</v>
      </c>
      <c r="AV153" s="49">
        <v>759369.6</v>
      </c>
      <c r="AW153" s="49">
        <v>454209.70909090911</v>
      </c>
      <c r="AX153" s="49">
        <v>287509.25454545458</v>
      </c>
      <c r="AY153" s="49">
        <v>1686267.7090909092</v>
      </c>
      <c r="AZ153" s="49">
        <v>1031712.3818181818</v>
      </c>
      <c r="BA153" s="49">
        <v>617074.96363636362</v>
      </c>
    </row>
    <row r="154" spans="1:53">
      <c r="A154" s="12">
        <v>314493</v>
      </c>
      <c r="B154" s="12" t="s">
        <v>207</v>
      </c>
      <c r="C154" s="12" t="s">
        <v>339</v>
      </c>
      <c r="D154" s="16">
        <v>42517</v>
      </c>
      <c r="E154" s="16">
        <v>42593</v>
      </c>
      <c r="F154" s="26">
        <v>42654</v>
      </c>
      <c r="G154" s="12">
        <v>76</v>
      </c>
      <c r="H154" s="12">
        <v>137</v>
      </c>
      <c r="I154" s="12">
        <v>61</v>
      </c>
      <c r="J154" s="9">
        <v>15940867.924528303</v>
      </c>
      <c r="K154" s="9">
        <v>1069998.7924528304</v>
      </c>
      <c r="L154" s="9">
        <v>202713.28301886792</v>
      </c>
      <c r="M154" s="9">
        <v>3914518.153846154</v>
      </c>
      <c r="N154" s="9">
        <v>1393258.153846154</v>
      </c>
      <c r="O154" s="9">
        <v>419688</v>
      </c>
      <c r="P154" s="9">
        <v>6169397.538461539</v>
      </c>
      <c r="Q154" s="9">
        <v>88820.307692307702</v>
      </c>
      <c r="R154" s="9">
        <v>813597.23076923087</v>
      </c>
      <c r="S154" s="9">
        <v>5829857.1428571427</v>
      </c>
      <c r="T154" s="9">
        <v>730309.07142857136</v>
      </c>
      <c r="U154" s="9">
        <v>169926</v>
      </c>
      <c r="V154" s="9">
        <v>8458071.4285714291</v>
      </c>
      <c r="W154" s="9">
        <v>94329</v>
      </c>
      <c r="X154" s="9">
        <v>353232</v>
      </c>
      <c r="AE154" s="33">
        <f t="shared" si="10"/>
        <v>9744375.2967032976</v>
      </c>
      <c r="AF154" s="33">
        <f t="shared" si="10"/>
        <v>2123567.2252747254</v>
      </c>
      <c r="AG154" s="33">
        <f t="shared" si="10"/>
        <v>589614</v>
      </c>
      <c r="AH154" s="33">
        <f t="shared" si="10"/>
        <v>14627468.967032969</v>
      </c>
      <c r="AI154" s="33">
        <f t="shared" si="10"/>
        <v>183149.30769230769</v>
      </c>
      <c r="AJ154" s="33">
        <f t="shared" si="10"/>
        <v>1166829.230769231</v>
      </c>
      <c r="AL154" s="33">
        <f t="shared" si="12"/>
        <v>2713181.2252747254</v>
      </c>
      <c r="AM154" s="33">
        <f t="shared" si="11"/>
        <v>1349978.5384615387</v>
      </c>
      <c r="AO154" s="49">
        <v>12519.857142857143</v>
      </c>
      <c r="AP154" s="49">
        <v>31729.714285714286</v>
      </c>
      <c r="AQ154" s="49">
        <v>9079.2857142857138</v>
      </c>
      <c r="AR154" s="49">
        <v>599806.28571428568</v>
      </c>
      <c r="AS154" s="49">
        <v>40809</v>
      </c>
      <c r="AT154" s="49">
        <v>20308.928571428572</v>
      </c>
      <c r="AU154" s="49">
        <v>18732</v>
      </c>
      <c r="AV154" s="49">
        <v>680134.07142857136</v>
      </c>
      <c r="AW154" s="49">
        <v>349122.42857142858</v>
      </c>
      <c r="AX154" s="49">
        <v>311610.64285714284</v>
      </c>
      <c r="AY154" s="49">
        <v>1472469</v>
      </c>
      <c r="AZ154" s="49">
        <v>824112.42857142852</v>
      </c>
      <c r="BA154" s="49">
        <v>611704.92857142852</v>
      </c>
    </row>
    <row r="155" spans="1:53">
      <c r="A155" s="12">
        <v>314495</v>
      </c>
      <c r="B155" s="12" t="s">
        <v>207</v>
      </c>
      <c r="C155" s="12" t="s">
        <v>339</v>
      </c>
      <c r="D155" s="16">
        <v>42517</v>
      </c>
      <c r="E155" s="16">
        <v>42593</v>
      </c>
      <c r="F155" s="26">
        <v>42654</v>
      </c>
      <c r="G155" s="12">
        <v>76</v>
      </c>
      <c r="H155" s="12">
        <v>137</v>
      </c>
      <c r="I155" s="12">
        <v>61</v>
      </c>
      <c r="J155" s="9">
        <v>10221085.714285715</v>
      </c>
      <c r="K155" s="9">
        <v>888390.51428571437</v>
      </c>
      <c r="L155" s="9">
        <v>171976.80000000002</v>
      </c>
      <c r="M155" s="9">
        <v>4608290.7894736845</v>
      </c>
      <c r="N155" s="9">
        <v>976223.94736842113</v>
      </c>
      <c r="O155" s="9">
        <v>171420.5263157895</v>
      </c>
      <c r="P155" s="9">
        <v>6353052.8947368423</v>
      </c>
      <c r="Q155" s="9">
        <v>113412.89473684211</v>
      </c>
      <c r="R155" s="9">
        <v>609038.15789473685</v>
      </c>
      <c r="S155" s="9">
        <v>6571554.5454545459</v>
      </c>
      <c r="T155" s="9">
        <v>725008.09090909094</v>
      </c>
      <c r="U155" s="9">
        <v>118608.54545454546</v>
      </c>
      <c r="V155" s="9">
        <v>8334654.5454545459</v>
      </c>
      <c r="W155" s="9">
        <v>124966.39090909091</v>
      </c>
      <c r="X155" s="9">
        <v>302879.20909090911</v>
      </c>
      <c r="AE155" s="33">
        <f t="shared" si="10"/>
        <v>11179845.334928229</v>
      </c>
      <c r="AF155" s="33">
        <f t="shared" si="10"/>
        <v>1701232.038277512</v>
      </c>
      <c r="AG155" s="33">
        <f t="shared" si="10"/>
        <v>290029.07177033497</v>
      </c>
      <c r="AH155" s="33">
        <f t="shared" si="10"/>
        <v>14687707.440191388</v>
      </c>
      <c r="AI155" s="33">
        <f t="shared" si="10"/>
        <v>238379.28564593301</v>
      </c>
      <c r="AJ155" s="33">
        <f t="shared" si="10"/>
        <v>911917.36698564596</v>
      </c>
      <c r="AL155" s="33">
        <f t="shared" si="12"/>
        <v>1991261.110047847</v>
      </c>
      <c r="AM155" s="33">
        <f t="shared" si="11"/>
        <v>1150296.652631579</v>
      </c>
      <c r="AO155" s="49">
        <v>10578.6</v>
      </c>
      <c r="AP155" s="49">
        <v>35796.272727272728</v>
      </c>
      <c r="AQ155" s="49">
        <v>10578.6</v>
      </c>
      <c r="AR155" s="49">
        <v>506169.98181818181</v>
      </c>
      <c r="AS155" s="49">
        <v>46374.872727272726</v>
      </c>
      <c r="AT155" s="49">
        <v>20943.49090909091</v>
      </c>
      <c r="AU155" s="49">
        <v>23187.436363636363</v>
      </c>
      <c r="AV155" s="49">
        <v>648607.09090909094</v>
      </c>
      <c r="AW155" s="49">
        <v>355024.22727272729</v>
      </c>
      <c r="AX155" s="49">
        <v>277234.11818181816</v>
      </c>
      <c r="AY155" s="49">
        <v>1567930.1727272728</v>
      </c>
      <c r="AZ155" s="49">
        <v>896509.63636363635</v>
      </c>
      <c r="BA155" s="49">
        <v>635410.55454545456</v>
      </c>
    </row>
    <row r="156" spans="1:53">
      <c r="A156" s="12">
        <v>314698</v>
      </c>
      <c r="B156" s="12" t="s">
        <v>208</v>
      </c>
      <c r="C156" s="12" t="s">
        <v>339</v>
      </c>
      <c r="D156" s="16">
        <v>42542</v>
      </c>
      <c r="E156" s="16">
        <v>42593</v>
      </c>
      <c r="F156" s="26">
        <v>42675</v>
      </c>
      <c r="G156" s="12">
        <v>51</v>
      </c>
      <c r="H156" s="12">
        <v>133</v>
      </c>
      <c r="I156" s="12">
        <v>82</v>
      </c>
      <c r="J156" s="9">
        <v>2030773.8814531551</v>
      </c>
      <c r="K156" s="9">
        <v>118412.29445506693</v>
      </c>
      <c r="L156" s="9">
        <v>17946.76864244742</v>
      </c>
      <c r="M156" s="9">
        <v>3575442.6315789479</v>
      </c>
      <c r="N156" s="9">
        <v>1896096.8421052634</v>
      </c>
      <c r="O156" s="9">
        <v>240600.00000000003</v>
      </c>
      <c r="P156" s="9">
        <v>5207723.6842105268</v>
      </c>
      <c r="Q156" s="9">
        <v>113757.36842105264</v>
      </c>
      <c r="R156" s="9">
        <v>841677.89473684214</v>
      </c>
      <c r="S156" s="9">
        <v>3700937.1428571432</v>
      </c>
      <c r="T156" s="9">
        <v>537395.14285714296</v>
      </c>
      <c r="U156" s="9">
        <v>134724</v>
      </c>
      <c r="V156" s="9">
        <v>4469464.2857142864</v>
      </c>
      <c r="W156" s="9">
        <v>45290.571428571435</v>
      </c>
      <c r="X156" s="9">
        <v>272273.1428571429</v>
      </c>
      <c r="AE156" s="33">
        <f t="shared" si="10"/>
        <v>7276379.7744360911</v>
      </c>
      <c r="AF156" s="33">
        <f t="shared" si="10"/>
        <v>2433491.9849624066</v>
      </c>
      <c r="AG156" s="33">
        <f t="shared" si="10"/>
        <v>375324</v>
      </c>
      <c r="AH156" s="33">
        <f t="shared" si="10"/>
        <v>9677187.9699248131</v>
      </c>
      <c r="AI156" s="33">
        <f t="shared" si="10"/>
        <v>159047.93984962406</v>
      </c>
      <c r="AJ156" s="33">
        <f t="shared" si="10"/>
        <v>1113951.037593985</v>
      </c>
      <c r="AL156" s="33">
        <f t="shared" si="12"/>
        <v>2808815.9849624066</v>
      </c>
      <c r="AM156" s="33">
        <f t="shared" si="11"/>
        <v>1272998.9774436089</v>
      </c>
      <c r="AO156" s="49">
        <v>4590.8571428571431</v>
      </c>
      <c r="AP156" s="49">
        <v>23219.142857142859</v>
      </c>
      <c r="AQ156" s="49">
        <v>5120.5714285714294</v>
      </c>
      <c r="AR156" s="49">
        <v>172422.00000000003</v>
      </c>
      <c r="AS156" s="49">
        <v>28339.71428571429</v>
      </c>
      <c r="AT156" s="49">
        <v>9093.4285714285725</v>
      </c>
      <c r="AU156" s="49">
        <v>17922</v>
      </c>
      <c r="AV156" s="49">
        <v>483276.00000000006</v>
      </c>
      <c r="AW156" s="49">
        <v>193610.57142857145</v>
      </c>
      <c r="AX156" s="49">
        <v>279071.1428571429</v>
      </c>
      <c r="AY156" s="49">
        <v>920643.42857142864</v>
      </c>
      <c r="AZ156" s="49">
        <v>491839.71428571432</v>
      </c>
      <c r="BA156" s="49">
        <v>409557.42857142858</v>
      </c>
    </row>
    <row r="157" spans="1:53">
      <c r="A157" s="12">
        <v>314699</v>
      </c>
      <c r="B157" s="12" t="s">
        <v>208</v>
      </c>
      <c r="C157" s="12" t="s">
        <v>339</v>
      </c>
      <c r="D157" s="16">
        <v>42542</v>
      </c>
      <c r="E157" s="16">
        <v>42593</v>
      </c>
      <c r="F157" s="26">
        <v>42675</v>
      </c>
      <c r="G157" s="12">
        <v>51</v>
      </c>
      <c r="H157" s="12">
        <v>133</v>
      </c>
      <c r="I157" s="12">
        <v>82</v>
      </c>
      <c r="J157" s="9">
        <v>9632809.7920604926</v>
      </c>
      <c r="K157" s="9">
        <v>362445.99243856338</v>
      </c>
      <c r="L157" s="9">
        <v>48280.151228733463</v>
      </c>
      <c r="M157" s="9">
        <v>2946462.2340425532</v>
      </c>
      <c r="N157" s="9">
        <v>800327.44680851069</v>
      </c>
      <c r="O157" s="9">
        <v>131709.78723404257</v>
      </c>
      <c r="P157" s="9">
        <v>3868838.9361702129</v>
      </c>
      <c r="Q157" s="9">
        <v>56874.680851063829</v>
      </c>
      <c r="R157" s="9">
        <v>488333.08510638302</v>
      </c>
      <c r="S157" s="9">
        <v>3446858.0412371135</v>
      </c>
      <c r="T157" s="9">
        <v>316047.37113402062</v>
      </c>
      <c r="U157" s="9">
        <v>69761.907216494845</v>
      </c>
      <c r="V157" s="9">
        <v>3888704.5360824745</v>
      </c>
      <c r="W157" s="9">
        <v>45348.402061855675</v>
      </c>
      <c r="X157" s="9">
        <v>162609.12371134022</v>
      </c>
      <c r="AE157" s="33">
        <f t="shared" si="10"/>
        <v>6393320.2752796672</v>
      </c>
      <c r="AF157" s="33">
        <f t="shared" si="10"/>
        <v>1116374.8179425313</v>
      </c>
      <c r="AG157" s="33">
        <f t="shared" si="10"/>
        <v>201471.69445053741</v>
      </c>
      <c r="AH157" s="33">
        <f t="shared" si="10"/>
        <v>7757543.4722526874</v>
      </c>
      <c r="AI157" s="33">
        <f t="shared" si="10"/>
        <v>102223.0829129195</v>
      </c>
      <c r="AJ157" s="33">
        <f t="shared" si="10"/>
        <v>650942.20881772321</v>
      </c>
      <c r="AL157" s="33">
        <f t="shared" si="12"/>
        <v>1317846.5123930688</v>
      </c>
      <c r="AM157" s="33">
        <f t="shared" si="11"/>
        <v>753165.29173064267</v>
      </c>
      <c r="AO157" s="49">
        <v>2403.4020618556701</v>
      </c>
      <c r="AP157" s="49">
        <v>11384.536082474227</v>
      </c>
      <c r="AQ157" s="49">
        <v>2846.1340206185569</v>
      </c>
      <c r="AR157" s="49">
        <v>199419.12371134022</v>
      </c>
      <c r="AS157" s="49">
        <v>14230.670103092785</v>
      </c>
      <c r="AT157" s="49">
        <v>5629.0206185567013</v>
      </c>
      <c r="AU157" s="49">
        <v>8285.4123711340217</v>
      </c>
      <c r="AV157" s="49">
        <v>383911.8556701031</v>
      </c>
      <c r="AW157" s="49">
        <v>213396.80412371136</v>
      </c>
      <c r="AX157" s="49">
        <v>162925.3608247423</v>
      </c>
      <c r="AY157" s="49">
        <v>785027.01030927838</v>
      </c>
      <c r="AZ157" s="49">
        <v>451586.59793814435</v>
      </c>
      <c r="BA157" s="49">
        <v>319652.47422680416</v>
      </c>
    </row>
    <row r="158" spans="1:53">
      <c r="A158" s="12">
        <v>314982</v>
      </c>
      <c r="B158" s="12" t="s">
        <v>208</v>
      </c>
      <c r="C158" s="12" t="s">
        <v>339</v>
      </c>
      <c r="D158" s="16">
        <v>42526</v>
      </c>
      <c r="E158" s="16">
        <v>42593</v>
      </c>
      <c r="F158" s="26">
        <v>42675</v>
      </c>
      <c r="G158" s="12">
        <v>67</v>
      </c>
      <c r="H158" s="12">
        <v>149</v>
      </c>
      <c r="I158" s="12">
        <v>82</v>
      </c>
      <c r="J158" s="9">
        <v>8288931.2977099242</v>
      </c>
      <c r="K158" s="9">
        <v>401722.32824427483</v>
      </c>
      <c r="L158" s="9">
        <v>61367.175572519089</v>
      </c>
      <c r="M158" s="9">
        <v>3177139.0682196338</v>
      </c>
      <c r="N158" s="9">
        <v>952760.01663893508</v>
      </c>
      <c r="O158" s="9">
        <v>207619.61730449251</v>
      </c>
      <c r="P158" s="9">
        <v>4466071.098169717</v>
      </c>
      <c r="Q158" s="9">
        <v>85474.392678868549</v>
      </c>
      <c r="R158" s="9">
        <v>688975.40765391011</v>
      </c>
      <c r="S158" s="9">
        <v>2903177.3356401385</v>
      </c>
      <c r="T158" s="9">
        <v>328565.9429065744</v>
      </c>
      <c r="U158" s="9">
        <v>96004.54152249136</v>
      </c>
      <c r="V158" s="9">
        <v>3317558.5380622838</v>
      </c>
      <c r="W158" s="9">
        <v>36148.910034602079</v>
      </c>
      <c r="X158" s="9">
        <v>172808.17474048445</v>
      </c>
      <c r="AE158" s="33">
        <f t="shared" si="10"/>
        <v>6080316.4038597718</v>
      </c>
      <c r="AF158" s="33">
        <f t="shared" si="10"/>
        <v>1281325.9595455094</v>
      </c>
      <c r="AG158" s="33">
        <f t="shared" si="10"/>
        <v>303624.15882698388</v>
      </c>
      <c r="AH158" s="33">
        <f t="shared" si="10"/>
        <v>7783629.6362320008</v>
      </c>
      <c r="AI158" s="33">
        <f t="shared" si="10"/>
        <v>121623.30271347062</v>
      </c>
      <c r="AJ158" s="33">
        <f t="shared" si="10"/>
        <v>861783.58239439456</v>
      </c>
      <c r="AL158" s="33">
        <f t="shared" si="12"/>
        <v>1584950.1183724934</v>
      </c>
      <c r="AM158" s="33">
        <f t="shared" si="11"/>
        <v>983406.88510786521</v>
      </c>
      <c r="AO158" s="49">
        <v>4352.2058823529414</v>
      </c>
      <c r="AP158" s="49">
        <v>10496.496539792388</v>
      </c>
      <c r="AQ158" s="49">
        <v>3481.7647058823532</v>
      </c>
      <c r="AR158" s="49">
        <v>282893.3823529412</v>
      </c>
      <c r="AS158" s="49">
        <v>13978.261245674741</v>
      </c>
      <c r="AT158" s="49">
        <v>5069.0397923875435</v>
      </c>
      <c r="AU158" s="49">
        <v>7987.5778546712809</v>
      </c>
      <c r="AV158" s="49">
        <v>254476.03806228374</v>
      </c>
      <c r="AW158" s="49">
        <v>123397.83737024223</v>
      </c>
      <c r="AX158" s="49">
        <v>124729.10034602077</v>
      </c>
      <c r="AY158" s="49">
        <v>623338.2871972319</v>
      </c>
      <c r="AZ158" s="49">
        <v>353603.92733564012</v>
      </c>
      <c r="BA158" s="49">
        <v>258418.62456747406</v>
      </c>
    </row>
    <row r="159" spans="1:53">
      <c r="A159" s="12">
        <v>213487</v>
      </c>
      <c r="B159" s="12" t="s">
        <v>209</v>
      </c>
      <c r="C159" s="12" t="s">
        <v>339</v>
      </c>
      <c r="D159" s="16">
        <v>42349</v>
      </c>
      <c r="E159" s="16">
        <v>42495</v>
      </c>
      <c r="F159" s="26">
        <v>42759</v>
      </c>
      <c r="G159" s="12">
        <v>146</v>
      </c>
      <c r="H159" s="12">
        <v>347</v>
      </c>
      <c r="I159" s="12">
        <v>201</v>
      </c>
      <c r="J159" s="9">
        <v>5372004.8022598866</v>
      </c>
      <c r="K159" s="9">
        <v>199425.36723163843</v>
      </c>
      <c r="L159" s="9">
        <v>33337.288135593219</v>
      </c>
      <c r="M159" s="9">
        <v>271389.6585365854</v>
      </c>
      <c r="N159" s="9">
        <v>556082.73170731706</v>
      </c>
      <c r="O159" s="9">
        <v>20050.146341463416</v>
      </c>
      <c r="P159" s="9">
        <v>627446.04878048785</v>
      </c>
      <c r="Q159" s="9">
        <v>217890.92682926828</v>
      </c>
      <c r="R159" s="9">
        <v>373255.80487804877</v>
      </c>
      <c r="S159" s="9">
        <v>542621.6175298806</v>
      </c>
      <c r="T159" s="9">
        <v>225308.97609561757</v>
      </c>
      <c r="U159" s="9">
        <v>35901.430278884465</v>
      </c>
      <c r="V159" s="9">
        <v>926036.89243027905</v>
      </c>
      <c r="W159" s="9">
        <v>96503.844621513956</v>
      </c>
      <c r="X159" s="9">
        <v>246409.81673306777</v>
      </c>
      <c r="AE159" s="33">
        <f t="shared" si="10"/>
        <v>814011.276066466</v>
      </c>
      <c r="AF159" s="33">
        <f t="shared" si="10"/>
        <v>781391.70780293457</v>
      </c>
      <c r="AG159" s="33">
        <f t="shared" si="10"/>
        <v>55951.576620347885</v>
      </c>
      <c r="AH159" s="33">
        <f t="shared" si="10"/>
        <v>1553482.9412107668</v>
      </c>
      <c r="AI159" s="33">
        <f t="shared" si="10"/>
        <v>314394.77145078225</v>
      </c>
      <c r="AJ159" s="33">
        <f t="shared" si="10"/>
        <v>619665.62161111657</v>
      </c>
      <c r="AL159" s="33">
        <f t="shared" si="12"/>
        <v>837343.28442328249</v>
      </c>
      <c r="AM159" s="33">
        <f t="shared" si="11"/>
        <v>934060.39306189888</v>
      </c>
      <c r="AO159" s="49">
        <v>3932.0903954802261</v>
      </c>
      <c r="AP159" s="49">
        <v>14702.598870056498</v>
      </c>
      <c r="AQ159" s="49">
        <v>3675.6497175141244</v>
      </c>
      <c r="AR159" s="49">
        <v>199425.36723163843</v>
      </c>
      <c r="AS159" s="49">
        <v>18378.248587570622</v>
      </c>
      <c r="AT159" s="49">
        <v>4530.4519774011296</v>
      </c>
      <c r="AU159" s="49">
        <v>13249.435028248588</v>
      </c>
      <c r="AV159" s="49">
        <v>433641.18644067796</v>
      </c>
      <c r="AW159" s="49">
        <v>65306.892655367235</v>
      </c>
      <c r="AX159" s="49">
        <v>360299.15254237287</v>
      </c>
      <c r="AY159" s="49">
        <v>416630.62146892655</v>
      </c>
      <c r="AZ159" s="49">
        <v>102490.79096045198</v>
      </c>
      <c r="BA159" s="49">
        <v>303540.28248587571</v>
      </c>
    </row>
    <row r="160" spans="1:53">
      <c r="A160" s="12">
        <v>233216</v>
      </c>
      <c r="B160" s="12" t="s">
        <v>209</v>
      </c>
      <c r="C160" s="12" t="s">
        <v>339</v>
      </c>
      <c r="D160" s="16">
        <v>42377</v>
      </c>
      <c r="E160" s="16">
        <v>42495</v>
      </c>
      <c r="F160" s="26">
        <v>42759</v>
      </c>
      <c r="G160" s="12">
        <v>118</v>
      </c>
      <c r="H160" s="12">
        <v>319</v>
      </c>
      <c r="I160" s="12">
        <v>201</v>
      </c>
      <c r="J160" s="9">
        <v>4664184.9056603778</v>
      </c>
      <c r="K160" s="9">
        <v>199197.16981132078</v>
      </c>
      <c r="L160" s="9">
        <v>25443.396226415098</v>
      </c>
      <c r="M160" s="9">
        <v>877130.76923076925</v>
      </c>
      <c r="N160" s="9">
        <v>808475.76923076925</v>
      </c>
      <c r="O160" s="9">
        <v>55452.11538461539</v>
      </c>
      <c r="P160" s="9">
        <v>2293742.884615385</v>
      </c>
      <c r="Q160" s="9">
        <v>138458.07692307694</v>
      </c>
      <c r="R160" s="9">
        <v>604462.5</v>
      </c>
      <c r="S160" s="9">
        <v>953435.21444695268</v>
      </c>
      <c r="T160" s="9">
        <v>288415.46275395039</v>
      </c>
      <c r="U160" s="9">
        <v>40359.819413092555</v>
      </c>
      <c r="V160" s="9">
        <v>2198103.2167042894</v>
      </c>
      <c r="W160" s="9">
        <v>95658.013544018075</v>
      </c>
      <c r="X160" s="9">
        <v>315868.0022573364</v>
      </c>
      <c r="AE160" s="33">
        <f t="shared" si="10"/>
        <v>1830565.983677722</v>
      </c>
      <c r="AF160" s="33">
        <f t="shared" si="10"/>
        <v>1096891.2319847196</v>
      </c>
      <c r="AG160" s="33">
        <f t="shared" si="10"/>
        <v>95811.934797707945</v>
      </c>
      <c r="AH160" s="33">
        <f t="shared" si="10"/>
        <v>4491846.1013196744</v>
      </c>
      <c r="AI160" s="33">
        <f t="shared" si="10"/>
        <v>234116.09046709503</v>
      </c>
      <c r="AJ160" s="33">
        <f t="shared" si="10"/>
        <v>920330.5022573364</v>
      </c>
      <c r="AL160" s="33">
        <f t="shared" si="12"/>
        <v>1192703.1667824276</v>
      </c>
      <c r="AM160" s="33">
        <f t="shared" si="11"/>
        <v>1154446.5927244313</v>
      </c>
      <c r="AO160" s="49">
        <v>4185.8490566037735</v>
      </c>
      <c r="AP160" s="49">
        <v>20190.566037735851</v>
      </c>
      <c r="AQ160" s="49">
        <v>4596.2264150943402</v>
      </c>
      <c r="AR160" s="49">
        <v>199197.16981132078</v>
      </c>
      <c r="AS160" s="49">
        <v>24786.792452830192</v>
      </c>
      <c r="AT160" s="49">
        <v>6483.9622641509441</v>
      </c>
      <c r="AU160" s="49">
        <v>17071.698113207549</v>
      </c>
      <c r="AV160" s="49">
        <v>547279.24528301891</v>
      </c>
      <c r="AW160" s="49">
        <v>136901.88679245283</v>
      </c>
      <c r="AX160" s="49">
        <v>398968.86792452831</v>
      </c>
      <c r="AY160" s="49">
        <v>757146.22641509434</v>
      </c>
      <c r="AZ160" s="49">
        <v>216350.94339622644</v>
      </c>
      <c r="BA160" s="49">
        <v>522984.90566037741</v>
      </c>
    </row>
    <row r="161" spans="1:53">
      <c r="A161" s="12">
        <v>256762</v>
      </c>
      <c r="B161" s="12" t="s">
        <v>209</v>
      </c>
      <c r="C161" s="12" t="s">
        <v>339</v>
      </c>
      <c r="D161" s="16">
        <v>42430</v>
      </c>
      <c r="E161" s="16">
        <v>42495</v>
      </c>
      <c r="F161" s="26">
        <v>42759</v>
      </c>
      <c r="G161" s="12">
        <v>65</v>
      </c>
      <c r="H161" s="12">
        <v>266</v>
      </c>
      <c r="I161" s="12">
        <v>201</v>
      </c>
      <c r="J161" s="9">
        <v>9506875.0000000019</v>
      </c>
      <c r="K161" s="9">
        <v>494867.62500000006</v>
      </c>
      <c r="L161" s="9">
        <v>73458.000000000015</v>
      </c>
      <c r="M161" s="9">
        <v>1380298.3902439023</v>
      </c>
      <c r="N161" s="9">
        <v>467576.63414634147</v>
      </c>
      <c r="O161" s="9">
        <v>46066.975609756097</v>
      </c>
      <c r="P161" s="9">
        <v>2229084</v>
      </c>
      <c r="Q161" s="9">
        <v>44799.658536585361</v>
      </c>
      <c r="R161" s="9">
        <v>382349.56097560975</v>
      </c>
      <c r="S161" s="9">
        <v>3290706.9879518067</v>
      </c>
      <c r="T161" s="9">
        <v>371757.59036144573</v>
      </c>
      <c r="U161" s="9">
        <v>79435.903614457813</v>
      </c>
      <c r="V161" s="9">
        <v>4480965.3012048183</v>
      </c>
      <c r="W161" s="9">
        <v>74741.686746987936</v>
      </c>
      <c r="X161" s="9">
        <v>370599.27710843366</v>
      </c>
      <c r="AE161" s="33">
        <f t="shared" si="10"/>
        <v>4671005.3781957086</v>
      </c>
      <c r="AF161" s="33">
        <f t="shared" si="10"/>
        <v>839334.22450778726</v>
      </c>
      <c r="AG161" s="33">
        <f t="shared" si="10"/>
        <v>125502.87922421392</v>
      </c>
      <c r="AH161" s="33">
        <f t="shared" si="10"/>
        <v>6710049.3012048183</v>
      </c>
      <c r="AI161" s="33">
        <f t="shared" si="10"/>
        <v>119541.34528357329</v>
      </c>
      <c r="AJ161" s="33">
        <f t="shared" si="10"/>
        <v>752948.83808404347</v>
      </c>
      <c r="AL161" s="33">
        <f t="shared" si="12"/>
        <v>964837.10373200115</v>
      </c>
      <c r="AM161" s="33">
        <f t="shared" si="11"/>
        <v>872490.18336761673</v>
      </c>
      <c r="AO161" s="49">
        <v>10990.875000000002</v>
      </c>
      <c r="AP161" s="49">
        <v>28474.250000000004</v>
      </c>
      <c r="AQ161" s="49">
        <v>10851.750000000002</v>
      </c>
      <c r="AR161" s="49">
        <v>494867.62500000006</v>
      </c>
      <c r="AS161" s="49">
        <v>39326.000000000007</v>
      </c>
      <c r="AT161" s="49">
        <v>14005.250000000002</v>
      </c>
      <c r="AU161" s="49">
        <v>23883.125000000004</v>
      </c>
      <c r="AV161" s="49">
        <v>377260.62500000006</v>
      </c>
      <c r="AW161" s="49">
        <v>142232.12500000003</v>
      </c>
      <c r="AX161" s="49">
        <v>224315.87500000003</v>
      </c>
      <c r="AY161" s="49">
        <v>699103.12500000012</v>
      </c>
      <c r="AZ161" s="49">
        <v>315350.00000000006</v>
      </c>
      <c r="BA161" s="49">
        <v>367429.12500000006</v>
      </c>
    </row>
    <row r="162" spans="1:53">
      <c r="A162" s="12">
        <v>266763</v>
      </c>
      <c r="B162" s="12" t="s">
        <v>209</v>
      </c>
      <c r="C162" s="12" t="s">
        <v>339</v>
      </c>
      <c r="D162" s="16">
        <v>42430</v>
      </c>
      <c r="E162" s="16">
        <v>42495</v>
      </c>
      <c r="F162" s="26">
        <v>42759</v>
      </c>
      <c r="G162" s="12">
        <v>65</v>
      </c>
      <c r="H162" s="12">
        <v>266</v>
      </c>
      <c r="I162" s="12">
        <v>201</v>
      </c>
      <c r="J162" s="9">
        <v>3306244.7839388144</v>
      </c>
      <c r="K162" s="9">
        <v>155336.00764818356</v>
      </c>
      <c r="L162" s="9">
        <v>27067.697896749523</v>
      </c>
      <c r="M162" s="9">
        <v>1066018.9882697947</v>
      </c>
      <c r="N162" s="9">
        <v>799743.56304985343</v>
      </c>
      <c r="O162" s="9">
        <v>53857.873900293256</v>
      </c>
      <c r="P162" s="9">
        <v>3051422.0234604105</v>
      </c>
      <c r="Q162" s="9">
        <v>99460.161290322591</v>
      </c>
      <c r="R162" s="9">
        <v>743395.90909090918</v>
      </c>
      <c r="S162" s="9">
        <v>1435562.7631578948</v>
      </c>
      <c r="T162" s="9">
        <v>355248.55263157893</v>
      </c>
      <c r="U162" s="9">
        <v>69546.710526315786</v>
      </c>
      <c r="V162" s="9">
        <v>3279967.8947368423</v>
      </c>
      <c r="W162" s="9">
        <v>92619.078947368427</v>
      </c>
      <c r="X162" s="9">
        <v>393350.92105263157</v>
      </c>
      <c r="AE162" s="33">
        <f t="shared" si="10"/>
        <v>2501581.7514276896</v>
      </c>
      <c r="AF162" s="33">
        <f t="shared" si="10"/>
        <v>1154992.1156814324</v>
      </c>
      <c r="AG162" s="33">
        <f t="shared" si="10"/>
        <v>123404.58442660904</v>
      </c>
      <c r="AH162" s="33">
        <f t="shared" si="10"/>
        <v>6331389.9181972528</v>
      </c>
      <c r="AI162" s="33">
        <f t="shared" si="10"/>
        <v>192079.24023769103</v>
      </c>
      <c r="AJ162" s="33">
        <f t="shared" si="10"/>
        <v>1136746.8301435406</v>
      </c>
      <c r="AL162" s="33">
        <f t="shared" si="12"/>
        <v>1278396.7001080415</v>
      </c>
      <c r="AM162" s="33">
        <f t="shared" si="11"/>
        <v>1328826.0703812316</v>
      </c>
      <c r="AO162" s="49">
        <v>4817.42638623327</v>
      </c>
      <c r="AP162" s="49">
        <v>16462.428298279159</v>
      </c>
      <c r="AQ162" s="49">
        <v>3015.2237093690251</v>
      </c>
      <c r="AR162" s="49">
        <v>155336.00764818356</v>
      </c>
      <c r="AS162" s="49">
        <v>19477.652007648183</v>
      </c>
      <c r="AT162" s="49">
        <v>4574.822179732314</v>
      </c>
      <c r="AU162" s="49">
        <v>14382.963671128107</v>
      </c>
      <c r="AV162" s="49">
        <v>204896.58126195028</v>
      </c>
      <c r="AW162" s="49">
        <v>44292.596558317404</v>
      </c>
      <c r="AX162" s="49">
        <v>155647.92734225621</v>
      </c>
      <c r="AY162" s="49">
        <v>392394.97514340346</v>
      </c>
      <c r="AZ162" s="49">
        <v>128788.17590822181</v>
      </c>
      <c r="BA162" s="49">
        <v>253764</v>
      </c>
    </row>
    <row r="163" spans="1:53">
      <c r="A163" s="10">
        <v>386203</v>
      </c>
      <c r="B163" s="10" t="s">
        <v>334</v>
      </c>
      <c r="C163" s="12" t="s">
        <v>339</v>
      </c>
      <c r="D163" s="26">
        <v>42649</v>
      </c>
      <c r="E163" s="26">
        <v>42719</v>
      </c>
      <c r="F163" s="26">
        <v>42740</v>
      </c>
      <c r="G163" s="12">
        <v>70</v>
      </c>
      <c r="H163" s="12">
        <v>91</v>
      </c>
      <c r="I163" s="12">
        <v>21</v>
      </c>
      <c r="J163" s="9">
        <v>26598504.67289719</v>
      </c>
      <c r="K163" s="9">
        <v>2733086.2149532707</v>
      </c>
      <c r="L163" s="9">
        <v>825452.24299065408</v>
      </c>
      <c r="M163" s="9">
        <v>12718026.022099445</v>
      </c>
      <c r="N163" s="9">
        <v>1035207.4585635357</v>
      </c>
      <c r="O163" s="9">
        <v>257188.67403314912</v>
      </c>
      <c r="P163" s="9">
        <v>12994941.712707179</v>
      </c>
      <c r="Q163" s="9">
        <v>166112.54143646406</v>
      </c>
      <c r="R163" s="9">
        <v>1117618.4530386738</v>
      </c>
      <c r="S163" s="9">
        <v>9737993.9350180496</v>
      </c>
      <c r="T163" s="9">
        <v>393669.31407942239</v>
      </c>
      <c r="U163" s="9">
        <v>85145.415162454869</v>
      </c>
      <c r="V163" s="9">
        <v>8022903.6823104694</v>
      </c>
      <c r="W163" s="9">
        <v>45522.021660649822</v>
      </c>
      <c r="X163" s="9">
        <v>220685.63176895306</v>
      </c>
      <c r="AE163" s="33">
        <f t="shared" ref="AE163:AE175" si="13">M163+S163</f>
        <v>22456019.957117494</v>
      </c>
      <c r="AF163" s="33">
        <f t="shared" ref="AF163:AF175" si="14">N163+T163</f>
        <v>1428876.772642958</v>
      </c>
      <c r="AG163" s="33">
        <f t="shared" ref="AG163:AG175" si="15">O163+U163</f>
        <v>342334.08919560397</v>
      </c>
      <c r="AH163" s="33">
        <f t="shared" ref="AH163:AH175" si="16">P163+V163</f>
        <v>21017845.395017646</v>
      </c>
      <c r="AI163" s="33">
        <f t="shared" ref="AI163:AI175" si="17">Q163+W163</f>
        <v>211634.56309711389</v>
      </c>
      <c r="AJ163" s="33">
        <f t="shared" ref="AJ163:AJ175" si="18">R163+X163</f>
        <v>1338304.0848076269</v>
      </c>
      <c r="AL163" s="33">
        <f t="shared" si="12"/>
        <v>1771210.8618385619</v>
      </c>
      <c r="AM163" s="33">
        <f t="shared" si="11"/>
        <v>1549938.6479047409</v>
      </c>
      <c r="AO163" s="49">
        <v>39628.177570093452</v>
      </c>
      <c r="AP163" s="49">
        <v>65328.084112149518</v>
      </c>
      <c r="AQ163" s="49">
        <v>24891.168224299061</v>
      </c>
      <c r="AR163" s="49">
        <v>5607450.5524861868</v>
      </c>
      <c r="AS163" s="49">
        <v>185102.09944751378</v>
      </c>
      <c r="AT163" s="49">
        <v>147860.44198895025</v>
      </c>
      <c r="AU163" s="49">
        <v>30604.530386740324</v>
      </c>
      <c r="AV163" s="49">
        <v>1499990.7182320438</v>
      </c>
      <c r="AW163" s="49">
        <v>1082036.077348066</v>
      </c>
      <c r="AX163" s="49">
        <v>268259.35018050543</v>
      </c>
      <c r="AY163" s="49">
        <v>995329.38628158846</v>
      </c>
      <c r="AZ163" s="49">
        <v>691678.26714801439</v>
      </c>
      <c r="BA163" s="49">
        <v>281338.91696750902</v>
      </c>
    </row>
    <row r="164" spans="1:53">
      <c r="A164" s="10">
        <v>397523</v>
      </c>
      <c r="B164" s="10" t="s">
        <v>334</v>
      </c>
      <c r="C164" s="12" t="s">
        <v>339</v>
      </c>
      <c r="D164" s="26">
        <v>42665</v>
      </c>
      <c r="E164" s="26">
        <v>42719</v>
      </c>
      <c r="F164" s="26">
        <v>42740</v>
      </c>
      <c r="G164" s="12">
        <v>54</v>
      </c>
      <c r="H164" s="12">
        <v>75</v>
      </c>
      <c r="I164" s="12">
        <v>21</v>
      </c>
      <c r="J164" s="9">
        <v>16446962.264150944</v>
      </c>
      <c r="K164" s="9">
        <v>1885971.5660377359</v>
      </c>
      <c r="L164" s="9">
        <v>514965.56603773584</v>
      </c>
      <c r="M164" s="9">
        <v>10892416.263736265</v>
      </c>
      <c r="N164" s="9">
        <v>859458.02197802195</v>
      </c>
      <c r="O164" s="9">
        <v>228092.30769230769</v>
      </c>
      <c r="P164" s="9">
        <v>10661841.318681318</v>
      </c>
      <c r="Q164" s="9">
        <v>97133.18681318681</v>
      </c>
      <c r="R164" s="9">
        <v>1000347.6923076924</v>
      </c>
      <c r="S164" s="9">
        <v>12400920</v>
      </c>
      <c r="T164" s="9">
        <v>567181.32841328415</v>
      </c>
      <c r="U164" s="9">
        <v>135387.23247232471</v>
      </c>
      <c r="V164" s="9">
        <v>10291321.992619926</v>
      </c>
      <c r="W164" s="9">
        <v>83606.346863468643</v>
      </c>
      <c r="X164" s="9">
        <v>361089.96309963102</v>
      </c>
      <c r="AE164" s="33">
        <f t="shared" si="13"/>
        <v>23293336.263736263</v>
      </c>
      <c r="AF164" s="33">
        <f t="shared" si="14"/>
        <v>1426639.350391306</v>
      </c>
      <c r="AG164" s="33">
        <f t="shared" si="15"/>
        <v>363479.54016463237</v>
      </c>
      <c r="AH164" s="33">
        <f t="shared" si="16"/>
        <v>20953163.311301246</v>
      </c>
      <c r="AI164" s="33">
        <f t="shared" si="17"/>
        <v>180739.53367665544</v>
      </c>
      <c r="AJ164" s="33">
        <f t="shared" si="18"/>
        <v>1361437.6554073235</v>
      </c>
      <c r="AL164" s="33">
        <f t="shared" si="12"/>
        <v>1790118.8905559382</v>
      </c>
      <c r="AM164" s="33">
        <f t="shared" si="11"/>
        <v>1542177.189083979</v>
      </c>
      <c r="AO164" s="49">
        <v>25708.358490566039</v>
      </c>
      <c r="AP164" s="49">
        <v>38323.018867924526</v>
      </c>
      <c r="AQ164" s="49">
        <v>15648.566037735849</v>
      </c>
      <c r="AR164" s="49">
        <v>3665303.7362637362</v>
      </c>
      <c r="AS164" s="49">
        <v>104891.42857142858</v>
      </c>
      <c r="AT164" s="49">
        <v>83944.175824175822</v>
      </c>
      <c r="AU164" s="49">
        <v>17068.13186813187</v>
      </c>
      <c r="AV164" s="49">
        <v>1123238.2417582418</v>
      </c>
      <c r="AW164" s="49">
        <v>822218.46153846162</v>
      </c>
      <c r="AX164" s="49">
        <v>310857.34317343176</v>
      </c>
      <c r="AY164" s="49">
        <v>1158790.8487084871</v>
      </c>
      <c r="AZ164" s="49">
        <v>774304.87084870855</v>
      </c>
      <c r="BA164" s="49">
        <v>357821.40221402218</v>
      </c>
    </row>
    <row r="165" spans="1:53">
      <c r="A165" s="10">
        <v>401434</v>
      </c>
      <c r="B165" s="10" t="s">
        <v>334</v>
      </c>
      <c r="C165" s="12" t="s">
        <v>339</v>
      </c>
      <c r="D165" s="26">
        <v>42674</v>
      </c>
      <c r="E165" s="26">
        <v>42719</v>
      </c>
      <c r="F165" s="26">
        <v>42740</v>
      </c>
      <c r="G165" s="12">
        <v>45</v>
      </c>
      <c r="H165" s="12">
        <v>66</v>
      </c>
      <c r="I165" s="12">
        <v>21</v>
      </c>
      <c r="J165" s="9">
        <v>2314499.886792453</v>
      </c>
      <c r="K165" s="9">
        <v>1136581.5283018867</v>
      </c>
      <c r="L165" s="9">
        <v>496132.61320754717</v>
      </c>
      <c r="M165" s="9">
        <v>9312766.3537906129</v>
      </c>
      <c r="N165" s="9">
        <v>989338.48375451262</v>
      </c>
      <c r="O165" s="9">
        <v>139252.52707581228</v>
      </c>
      <c r="P165" s="9">
        <v>8957534.0794223826</v>
      </c>
      <c r="Q165" s="9">
        <v>104024.40433212995</v>
      </c>
      <c r="R165" s="9">
        <v>837728.44765342958</v>
      </c>
      <c r="S165" s="9">
        <v>13410778.666666666</v>
      </c>
      <c r="T165" s="9">
        <v>590149.33333333337</v>
      </c>
      <c r="U165" s="9">
        <v>94187.555555555547</v>
      </c>
      <c r="V165" s="9">
        <v>10061907.11111111</v>
      </c>
      <c r="W165" s="9">
        <v>50395.555555555555</v>
      </c>
      <c r="X165" s="9">
        <v>418456.88888888888</v>
      </c>
      <c r="AE165" s="33">
        <f t="shared" si="13"/>
        <v>22723545.020457279</v>
      </c>
      <c r="AF165" s="33">
        <f t="shared" si="14"/>
        <v>1579487.8170878459</v>
      </c>
      <c r="AG165" s="33">
        <f t="shared" si="15"/>
        <v>233440.08263136784</v>
      </c>
      <c r="AH165" s="33">
        <f t="shared" si="16"/>
        <v>19019441.190533493</v>
      </c>
      <c r="AI165" s="33">
        <f t="shared" si="17"/>
        <v>154419.95988768552</v>
      </c>
      <c r="AJ165" s="33">
        <f t="shared" si="18"/>
        <v>1256185.3365423186</v>
      </c>
      <c r="AL165" s="33">
        <f t="shared" si="12"/>
        <v>1812927.8997192136</v>
      </c>
      <c r="AM165" s="33">
        <f t="shared" si="11"/>
        <v>1410605.2964300041</v>
      </c>
      <c r="AO165" s="49">
        <v>19489.952830188678</v>
      </c>
      <c r="AP165" s="49">
        <v>61098.735849056604</v>
      </c>
      <c r="AQ165" s="49">
        <v>12781.783018867925</v>
      </c>
      <c r="AR165" s="49">
        <v>2312514.1516245487</v>
      </c>
      <c r="AS165" s="49">
        <v>150318.95306859206</v>
      </c>
      <c r="AT165" s="49">
        <v>127817.2202166065</v>
      </c>
      <c r="AU165" s="49">
        <v>18444.04332129964</v>
      </c>
      <c r="AV165" s="49">
        <v>745692.67148014437</v>
      </c>
      <c r="AW165" s="49">
        <v>460547.76173285197</v>
      </c>
      <c r="AX165" s="49">
        <v>250413.77777777778</v>
      </c>
      <c r="AY165" s="49">
        <v>1079507.5555555555</v>
      </c>
      <c r="AZ165" s="49">
        <v>727260</v>
      </c>
      <c r="BA165" s="49">
        <v>324964.44444444444</v>
      </c>
    </row>
    <row r="166" spans="1:53">
      <c r="A166" s="12">
        <v>386217</v>
      </c>
      <c r="B166" s="12" t="s">
        <v>335</v>
      </c>
      <c r="C166" s="12" t="s">
        <v>339</v>
      </c>
      <c r="D166" s="16">
        <v>42650</v>
      </c>
      <c r="E166" s="16">
        <v>42719</v>
      </c>
      <c r="F166" s="16">
        <v>42752</v>
      </c>
      <c r="G166" s="12">
        <v>69</v>
      </c>
      <c r="H166" s="12">
        <v>102</v>
      </c>
      <c r="I166" s="12">
        <v>33</v>
      </c>
      <c r="J166" s="9">
        <v>2546479.2041522493</v>
      </c>
      <c r="K166" s="9">
        <v>136624.46366782006</v>
      </c>
      <c r="L166" s="9">
        <v>31883.564013840831</v>
      </c>
      <c r="M166" s="9">
        <v>9907762.4199288245</v>
      </c>
      <c r="N166" s="9">
        <v>1564673.0604982206</v>
      </c>
      <c r="O166" s="9">
        <v>264262.7402135231</v>
      </c>
      <c r="P166" s="9">
        <v>9695208.0427046251</v>
      </c>
      <c r="Q166" s="9">
        <v>271743.95017793594</v>
      </c>
      <c r="R166" s="9">
        <v>855278.32740213512</v>
      </c>
      <c r="S166" s="9">
        <v>6069270.7167235492</v>
      </c>
      <c r="T166" s="9">
        <v>579153.58361774741</v>
      </c>
      <c r="U166" s="9">
        <v>103859.38566552901</v>
      </c>
      <c r="V166" s="9">
        <v>5837479.8634812292</v>
      </c>
      <c r="W166" s="9">
        <v>76940.068259385662</v>
      </c>
      <c r="X166" s="9">
        <v>157439.18088737203</v>
      </c>
      <c r="AE166" s="33">
        <f t="shared" si="13"/>
        <v>15977033.136652373</v>
      </c>
      <c r="AF166" s="33">
        <f t="shared" si="14"/>
        <v>2143826.6441159681</v>
      </c>
      <c r="AG166" s="33">
        <f t="shared" si="15"/>
        <v>368122.1258790521</v>
      </c>
      <c r="AH166" s="33">
        <f t="shared" si="16"/>
        <v>15532687.906185854</v>
      </c>
      <c r="AI166" s="33">
        <f t="shared" si="17"/>
        <v>348684.01843732159</v>
      </c>
      <c r="AJ166" s="33">
        <f t="shared" si="18"/>
        <v>1012717.5082895071</v>
      </c>
      <c r="AL166" s="33">
        <f t="shared" si="12"/>
        <v>2511948.7699950202</v>
      </c>
      <c r="AM166" s="33">
        <f t="shared" si="11"/>
        <v>1361401.5267268287</v>
      </c>
      <c r="AS166" s="49">
        <v>44007.117437722416</v>
      </c>
      <c r="AT166" s="49">
        <v>18703.024911032026</v>
      </c>
      <c r="AU166" s="49">
        <v>24643.985765124555</v>
      </c>
      <c r="AV166" s="49">
        <v>1255523.0604982206</v>
      </c>
      <c r="AW166" s="49">
        <v>808630.78291814937</v>
      </c>
      <c r="AX166" s="49">
        <v>124243.00341296928</v>
      </c>
      <c r="AY166" s="49">
        <v>1066807.372013652</v>
      </c>
      <c r="AZ166" s="49">
        <v>729604.09556314</v>
      </c>
      <c r="BA166" s="49">
        <v>321284.64163822524</v>
      </c>
    </row>
    <row r="167" spans="1:53">
      <c r="A167" s="12">
        <v>397522</v>
      </c>
      <c r="B167" s="12" t="s">
        <v>335</v>
      </c>
      <c r="C167" s="12" t="s">
        <v>339</v>
      </c>
      <c r="D167" s="16">
        <v>42665</v>
      </c>
      <c r="E167" s="16">
        <v>42719</v>
      </c>
      <c r="F167" s="16">
        <v>42752</v>
      </c>
      <c r="G167" s="12">
        <v>54</v>
      </c>
      <c r="H167" s="12">
        <v>87</v>
      </c>
      <c r="I167" s="12">
        <v>33</v>
      </c>
      <c r="J167" s="9">
        <v>4212772.0419847332</v>
      </c>
      <c r="K167" s="9">
        <v>246939.50381679393</v>
      </c>
      <c r="L167" s="9">
        <v>56122.614503816803</v>
      </c>
      <c r="M167" s="9">
        <v>8615278.998242531</v>
      </c>
      <c r="N167" s="9">
        <v>1326175.3075571177</v>
      </c>
      <c r="O167" s="9">
        <v>328701.66959578206</v>
      </c>
      <c r="P167" s="9">
        <v>8147517.5746924421</v>
      </c>
      <c r="Q167" s="9">
        <v>211884.88576449911</v>
      </c>
      <c r="R167" s="9">
        <v>744068.54130052717</v>
      </c>
      <c r="S167" s="9">
        <v>6092841.1034482755</v>
      </c>
      <c r="T167" s="9">
        <v>554256.82758620684</v>
      </c>
      <c r="U167" s="9">
        <v>120275.58620689655</v>
      </c>
      <c r="V167" s="9">
        <v>5540438.8965517236</v>
      </c>
      <c r="W167" s="9">
        <v>62301.517241379304</v>
      </c>
      <c r="X167" s="9">
        <v>151804.13793103446</v>
      </c>
      <c r="AE167" s="33">
        <f t="shared" si="13"/>
        <v>14708120.101690806</v>
      </c>
      <c r="AF167" s="33">
        <f t="shared" si="14"/>
        <v>1880432.1351433245</v>
      </c>
      <c r="AG167" s="33">
        <f t="shared" si="15"/>
        <v>448977.25580267864</v>
      </c>
      <c r="AH167" s="33">
        <f t="shared" si="16"/>
        <v>13687956.471244166</v>
      </c>
      <c r="AI167" s="33">
        <f t="shared" si="17"/>
        <v>274186.40300587844</v>
      </c>
      <c r="AJ167" s="33">
        <f t="shared" si="18"/>
        <v>895872.6792315616</v>
      </c>
      <c r="AL167" s="33">
        <f t="shared" si="12"/>
        <v>2329409.3909460031</v>
      </c>
      <c r="AM167" s="33">
        <f t="shared" si="11"/>
        <v>1170059.0822374402</v>
      </c>
      <c r="AS167" s="49">
        <v>33776.362038664323</v>
      </c>
      <c r="AT167" s="49">
        <v>15817.223198594023</v>
      </c>
      <c r="AU167" s="49">
        <v>17300.087873462213</v>
      </c>
      <c r="AV167" s="49">
        <v>612917.39894551842</v>
      </c>
      <c r="AW167" s="49">
        <v>419485.94024604565</v>
      </c>
      <c r="AX167" s="49">
        <v>75352.551724137928</v>
      </c>
      <c r="AY167" s="49">
        <v>846806.06896551722</v>
      </c>
      <c r="AZ167" s="49">
        <v>593478.62068965519</v>
      </c>
      <c r="BA167" s="49">
        <v>239383.44827586206</v>
      </c>
    </row>
    <row r="168" spans="1:53">
      <c r="A168" s="12">
        <v>401432</v>
      </c>
      <c r="B168" s="12" t="s">
        <v>335</v>
      </c>
      <c r="C168" s="12" t="s">
        <v>339</v>
      </c>
      <c r="D168" s="16">
        <v>42674</v>
      </c>
      <c r="E168" s="16">
        <v>42719</v>
      </c>
      <c r="F168" s="16">
        <v>42752</v>
      </c>
      <c r="G168" s="12">
        <v>45</v>
      </c>
      <c r="H168" s="12">
        <v>78</v>
      </c>
      <c r="I168" s="12">
        <v>33</v>
      </c>
      <c r="J168" s="9">
        <v>5190915.6741573038</v>
      </c>
      <c r="K168" s="9">
        <v>241560.56179775283</v>
      </c>
      <c r="L168" s="9">
        <v>38063.089887640454</v>
      </c>
      <c r="M168" s="9">
        <v>8281635.8918918921</v>
      </c>
      <c r="N168" s="9">
        <v>991974.48648648651</v>
      </c>
      <c r="O168" s="9">
        <v>201895.78378378379</v>
      </c>
      <c r="P168" s="9">
        <v>7736279.3513513515</v>
      </c>
      <c r="Q168" s="9">
        <v>97718.91891891892</v>
      </c>
      <c r="R168" s="9">
        <v>775973.18918918923</v>
      </c>
      <c r="S168" s="9">
        <v>8090201.2099644132</v>
      </c>
      <c r="T168" s="9">
        <v>624420.16014234885</v>
      </c>
      <c r="U168" s="9">
        <v>119621.04982206406</v>
      </c>
      <c r="V168" s="9">
        <v>6838695</v>
      </c>
      <c r="W168" s="9">
        <v>57015.640569395022</v>
      </c>
      <c r="X168" s="9">
        <v>269168.86120996444</v>
      </c>
      <c r="AE168" s="33">
        <f t="shared" si="13"/>
        <v>16371837.101856306</v>
      </c>
      <c r="AF168" s="33">
        <f t="shared" si="14"/>
        <v>1616394.6466288352</v>
      </c>
      <c r="AG168" s="33">
        <f t="shared" si="15"/>
        <v>321516.83360584785</v>
      </c>
      <c r="AH168" s="33">
        <f t="shared" si="16"/>
        <v>14574974.351351351</v>
      </c>
      <c r="AI168" s="33">
        <f t="shared" si="17"/>
        <v>154734.55948831394</v>
      </c>
      <c r="AJ168" s="33">
        <f t="shared" si="18"/>
        <v>1045142.0503991537</v>
      </c>
      <c r="AL168" s="33">
        <f t="shared" si="12"/>
        <v>1937911.480234683</v>
      </c>
      <c r="AM168" s="33">
        <f t="shared" si="11"/>
        <v>1199876.6098874677</v>
      </c>
      <c r="AS168" s="49">
        <v>21753.081081081084</v>
      </c>
      <c r="AT168" s="49">
        <v>12066.162162162163</v>
      </c>
      <c r="AU168" s="49">
        <v>9516.9729729729734</v>
      </c>
      <c r="AV168" s="49">
        <v>849219.89189189195</v>
      </c>
      <c r="AW168" s="49">
        <v>552834.16216216225</v>
      </c>
      <c r="AX168" s="49">
        <v>141808.13167259787</v>
      </c>
      <c r="AY168" s="49">
        <v>1080459.2882562277</v>
      </c>
      <c r="AZ168" s="49">
        <v>768722.18861209974</v>
      </c>
      <c r="BA168" s="49">
        <v>297977.66903914593</v>
      </c>
    </row>
    <row r="169" spans="1:53">
      <c r="A169" s="12">
        <v>386216</v>
      </c>
      <c r="B169" s="12" t="s">
        <v>336</v>
      </c>
      <c r="C169" s="12" t="s">
        <v>339</v>
      </c>
      <c r="D169" s="16">
        <v>42650</v>
      </c>
      <c r="E169" s="16">
        <v>42719</v>
      </c>
      <c r="F169" s="16">
        <v>42766</v>
      </c>
      <c r="G169" s="12">
        <v>69</v>
      </c>
      <c r="H169" s="12">
        <v>116</v>
      </c>
      <c r="I169" s="12">
        <v>47</v>
      </c>
      <c r="J169" s="9">
        <v>6051830.2234636871</v>
      </c>
      <c r="K169" s="9">
        <v>338828.32402234635</v>
      </c>
      <c r="L169" s="9">
        <v>83149.832402234635</v>
      </c>
      <c r="M169" s="9">
        <v>7170650.6122448966</v>
      </c>
      <c r="N169" s="9">
        <v>1723227.7551020405</v>
      </c>
      <c r="O169" s="9">
        <v>283951.0204081632</v>
      </c>
      <c r="P169" s="9">
        <v>9954923.4693877529</v>
      </c>
      <c r="Q169" s="9">
        <v>156394.89795918364</v>
      </c>
      <c r="R169" s="9">
        <v>895998.57142857125</v>
      </c>
      <c r="S169" s="9">
        <v>5851706.6606822265</v>
      </c>
      <c r="T169" s="9">
        <v>491321.68761220825</v>
      </c>
      <c r="U169" s="9">
        <v>126689.51526032315</v>
      </c>
      <c r="V169" s="9">
        <v>6842833.0879712747</v>
      </c>
      <c r="W169" s="9">
        <v>87542.315978456012</v>
      </c>
      <c r="X169" s="9">
        <v>214788.09694793535</v>
      </c>
      <c r="AE169" s="33">
        <f t="shared" si="13"/>
        <v>13022357.272927124</v>
      </c>
      <c r="AF169" s="33">
        <f t="shared" si="14"/>
        <v>2214549.4427142488</v>
      </c>
      <c r="AG169" s="33">
        <f t="shared" si="15"/>
        <v>410640.53566848638</v>
      </c>
      <c r="AH169" s="33">
        <f t="shared" si="16"/>
        <v>16797756.557359029</v>
      </c>
      <c r="AI169" s="33">
        <f t="shared" si="17"/>
        <v>243937.21393763967</v>
      </c>
      <c r="AJ169" s="33">
        <f t="shared" si="18"/>
        <v>1110786.6683765065</v>
      </c>
      <c r="AL169" s="33">
        <f t="shared" si="12"/>
        <v>2625189.978382735</v>
      </c>
      <c r="AM169" s="33">
        <f t="shared" si="11"/>
        <v>1354723.8823141463</v>
      </c>
      <c r="AO169" s="49">
        <v>7532.7374301675973</v>
      </c>
      <c r="AP169" s="49">
        <v>37808.547486033516</v>
      </c>
      <c r="AQ169" s="49">
        <v>11443.966480446927</v>
      </c>
      <c r="AR169" s="49">
        <v>518876.12244897953</v>
      </c>
      <c r="AS169" s="49">
        <v>75424.489795918358</v>
      </c>
      <c r="AT169" s="49">
        <v>35493.8775510204</v>
      </c>
      <c r="AU169" s="49">
        <v>39043.265306122441</v>
      </c>
      <c r="AV169" s="49">
        <v>1600108.3673469385</v>
      </c>
      <c r="AW169" s="49">
        <v>849412.85714285704</v>
      </c>
      <c r="AX169" s="49">
        <v>221671.88509874325</v>
      </c>
      <c r="AY169" s="49">
        <v>1050994.5242369839</v>
      </c>
      <c r="AZ169" s="49">
        <v>575387.34290843806</v>
      </c>
      <c r="BA169" s="49">
        <v>444664.90125673247</v>
      </c>
    </row>
    <row r="170" spans="1:53">
      <c r="A170" s="12">
        <v>397523</v>
      </c>
      <c r="B170" s="12" t="s">
        <v>336</v>
      </c>
      <c r="C170" s="12" t="s">
        <v>339</v>
      </c>
      <c r="D170" s="16">
        <v>42665</v>
      </c>
      <c r="E170" s="16">
        <v>42719</v>
      </c>
      <c r="F170" s="16">
        <v>42766</v>
      </c>
      <c r="G170" s="12">
        <v>54</v>
      </c>
      <c r="H170" s="12">
        <v>101</v>
      </c>
      <c r="I170" s="12">
        <v>47</v>
      </c>
      <c r="J170" s="9">
        <v>10712588.635514019</v>
      </c>
      <c r="K170" s="9">
        <v>624039.47663551406</v>
      </c>
      <c r="L170" s="9">
        <v>113935.28971962618</v>
      </c>
      <c r="M170" s="9">
        <v>7531576.073298431</v>
      </c>
      <c r="N170" s="9">
        <v>1095603.9790575919</v>
      </c>
      <c r="O170" s="9">
        <v>268891.83246073301</v>
      </c>
      <c r="P170" s="9">
        <v>9045144.5549738239</v>
      </c>
      <c r="Q170" s="9">
        <v>147069.00523560212</v>
      </c>
      <c r="R170" s="9">
        <v>867386.54450261791</v>
      </c>
      <c r="S170" s="9">
        <v>6131114.8392857146</v>
      </c>
      <c r="T170" s="9">
        <v>505424.03571428574</v>
      </c>
      <c r="U170" s="9">
        <v>137501.94642857142</v>
      </c>
      <c r="V170" s="9">
        <v>6715091.1964285718</v>
      </c>
      <c r="W170" s="9">
        <v>77066.196428571435</v>
      </c>
      <c r="X170" s="9">
        <v>199989.96428571429</v>
      </c>
      <c r="AE170" s="33">
        <f t="shared" si="13"/>
        <v>13662690.912584145</v>
      </c>
      <c r="AF170" s="33">
        <f t="shared" si="14"/>
        <v>1601028.0147718776</v>
      </c>
      <c r="AG170" s="33">
        <f t="shared" si="15"/>
        <v>406393.77888930443</v>
      </c>
      <c r="AH170" s="33">
        <f t="shared" si="16"/>
        <v>15760235.751402397</v>
      </c>
      <c r="AI170" s="33">
        <f t="shared" si="17"/>
        <v>224135.20166417357</v>
      </c>
      <c r="AJ170" s="33">
        <f t="shared" si="18"/>
        <v>1067376.5087883321</v>
      </c>
      <c r="AL170" s="33">
        <f t="shared" si="12"/>
        <v>2007421.793661182</v>
      </c>
      <c r="AM170" s="33">
        <f t="shared" si="11"/>
        <v>1291511.7104525056</v>
      </c>
      <c r="AO170" s="49">
        <v>10819.177570093458</v>
      </c>
      <c r="AP170" s="49">
        <v>27248.299065420561</v>
      </c>
      <c r="AQ170" s="49">
        <v>11219.88785046729</v>
      </c>
      <c r="AR170" s="49">
        <v>936112.25130890065</v>
      </c>
      <c r="AS170" s="49">
        <v>57705.549738219903</v>
      </c>
      <c r="AT170" s="49">
        <v>32259.005235602101</v>
      </c>
      <c r="AU170" s="49">
        <v>25045.811518324612</v>
      </c>
      <c r="AV170" s="49">
        <v>1131669.9476439792</v>
      </c>
      <c r="AW170" s="49">
        <v>676838.0104712043</v>
      </c>
      <c r="AX170" s="49">
        <v>150240.16071428571</v>
      </c>
      <c r="AY170" s="49">
        <v>1092868.017857143</v>
      </c>
      <c r="AZ170" s="49">
        <v>709093.92857142852</v>
      </c>
      <c r="BA170" s="49">
        <v>358226.89285714284</v>
      </c>
    </row>
    <row r="171" spans="1:53">
      <c r="A171" s="12">
        <v>401433</v>
      </c>
      <c r="B171" s="12" t="s">
        <v>336</v>
      </c>
      <c r="C171" s="12" t="s">
        <v>339</v>
      </c>
      <c r="D171" s="16">
        <v>42674</v>
      </c>
      <c r="E171" s="16">
        <v>42719</v>
      </c>
      <c r="F171" s="16">
        <v>42766</v>
      </c>
      <c r="G171" s="12">
        <v>45</v>
      </c>
      <c r="H171" s="12">
        <v>92</v>
      </c>
      <c r="I171" s="12">
        <v>47</v>
      </c>
      <c r="J171" s="9">
        <v>11400797.640653357</v>
      </c>
      <c r="K171" s="9">
        <v>629395.64428312157</v>
      </c>
      <c r="L171" s="9">
        <v>148120.23593466423</v>
      </c>
      <c r="M171" s="9">
        <v>5890886.7015706804</v>
      </c>
      <c r="N171" s="9">
        <v>919178.16753926699</v>
      </c>
      <c r="O171" s="9">
        <v>200796.75392670155</v>
      </c>
      <c r="P171" s="9">
        <v>7281984.9738219893</v>
      </c>
      <c r="Q171" s="9">
        <v>97852.617801047119</v>
      </c>
      <c r="R171" s="9">
        <v>563408.32460732979</v>
      </c>
      <c r="S171" s="9">
        <v>7972384.9911504425</v>
      </c>
      <c r="T171" s="9">
        <v>722631.18584070797</v>
      </c>
      <c r="U171" s="9">
        <v>171170.44247787612</v>
      </c>
      <c r="V171" s="9">
        <v>7943281.5929203546</v>
      </c>
      <c r="W171" s="9">
        <v>50422.300884955752</v>
      </c>
      <c r="X171" s="9">
        <v>280241.84070796461</v>
      </c>
      <c r="AE171" s="33">
        <f t="shared" si="13"/>
        <v>13863271.692721123</v>
      </c>
      <c r="AF171" s="33">
        <f t="shared" si="14"/>
        <v>1641809.3533799751</v>
      </c>
      <c r="AG171" s="33">
        <f t="shared" si="15"/>
        <v>371967.1964045777</v>
      </c>
      <c r="AH171" s="33">
        <f t="shared" si="16"/>
        <v>15225266.566742344</v>
      </c>
      <c r="AI171" s="33">
        <f t="shared" si="17"/>
        <v>148274.91868600287</v>
      </c>
      <c r="AJ171" s="33">
        <f t="shared" si="18"/>
        <v>843650.16531529441</v>
      </c>
      <c r="AL171" s="33">
        <f t="shared" si="12"/>
        <v>2013776.5497845528</v>
      </c>
      <c r="AM171" s="33">
        <f t="shared" si="11"/>
        <v>991925.08400129725</v>
      </c>
      <c r="AO171" s="49">
        <v>12612.522686025408</v>
      </c>
      <c r="AP171" s="49">
        <v>41836.66061705989</v>
      </c>
      <c r="AQ171" s="49">
        <v>12920.145190562613</v>
      </c>
      <c r="AR171" s="49">
        <v>651077.90575916227</v>
      </c>
      <c r="AS171" s="49">
        <v>56643.141361256545</v>
      </c>
      <c r="AT171" s="49">
        <v>31026.439790575914</v>
      </c>
      <c r="AU171" s="49">
        <v>25298.481675392668</v>
      </c>
      <c r="AV171" s="49">
        <v>849647.12041884812</v>
      </c>
      <c r="AW171" s="49">
        <v>527608.58638743451</v>
      </c>
      <c r="AX171" s="49">
        <v>167632.0353982301</v>
      </c>
      <c r="AY171" s="49">
        <v>1342383.185840708</v>
      </c>
      <c r="AZ171" s="49">
        <v>859302.15929203539</v>
      </c>
      <c r="BA171" s="49">
        <v>446016.21238938055</v>
      </c>
    </row>
    <row r="172" spans="1:53">
      <c r="A172" s="12">
        <v>203491</v>
      </c>
      <c r="B172" s="12" t="s">
        <v>337</v>
      </c>
      <c r="C172" s="12" t="s">
        <v>339</v>
      </c>
      <c r="D172" s="16">
        <v>42317</v>
      </c>
      <c r="E172" s="16">
        <v>42495</v>
      </c>
      <c r="F172" s="16">
        <v>42759</v>
      </c>
      <c r="G172" s="12">
        <v>178</v>
      </c>
      <c r="H172" s="12">
        <v>442</v>
      </c>
      <c r="I172" s="12">
        <v>264</v>
      </c>
      <c r="J172" s="9">
        <v>3043218.8235294116</v>
      </c>
      <c r="K172" s="9">
        <v>143776.80672268907</v>
      </c>
      <c r="L172" s="9">
        <v>25784.201680672268</v>
      </c>
      <c r="M172" s="9">
        <v>136745.12867647057</v>
      </c>
      <c r="N172" s="9">
        <v>1019189.0625</v>
      </c>
      <c r="O172" s="9">
        <v>32468.547794117647</v>
      </c>
      <c r="P172" s="9">
        <v>700835.625</v>
      </c>
      <c r="Q172" s="9">
        <v>221082.51838235292</v>
      </c>
      <c r="R172" s="9">
        <v>717002.5367647059</v>
      </c>
      <c r="S172" s="9">
        <v>220382.70967741936</v>
      </c>
      <c r="T172" s="9">
        <v>369569.03225806454</v>
      </c>
      <c r="U172" s="9">
        <v>27174.193548387098</v>
      </c>
      <c r="V172" s="9">
        <v>1061152.2580645161</v>
      </c>
      <c r="W172" s="9">
        <v>118841.80645161291</v>
      </c>
      <c r="X172" s="9">
        <v>421200</v>
      </c>
      <c r="AE172" s="33">
        <f t="shared" si="13"/>
        <v>357127.83835388994</v>
      </c>
      <c r="AF172" s="33">
        <f t="shared" si="14"/>
        <v>1388758.0947580645</v>
      </c>
      <c r="AG172" s="33">
        <f t="shared" si="15"/>
        <v>59642.741342504742</v>
      </c>
      <c r="AH172" s="33">
        <f t="shared" si="16"/>
        <v>1761987.8830645161</v>
      </c>
      <c r="AI172" s="33">
        <f t="shared" si="17"/>
        <v>339924.32483396586</v>
      </c>
      <c r="AJ172" s="33">
        <f t="shared" si="18"/>
        <v>1138202.536764706</v>
      </c>
      <c r="AL172" s="33">
        <f t="shared" si="12"/>
        <v>1448400.8361005692</v>
      </c>
      <c r="AM172" s="33">
        <f t="shared" si="11"/>
        <v>1478126.8615986719</v>
      </c>
      <c r="AO172" s="49">
        <v>5891.09243697479</v>
      </c>
      <c r="AP172" s="49">
        <v>43628.235294117643</v>
      </c>
      <c r="AQ172" s="49">
        <v>10330.756302521007</v>
      </c>
      <c r="AR172" s="49">
        <v>143691.42857142855</v>
      </c>
      <c r="AS172" s="49">
        <v>53958.991596638654</v>
      </c>
      <c r="AT172" s="49">
        <v>6488.7394957983188</v>
      </c>
      <c r="AU172" s="49">
        <v>46360.336134453777</v>
      </c>
      <c r="AV172" s="49">
        <v>548213.10924369749</v>
      </c>
      <c r="AW172" s="49">
        <v>66509.579831932773</v>
      </c>
      <c r="AX172" s="49">
        <v>467701.51260504196</v>
      </c>
      <c r="AY172" s="49">
        <v>699161.68067226885</v>
      </c>
      <c r="AZ172" s="49">
        <v>111247.73109243697</v>
      </c>
      <c r="BA172" s="49">
        <v>570582.1848739495</v>
      </c>
    </row>
    <row r="173" spans="1:53">
      <c r="A173" s="12">
        <v>233207</v>
      </c>
      <c r="B173" s="12" t="s">
        <v>337</v>
      </c>
      <c r="C173" s="12" t="s">
        <v>339</v>
      </c>
      <c r="D173" s="16">
        <v>42377</v>
      </c>
      <c r="E173" s="16">
        <v>42495</v>
      </c>
      <c r="F173" s="16">
        <v>42759</v>
      </c>
      <c r="G173" s="12">
        <v>118</v>
      </c>
      <c r="H173" s="12">
        <v>382</v>
      </c>
      <c r="I173" s="12">
        <v>264</v>
      </c>
      <c r="J173" s="9">
        <v>4327133.3840304185</v>
      </c>
      <c r="K173" s="9">
        <v>289518.47908745246</v>
      </c>
      <c r="L173" s="9">
        <v>54500.988593155897</v>
      </c>
      <c r="M173" s="9">
        <v>764367.21311475406</v>
      </c>
      <c r="N173" s="9">
        <v>914940.98360655736</v>
      </c>
      <c r="O173" s="9">
        <v>73096.721311475412</v>
      </c>
      <c r="P173" s="9">
        <v>1529692.6229508196</v>
      </c>
      <c r="Q173" s="9">
        <v>96230.327868852459</v>
      </c>
      <c r="R173" s="9">
        <v>764504.09836065571</v>
      </c>
      <c r="S173" s="9">
        <v>1317223.1284916201</v>
      </c>
      <c r="T173" s="9">
        <v>473747.65363128489</v>
      </c>
      <c r="U173" s="9">
        <v>54483.351955307262</v>
      </c>
      <c r="V173" s="9">
        <v>2549265.1955307261</v>
      </c>
      <c r="W173" s="9">
        <v>108627.87709497206</v>
      </c>
      <c r="X173" s="9">
        <v>556082.56983240217</v>
      </c>
      <c r="AE173" s="33">
        <f t="shared" si="13"/>
        <v>2081590.3416063741</v>
      </c>
      <c r="AF173" s="33">
        <f t="shared" si="14"/>
        <v>1388688.6372378422</v>
      </c>
      <c r="AG173" s="33">
        <f t="shared" si="15"/>
        <v>127580.07326678268</v>
      </c>
      <c r="AH173" s="33">
        <f t="shared" si="16"/>
        <v>4078957.8184815459</v>
      </c>
      <c r="AI173" s="33">
        <f t="shared" si="17"/>
        <v>204858.20496382454</v>
      </c>
      <c r="AJ173" s="33">
        <f t="shared" si="18"/>
        <v>1320586.6681930579</v>
      </c>
      <c r="AL173" s="33">
        <f t="shared" si="12"/>
        <v>1516268.710504625</v>
      </c>
      <c r="AM173" s="33">
        <f t="shared" si="11"/>
        <v>1525444.8731568824</v>
      </c>
      <c r="AO173" s="49">
        <v>5911.4828897338402</v>
      </c>
      <c r="AP173" s="49">
        <v>23429.657794676805</v>
      </c>
      <c r="AQ173" s="49">
        <v>7857.9467680608368</v>
      </c>
      <c r="AR173" s="49">
        <v>289518.47908745246</v>
      </c>
      <c r="AS173" s="49">
        <v>31287.604562737644</v>
      </c>
      <c r="AT173" s="49">
        <v>11390.41825095057</v>
      </c>
      <c r="AU173" s="49">
        <v>18239.087452471482</v>
      </c>
      <c r="AV173" s="49">
        <v>439396.19771863119</v>
      </c>
      <c r="AW173" s="49">
        <v>106983.42205323195</v>
      </c>
      <c r="AX173" s="49">
        <v>316985.247148289</v>
      </c>
      <c r="AY173" s="49">
        <v>920677.41444866918</v>
      </c>
      <c r="AZ173" s="49">
        <v>254554.22053231939</v>
      </c>
      <c r="BA173" s="49">
        <v>635268.13688212924</v>
      </c>
    </row>
    <row r="174" spans="1:53">
      <c r="A174" s="12">
        <v>256764</v>
      </c>
      <c r="B174" s="12" t="s">
        <v>337</v>
      </c>
      <c r="C174" s="12" t="s">
        <v>339</v>
      </c>
      <c r="D174" s="16">
        <v>42429</v>
      </c>
      <c r="E174" s="16">
        <v>42495</v>
      </c>
      <c r="F174" s="16">
        <v>42759</v>
      </c>
      <c r="G174" s="12">
        <v>66</v>
      </c>
      <c r="H174" s="12">
        <v>330</v>
      </c>
      <c r="I174" s="12">
        <v>264</v>
      </c>
      <c r="J174" s="9">
        <v>14932499.999999998</v>
      </c>
      <c r="K174" s="9">
        <v>685704.72826086951</v>
      </c>
      <c r="L174" s="9">
        <v>104311.08695652173</v>
      </c>
      <c r="M174" s="9">
        <v>1436481.2115732366</v>
      </c>
      <c r="N174" s="9">
        <v>1005599.2947558769</v>
      </c>
      <c r="O174" s="9">
        <v>72229.963833634713</v>
      </c>
      <c r="P174" s="9">
        <v>2376303.3634719709</v>
      </c>
      <c r="Q174" s="9">
        <v>87633.471971066901</v>
      </c>
      <c r="R174" s="9">
        <v>560354.6473779385</v>
      </c>
      <c r="S174" s="9">
        <v>2091737.142857143</v>
      </c>
      <c r="T174" s="9">
        <v>485802.85714285716</v>
      </c>
      <c r="U174" s="9">
        <v>57895.714285714283</v>
      </c>
      <c r="V174" s="9">
        <v>3072707.1428571427</v>
      </c>
      <c r="W174" s="9">
        <v>49997.142857142855</v>
      </c>
      <c r="X174" s="9">
        <v>408527.14285714284</v>
      </c>
      <c r="AE174" s="33">
        <f t="shared" si="13"/>
        <v>3528218.3544303793</v>
      </c>
      <c r="AF174" s="33">
        <f t="shared" si="14"/>
        <v>1491402.151898734</v>
      </c>
      <c r="AG174" s="33">
        <f t="shared" si="15"/>
        <v>130125.678119349</v>
      </c>
      <c r="AH174" s="33">
        <f t="shared" si="16"/>
        <v>5449010.5063291136</v>
      </c>
      <c r="AI174" s="33">
        <f t="shared" si="17"/>
        <v>137630.61482820974</v>
      </c>
      <c r="AJ174" s="33">
        <f t="shared" si="18"/>
        <v>968881.79023508134</v>
      </c>
      <c r="AL174" s="33">
        <f t="shared" si="12"/>
        <v>1621527.8300180831</v>
      </c>
      <c r="AM174" s="33">
        <f t="shared" si="11"/>
        <v>1106512.4050632911</v>
      </c>
      <c r="AO174" s="49">
        <v>10387.82608695652</v>
      </c>
      <c r="AP174" s="49">
        <v>34950.706521739128</v>
      </c>
      <c r="AQ174" s="49">
        <v>14175.054347826086</v>
      </c>
      <c r="AR174" s="49">
        <v>685921.14130434778</v>
      </c>
      <c r="AS174" s="49">
        <v>49125.760869565216</v>
      </c>
      <c r="AT174" s="49">
        <v>14391.467391304346</v>
      </c>
      <c r="AU174" s="49">
        <v>32894.782608695648</v>
      </c>
      <c r="AV174" s="49">
        <v>525018.04347826086</v>
      </c>
      <c r="AW174" s="49">
        <v>156466.63043478259</v>
      </c>
      <c r="AX174" s="49">
        <v>348100.38043478259</v>
      </c>
      <c r="AY174" s="49">
        <v>1320768.8043478259</v>
      </c>
      <c r="AZ174" s="49">
        <v>462691.08695652173</v>
      </c>
      <c r="BA174" s="49">
        <v>806679.61956521729</v>
      </c>
    </row>
    <row r="175" spans="1:53">
      <c r="A175" s="12">
        <v>256767</v>
      </c>
      <c r="B175" s="12" t="s">
        <v>337</v>
      </c>
      <c r="C175" s="12" t="s">
        <v>339</v>
      </c>
      <c r="D175" s="16">
        <v>42429</v>
      </c>
      <c r="E175" s="16">
        <v>42495</v>
      </c>
      <c r="F175" s="16">
        <v>42759</v>
      </c>
      <c r="G175" s="12">
        <v>66</v>
      </c>
      <c r="H175" s="12">
        <v>330</v>
      </c>
      <c r="I175" s="12">
        <v>264</v>
      </c>
      <c r="J175" s="9">
        <v>7697175.141242939</v>
      </c>
      <c r="K175" s="9">
        <v>405167.45762711868</v>
      </c>
      <c r="L175" s="9">
        <v>53524.971751412435</v>
      </c>
      <c r="M175" s="9">
        <v>1222346.25</v>
      </c>
      <c r="N175" s="9">
        <v>752723.35714285716</v>
      </c>
      <c r="O175" s="9">
        <v>63214.71428571429</v>
      </c>
      <c r="P175" s="9">
        <v>2508882.75</v>
      </c>
      <c r="Q175" s="9">
        <v>93456.321428571435</v>
      </c>
      <c r="R175" s="9">
        <v>567761.78571428568</v>
      </c>
      <c r="S175" s="9">
        <v>1390482.3985239854</v>
      </c>
      <c r="T175" s="9">
        <v>272525.81180811813</v>
      </c>
      <c r="U175" s="9">
        <v>56401.771217712187</v>
      </c>
      <c r="V175" s="9">
        <v>2211634.5940959412</v>
      </c>
      <c r="W175" s="9">
        <v>50394.188191881927</v>
      </c>
      <c r="X175" s="9">
        <v>309316.05166051665</v>
      </c>
      <c r="AE175" s="33">
        <f t="shared" si="13"/>
        <v>2612828.6485239854</v>
      </c>
      <c r="AF175" s="33">
        <f t="shared" si="14"/>
        <v>1025249.1689509753</v>
      </c>
      <c r="AG175" s="33">
        <f t="shared" si="15"/>
        <v>119616.48550342648</v>
      </c>
      <c r="AH175" s="33">
        <f t="shared" si="16"/>
        <v>4720517.3440959416</v>
      </c>
      <c r="AI175" s="33">
        <f t="shared" si="17"/>
        <v>143850.50962045335</v>
      </c>
      <c r="AJ175" s="33">
        <f t="shared" si="18"/>
        <v>877077.83737480233</v>
      </c>
      <c r="AL175" s="33">
        <f t="shared" si="12"/>
        <v>1144865.6544544017</v>
      </c>
      <c r="AM175" s="33">
        <f t="shared" si="11"/>
        <v>1020928.3469952557</v>
      </c>
      <c r="AO175" s="49">
        <v>7105.0847457627124</v>
      </c>
      <c r="AP175" s="49">
        <v>34222.824858757063</v>
      </c>
      <c r="AQ175" s="49">
        <v>7697.1751412429385</v>
      </c>
      <c r="AR175" s="49">
        <v>405167.45762711868</v>
      </c>
      <c r="AS175" s="49">
        <v>41920.000000000007</v>
      </c>
      <c r="AT175" s="49">
        <v>12670.734463276838</v>
      </c>
      <c r="AU175" s="49">
        <v>27176.949152542376</v>
      </c>
      <c r="AV175" s="49">
        <v>262118.41807909607</v>
      </c>
      <c r="AW175" s="49">
        <v>64774.689265536726</v>
      </c>
      <c r="AX175" s="49">
        <v>187515.02824858759</v>
      </c>
      <c r="AY175" s="49">
        <v>803644.29378531082</v>
      </c>
      <c r="AZ175" s="49">
        <v>300841.12994350283</v>
      </c>
      <c r="BA175" s="49">
        <v>475685.42372881359</v>
      </c>
    </row>
    <row r="176" spans="1:53">
      <c r="A176" s="10">
        <v>405142</v>
      </c>
      <c r="B176" s="11" t="s">
        <v>344</v>
      </c>
      <c r="C176" s="12" t="s">
        <v>339</v>
      </c>
      <c r="D176" s="26">
        <v>42679</v>
      </c>
      <c r="E176" s="26">
        <v>42719</v>
      </c>
      <c r="F176" s="26">
        <v>42871</v>
      </c>
      <c r="G176" s="12">
        <v>40</v>
      </c>
      <c r="H176" s="12">
        <v>192</v>
      </c>
      <c r="I176" s="12">
        <v>152</v>
      </c>
      <c r="J176" s="9">
        <v>2325906.7415730334</v>
      </c>
      <c r="K176" s="9">
        <v>200195.73033707862</v>
      </c>
      <c r="L176" s="9">
        <v>34454.157303370783</v>
      </c>
      <c r="M176" s="9">
        <v>1749322.8620689656</v>
      </c>
      <c r="N176" s="9">
        <v>949922.48275862075</v>
      </c>
      <c r="O176" s="9">
        <v>105718.60344827587</v>
      </c>
      <c r="P176" s="9">
        <v>2856388.6551724141</v>
      </c>
      <c r="Q176" s="9">
        <v>163323.10344827586</v>
      </c>
      <c r="R176" s="9">
        <v>524399.58620689658</v>
      </c>
      <c r="S176" s="9">
        <v>785995.29310344835</v>
      </c>
      <c r="T176" s="9">
        <v>206869.18965517243</v>
      </c>
      <c r="U176" s="9">
        <v>17937.931034482761</v>
      </c>
      <c r="V176" s="9">
        <v>1176414.3620689656</v>
      </c>
      <c r="W176" s="9">
        <v>20404.396551724138</v>
      </c>
      <c r="X176" s="9">
        <v>109466.22413793104</v>
      </c>
      <c r="AE176" s="33">
        <f t="shared" ref="AE176:AE178" si="19">M176+S176</f>
        <v>2535318.1551724141</v>
      </c>
      <c r="AF176" s="33">
        <f t="shared" ref="AF176:AF178" si="20">N176+T176</f>
        <v>1156791.6724137932</v>
      </c>
      <c r="AG176" s="33">
        <f t="shared" ref="AG176:AG178" si="21">O176+U176</f>
        <v>123656.53448275864</v>
      </c>
      <c r="AH176" s="33">
        <f t="shared" ref="AH176:AH178" si="22">P176+V176</f>
        <v>4032803.0172413797</v>
      </c>
      <c r="AI176" s="33">
        <f t="shared" ref="AI176:AI178" si="23">Q176+W176</f>
        <v>183727.5</v>
      </c>
      <c r="AJ176" s="33">
        <f t="shared" ref="AJ176:AJ178" si="24">R176+X176</f>
        <v>633865.81034482759</v>
      </c>
      <c r="AL176" s="33">
        <f t="shared" ref="AL176:AL178" si="25">AF176+AG176</f>
        <v>1280448.2068965519</v>
      </c>
      <c r="AM176" s="33">
        <f t="shared" ref="AM176:AM178" si="26">AI176+AJ176</f>
        <v>817593.31034482759</v>
      </c>
      <c r="AO176" s="49">
        <v>1300.5</v>
      </c>
      <c r="AP176" s="49">
        <v>6278.2758620689656</v>
      </c>
      <c r="AQ176" s="49">
        <v>2376.7758620689656</v>
      </c>
      <c r="AR176" s="49">
        <v>89375.741379310348</v>
      </c>
      <c r="AS176" s="49">
        <v>8655.0517241379312</v>
      </c>
      <c r="AT176" s="49">
        <v>2914.9137931034484</v>
      </c>
      <c r="AU176" s="49">
        <v>5471.0689655172418</v>
      </c>
      <c r="AV176" s="49">
        <v>189828.1551724138</v>
      </c>
      <c r="AW176" s="49">
        <v>69913.086206896551</v>
      </c>
      <c r="AX176" s="49">
        <v>114444</v>
      </c>
      <c r="AY176" s="49">
        <v>478135.55172413797</v>
      </c>
      <c r="AZ176" s="49">
        <v>198079.60344827588</v>
      </c>
      <c r="BA176" s="49">
        <v>269876.1724137931</v>
      </c>
    </row>
    <row r="177" spans="1:53">
      <c r="A177" s="10">
        <v>405143</v>
      </c>
      <c r="B177" s="11" t="s">
        <v>344</v>
      </c>
      <c r="C177" s="12" t="s">
        <v>339</v>
      </c>
      <c r="D177" s="26">
        <v>42679</v>
      </c>
      <c r="E177" s="26">
        <v>42719</v>
      </c>
      <c r="F177" s="26">
        <v>42871</v>
      </c>
      <c r="G177" s="12">
        <v>40</v>
      </c>
      <c r="H177" s="12">
        <v>192</v>
      </c>
      <c r="I177" s="12">
        <v>152</v>
      </c>
      <c r="J177" s="9">
        <v>19596133.828996282</v>
      </c>
      <c r="K177" s="9">
        <v>958663.49442379177</v>
      </c>
      <c r="L177" s="9">
        <v>145166.09665427508</v>
      </c>
      <c r="M177" s="9">
        <v>3732506.1790017216</v>
      </c>
      <c r="N177" s="9">
        <v>1208450.9638554219</v>
      </c>
      <c r="O177" s="9">
        <v>195679.56970740104</v>
      </c>
      <c r="P177" s="9">
        <v>5371490.6024096394</v>
      </c>
      <c r="Q177" s="9">
        <v>118867.17728055078</v>
      </c>
      <c r="R177" s="9">
        <v>687854.97418244416</v>
      </c>
      <c r="S177" s="9">
        <v>3376139.7868561274</v>
      </c>
      <c r="T177" s="9">
        <v>378329.30728241557</v>
      </c>
      <c r="U177" s="9">
        <v>76844.493783303726</v>
      </c>
      <c r="V177" s="9">
        <v>4262389.6092362339</v>
      </c>
      <c r="W177" s="9">
        <v>76436.056838365883</v>
      </c>
      <c r="X177" s="9">
        <v>272252.39786856127</v>
      </c>
      <c r="AE177" s="33">
        <f t="shared" si="19"/>
        <v>7108645.9658578485</v>
      </c>
      <c r="AF177" s="33">
        <f t="shared" si="20"/>
        <v>1586780.2711378373</v>
      </c>
      <c r="AG177" s="33">
        <f t="shared" si="21"/>
        <v>272524.06349070475</v>
      </c>
      <c r="AH177" s="33">
        <f t="shared" si="22"/>
        <v>9633880.2116458733</v>
      </c>
      <c r="AI177" s="33">
        <f t="shared" si="23"/>
        <v>195303.23411891668</v>
      </c>
      <c r="AJ177" s="33">
        <f t="shared" si="24"/>
        <v>960107.37205100548</v>
      </c>
      <c r="AL177" s="33">
        <f t="shared" si="25"/>
        <v>1859304.334628542</v>
      </c>
      <c r="AM177" s="33">
        <f t="shared" si="26"/>
        <v>1155410.6061699223</v>
      </c>
      <c r="AO177" s="49">
        <v>3384.191829484902</v>
      </c>
      <c r="AP177" s="49">
        <v>17737.833037300174</v>
      </c>
      <c r="AQ177" s="49">
        <v>7526.9094138543505</v>
      </c>
      <c r="AR177" s="49">
        <v>433876.73179396085</v>
      </c>
      <c r="AS177" s="49">
        <v>25264.742451154525</v>
      </c>
      <c r="AT177" s="49">
        <v>9219.0053285968024</v>
      </c>
      <c r="AU177" s="49">
        <v>14878.774422735345</v>
      </c>
      <c r="AV177" s="49">
        <v>370102.22024866781</v>
      </c>
      <c r="AW177" s="49">
        <v>174811.01243339252</v>
      </c>
      <c r="AX177" s="49">
        <v>186538.98756660742</v>
      </c>
      <c r="AY177" s="49">
        <v>894068.47246891644</v>
      </c>
      <c r="AZ177" s="49">
        <v>513696.98046181165</v>
      </c>
      <c r="BA177" s="49">
        <v>357265.6305506216</v>
      </c>
    </row>
    <row r="178" spans="1:53">
      <c r="A178" s="10">
        <v>358352</v>
      </c>
      <c r="B178" s="11" t="s">
        <v>344</v>
      </c>
      <c r="C178" s="12" t="s">
        <v>339</v>
      </c>
      <c r="D178" s="26">
        <v>42598</v>
      </c>
      <c r="E178" s="26">
        <v>42719</v>
      </c>
      <c r="F178" s="26">
        <v>42871</v>
      </c>
      <c r="G178" s="12">
        <v>121</v>
      </c>
      <c r="H178" s="12">
        <v>273</v>
      </c>
      <c r="I178" s="12">
        <v>152</v>
      </c>
      <c r="J178" s="9">
        <v>1656368.9887640451</v>
      </c>
      <c r="K178" s="9">
        <v>120035.39325842696</v>
      </c>
      <c r="L178" s="9">
        <v>21857.191011235955</v>
      </c>
      <c r="M178" s="9">
        <v>559136.70329670329</v>
      </c>
      <c r="N178" s="9">
        <v>670232.77864992153</v>
      </c>
      <c r="O178" s="9">
        <v>54423.014128728413</v>
      </c>
      <c r="P178" s="9">
        <v>2123903.830455259</v>
      </c>
      <c r="Q178" s="9">
        <v>60188.759811616954</v>
      </c>
      <c r="R178" s="9">
        <v>354241.7896389325</v>
      </c>
      <c r="S178" s="9">
        <v>628131.44366197195</v>
      </c>
      <c r="T178" s="9">
        <v>226013.95246478877</v>
      </c>
      <c r="U178" s="9">
        <v>28533.961267605639</v>
      </c>
      <c r="V178" s="9">
        <v>1887516.7341549299</v>
      </c>
      <c r="W178" s="9">
        <v>35835.580985915498</v>
      </c>
      <c r="X178" s="9">
        <v>190178.37147887328</v>
      </c>
      <c r="AE178" s="33">
        <f t="shared" si="19"/>
        <v>1187268.1469586752</v>
      </c>
      <c r="AF178" s="33">
        <f t="shared" si="20"/>
        <v>896246.73111471033</v>
      </c>
      <c r="AG178" s="33">
        <f t="shared" si="21"/>
        <v>82956.975396334048</v>
      </c>
      <c r="AH178" s="33">
        <f t="shared" si="22"/>
        <v>4011420.5646101888</v>
      </c>
      <c r="AI178" s="33">
        <f t="shared" si="23"/>
        <v>96024.340797532452</v>
      </c>
      <c r="AJ178" s="33">
        <f t="shared" si="24"/>
        <v>544420.16111780575</v>
      </c>
      <c r="AL178" s="33">
        <f t="shared" si="25"/>
        <v>979203.70651104441</v>
      </c>
      <c r="AM178" s="33">
        <f t="shared" si="26"/>
        <v>640444.50191533822</v>
      </c>
      <c r="AO178" s="49">
        <v>720.55457746478885</v>
      </c>
      <c r="AP178" s="49">
        <v>8646.6549295774657</v>
      </c>
      <c r="AQ178" s="49">
        <v>3314.551056338029</v>
      </c>
      <c r="AR178" s="49">
        <v>48277.156690140859</v>
      </c>
      <c r="AS178" s="49">
        <v>11961.205985915496</v>
      </c>
      <c r="AT178" s="49">
        <v>2978.2922535211273</v>
      </c>
      <c r="AU178" s="49">
        <v>8598.6179577464809</v>
      </c>
      <c r="AV178" s="49">
        <v>198825.02640845074</v>
      </c>
      <c r="AW178" s="49">
        <v>49670.228873239445</v>
      </c>
      <c r="AX178" s="49">
        <v>143870.73063380286</v>
      </c>
      <c r="AY178" s="49">
        <v>496366.02992957755</v>
      </c>
      <c r="AZ178" s="49">
        <v>161692.44718309861</v>
      </c>
      <c r="BA178" s="49">
        <v>322328.08098591556</v>
      </c>
    </row>
    <row r="179" spans="1:53">
      <c r="A179" s="55">
        <v>634917</v>
      </c>
      <c r="B179" s="10" t="s">
        <v>360</v>
      </c>
      <c r="C179" s="12" t="s">
        <v>339</v>
      </c>
      <c r="D179" s="26">
        <v>43066</v>
      </c>
      <c r="E179" s="26">
        <v>43140</v>
      </c>
      <c r="F179" s="26">
        <v>43217</v>
      </c>
      <c r="G179" s="12">
        <v>74</v>
      </c>
      <c r="H179" s="12">
        <v>151</v>
      </c>
      <c r="I179" s="12">
        <v>77</v>
      </c>
      <c r="J179" s="9">
        <v>157233.60000000001</v>
      </c>
      <c r="K179" s="9">
        <v>27181.600000000002</v>
      </c>
      <c r="L179" s="9">
        <v>10394.400000000001</v>
      </c>
      <c r="M179" s="9">
        <v>2164517.5337186898</v>
      </c>
      <c r="N179" s="9">
        <v>895540.26974951825</v>
      </c>
      <c r="O179" s="9">
        <v>67797.687861271683</v>
      </c>
      <c r="P179" s="9">
        <v>3331615.0289017339</v>
      </c>
      <c r="Q179" s="9">
        <v>78791.907514450868</v>
      </c>
      <c r="R179" s="9">
        <v>358411.5606936416</v>
      </c>
      <c r="S179" s="9">
        <v>1784574.4230769232</v>
      </c>
      <c r="T179" s="9">
        <v>298515.67307692306</v>
      </c>
      <c r="U179" s="9">
        <v>44323.653846153851</v>
      </c>
      <c r="V179" s="9">
        <v>3065192.307692308</v>
      </c>
      <c r="W179" s="9">
        <v>23280.865384615387</v>
      </c>
      <c r="X179" s="9">
        <v>233660.09615384616</v>
      </c>
      <c r="AE179" s="33">
        <f t="shared" ref="AE179:AE207" si="27">M179+S179</f>
        <v>3949091.9567956133</v>
      </c>
      <c r="AF179" s="33">
        <f t="shared" ref="AF179:AF207" si="28">N179+T179</f>
        <v>1194055.9428264413</v>
      </c>
      <c r="AG179" s="33">
        <f t="shared" ref="AG179:AG207" si="29">O179+U179</f>
        <v>112121.34170742554</v>
      </c>
      <c r="AH179" s="33">
        <f t="shared" ref="AH179:AH207" si="30">P179+V179</f>
        <v>6396807.3365940414</v>
      </c>
      <c r="AI179" s="33">
        <f t="shared" ref="AI179:AI207" si="31">Q179+W179</f>
        <v>102072.77289906626</v>
      </c>
      <c r="AJ179" s="33">
        <f t="shared" ref="AJ179:AJ207" si="32">R179+X179</f>
        <v>592071.65684748779</v>
      </c>
      <c r="AL179" s="33">
        <f t="shared" ref="AL179:AL207" si="33">AF179+AG179</f>
        <v>1306177.2845338667</v>
      </c>
      <c r="AM179" s="33">
        <f t="shared" ref="AM179:AM207" si="34">AI179+AJ179</f>
        <v>694144.429746554</v>
      </c>
    </row>
    <row r="180" spans="1:53">
      <c r="A180" s="55">
        <v>634893</v>
      </c>
      <c r="B180" s="10" t="s">
        <v>361</v>
      </c>
      <c r="C180" s="12" t="s">
        <v>339</v>
      </c>
      <c r="D180" s="26">
        <v>43067</v>
      </c>
      <c r="E180" s="26">
        <v>43140</v>
      </c>
      <c r="F180" s="26">
        <v>43217</v>
      </c>
      <c r="G180" s="12">
        <v>73</v>
      </c>
      <c r="H180" s="12">
        <v>150</v>
      </c>
      <c r="I180" s="12">
        <v>77</v>
      </c>
      <c r="J180" s="9">
        <v>920319.68503936997</v>
      </c>
      <c r="K180" s="9">
        <v>122931.49606299211</v>
      </c>
      <c r="L180" s="9">
        <v>24311.811023622045</v>
      </c>
      <c r="M180" s="9">
        <v>2545520.4980842909</v>
      </c>
      <c r="N180" s="9">
        <v>646506.89655172406</v>
      </c>
      <c r="O180" s="9">
        <v>79751.915708812259</v>
      </c>
      <c r="P180" s="9">
        <v>4110035.0574712642</v>
      </c>
      <c r="Q180" s="9">
        <v>42572.605363984672</v>
      </c>
      <c r="R180" s="9">
        <v>444545.2107279693</v>
      </c>
      <c r="S180" s="9">
        <v>2173732.2292993632</v>
      </c>
      <c r="T180" s="9">
        <v>489723.05732484075</v>
      </c>
      <c r="U180" s="9">
        <v>43321.783439490442</v>
      </c>
      <c r="V180" s="9">
        <v>3704713.3757961784</v>
      </c>
      <c r="W180" s="9">
        <v>45891.71974522293</v>
      </c>
      <c r="X180" s="9">
        <v>174321.78343949045</v>
      </c>
      <c r="AE180" s="33">
        <f t="shared" si="27"/>
        <v>4719252.7273836546</v>
      </c>
      <c r="AF180" s="33">
        <f t="shared" si="28"/>
        <v>1136229.9538765647</v>
      </c>
      <c r="AG180" s="33">
        <f t="shared" si="29"/>
        <v>123073.69914830269</v>
      </c>
      <c r="AH180" s="33">
        <f t="shared" si="30"/>
        <v>7814748.4332674425</v>
      </c>
      <c r="AI180" s="33">
        <f t="shared" si="31"/>
        <v>88464.325109207595</v>
      </c>
      <c r="AJ180" s="33">
        <f t="shared" si="32"/>
        <v>618866.99416745978</v>
      </c>
      <c r="AL180" s="33">
        <f t="shared" si="33"/>
        <v>1259303.6530248674</v>
      </c>
      <c r="AM180" s="33">
        <f t="shared" si="34"/>
        <v>707331.31927666743</v>
      </c>
    </row>
    <row r="181" spans="1:53">
      <c r="A181" s="55">
        <v>634894</v>
      </c>
      <c r="B181" s="10" t="s">
        <v>362</v>
      </c>
      <c r="C181" s="12" t="s">
        <v>339</v>
      </c>
      <c r="D181" s="26">
        <v>43067</v>
      </c>
      <c r="E181" s="26">
        <v>43140</v>
      </c>
      <c r="F181" s="26">
        <v>43217</v>
      </c>
      <c r="G181" s="12">
        <v>73</v>
      </c>
      <c r="H181" s="12">
        <v>150</v>
      </c>
      <c r="I181" s="12">
        <v>77</v>
      </c>
      <c r="J181" s="9">
        <v>1361496.09375</v>
      </c>
      <c r="K181" s="9">
        <v>103791.796875</v>
      </c>
      <c r="L181" s="9">
        <v>18098.4375</v>
      </c>
      <c r="M181" s="9">
        <v>3316342.2562141488</v>
      </c>
      <c r="N181" s="9">
        <v>1056815.4875717016</v>
      </c>
      <c r="O181" s="9">
        <v>110835.56405353728</v>
      </c>
      <c r="P181" s="9">
        <v>5333678.7762906309</v>
      </c>
      <c r="Q181" s="9">
        <v>88377.629063097513</v>
      </c>
      <c r="R181" s="9">
        <v>485834.60803059273</v>
      </c>
      <c r="S181" s="9">
        <v>2701939.0476190476</v>
      </c>
      <c r="T181" s="9">
        <v>506025.90476190473</v>
      </c>
      <c r="U181" s="9">
        <v>68942.476190476184</v>
      </c>
      <c r="V181" s="9">
        <v>4592000</v>
      </c>
      <c r="W181" s="9">
        <v>53542.095238095237</v>
      </c>
      <c r="X181" s="9">
        <v>202860.19047619047</v>
      </c>
      <c r="AE181" s="33">
        <f t="shared" si="27"/>
        <v>6018281.3038331959</v>
      </c>
      <c r="AF181" s="33">
        <f t="shared" si="28"/>
        <v>1562841.3923336063</v>
      </c>
      <c r="AG181" s="33">
        <f t="shared" si="29"/>
        <v>179778.04024401348</v>
      </c>
      <c r="AH181" s="33">
        <f t="shared" si="30"/>
        <v>9925678.7762906309</v>
      </c>
      <c r="AI181" s="33">
        <f t="shared" si="31"/>
        <v>141919.72430119273</v>
      </c>
      <c r="AJ181" s="33">
        <f t="shared" si="32"/>
        <v>688694.79850678321</v>
      </c>
      <c r="AL181" s="33">
        <f t="shared" si="33"/>
        <v>1742619.4325776198</v>
      </c>
      <c r="AM181" s="33">
        <f t="shared" si="34"/>
        <v>830614.522807976</v>
      </c>
    </row>
    <row r="182" spans="1:53">
      <c r="A182" s="55">
        <v>634918</v>
      </c>
      <c r="B182" s="10" t="s">
        <v>363</v>
      </c>
      <c r="C182" s="12" t="s">
        <v>339</v>
      </c>
      <c r="D182" s="26">
        <v>43066</v>
      </c>
      <c r="E182" s="26">
        <v>43147</v>
      </c>
      <c r="F182" s="26">
        <v>43217</v>
      </c>
      <c r="G182" s="12">
        <v>81</v>
      </c>
      <c r="H182" s="12">
        <v>151</v>
      </c>
      <c r="I182" s="12">
        <v>70</v>
      </c>
      <c r="J182" s="9">
        <v>947549.80079681275</v>
      </c>
      <c r="K182" s="9">
        <v>102342.62948207172</v>
      </c>
      <c r="L182" s="9">
        <v>24964.143426294821</v>
      </c>
      <c r="M182" s="9">
        <v>3798486.5275142314</v>
      </c>
      <c r="N182" s="9">
        <v>1781722.7703984817</v>
      </c>
      <c r="O182" s="9">
        <v>93701.13851992409</v>
      </c>
      <c r="P182" s="9">
        <v>4999437.3814041745</v>
      </c>
      <c r="Q182" s="9">
        <v>162181.78368121441</v>
      </c>
      <c r="R182" s="9">
        <v>470957.68500948761</v>
      </c>
      <c r="S182" s="9">
        <v>3832336.4485981306</v>
      </c>
      <c r="T182" s="9">
        <v>742448.78504672891</v>
      </c>
      <c r="U182" s="9">
        <v>104269.90654205607</v>
      </c>
      <c r="V182" s="9">
        <v>5122429.9065420562</v>
      </c>
      <c r="W182" s="9">
        <v>47050.467289719621</v>
      </c>
      <c r="X182" s="9">
        <v>382209.15887850465</v>
      </c>
      <c r="AE182" s="33">
        <f t="shared" si="27"/>
        <v>7630822.976112362</v>
      </c>
      <c r="AF182" s="33">
        <f t="shared" si="28"/>
        <v>2524171.5554452105</v>
      </c>
      <c r="AG182" s="33">
        <f t="shared" si="29"/>
        <v>197971.04506198014</v>
      </c>
      <c r="AH182" s="33">
        <f t="shared" si="30"/>
        <v>10121867.287946232</v>
      </c>
      <c r="AI182" s="33">
        <f t="shared" si="31"/>
        <v>209232.25097093402</v>
      </c>
      <c r="AJ182" s="33">
        <f t="shared" si="32"/>
        <v>853166.8438879922</v>
      </c>
      <c r="AL182" s="33">
        <f t="shared" si="33"/>
        <v>2722142.6005071905</v>
      </c>
      <c r="AM182" s="33">
        <f t="shared" si="34"/>
        <v>1062399.0948589263</v>
      </c>
    </row>
    <row r="183" spans="1:53">
      <c r="A183" s="55">
        <v>634919</v>
      </c>
      <c r="B183" s="10" t="s">
        <v>364</v>
      </c>
      <c r="C183" s="12" t="s">
        <v>339</v>
      </c>
      <c r="D183" s="26">
        <v>43067</v>
      </c>
      <c r="E183" s="26">
        <v>43147</v>
      </c>
      <c r="F183" s="26">
        <v>43217</v>
      </c>
      <c r="G183" s="12">
        <v>80</v>
      </c>
      <c r="H183" s="12">
        <v>150</v>
      </c>
      <c r="I183" s="12">
        <v>70</v>
      </c>
      <c r="J183" s="9">
        <v>709286.95652173914</v>
      </c>
      <c r="K183" s="9">
        <v>64556.521739130432</v>
      </c>
      <c r="L183" s="9">
        <v>16973.91304347826</v>
      </c>
      <c r="M183" s="9">
        <v>2498402.5096525094</v>
      </c>
      <c r="N183" s="9">
        <v>833199.80694980687</v>
      </c>
      <c r="O183" s="9">
        <v>66578.185328185325</v>
      </c>
      <c r="P183" s="9">
        <v>3728378.3783783782</v>
      </c>
      <c r="Q183" s="9">
        <v>67924.710424710414</v>
      </c>
      <c r="R183" s="9">
        <v>271998.06949806947</v>
      </c>
      <c r="S183" s="9">
        <v>2342407.6923076925</v>
      </c>
      <c r="T183" s="9">
        <v>352475.96153846156</v>
      </c>
      <c r="U183" s="9">
        <v>53594.230769230773</v>
      </c>
      <c r="V183" s="9">
        <v>4202884.615384616</v>
      </c>
      <c r="W183" s="9">
        <v>28704.807692307695</v>
      </c>
      <c r="X183" s="9">
        <v>226955.76923076925</v>
      </c>
      <c r="AE183" s="33">
        <f t="shared" si="27"/>
        <v>4840810.2019602023</v>
      </c>
      <c r="AF183" s="33">
        <f t="shared" si="28"/>
        <v>1185675.7684882684</v>
      </c>
      <c r="AG183" s="33">
        <f t="shared" si="29"/>
        <v>120172.41609741611</v>
      </c>
      <c r="AH183" s="33">
        <f t="shared" si="30"/>
        <v>7931262.9937629942</v>
      </c>
      <c r="AI183" s="33">
        <f t="shared" si="31"/>
        <v>96629.518117018102</v>
      </c>
      <c r="AJ183" s="33">
        <f t="shared" si="32"/>
        <v>498953.83872883872</v>
      </c>
      <c r="AL183" s="33">
        <f t="shared" si="33"/>
        <v>1305848.1845856844</v>
      </c>
      <c r="AM183" s="33">
        <f t="shared" si="34"/>
        <v>595583.35684585688</v>
      </c>
    </row>
    <row r="184" spans="1:53">
      <c r="A184" s="55">
        <v>634909</v>
      </c>
      <c r="B184" s="10" t="s">
        <v>365</v>
      </c>
      <c r="C184" s="12" t="s">
        <v>339</v>
      </c>
      <c r="D184" s="26">
        <v>43063</v>
      </c>
      <c r="E184" s="26">
        <v>43154</v>
      </c>
      <c r="F184" s="26">
        <v>43217</v>
      </c>
      <c r="G184" s="12">
        <v>91</v>
      </c>
      <c r="H184" s="12">
        <v>154</v>
      </c>
      <c r="I184" s="12">
        <v>63</v>
      </c>
      <c r="J184" s="9">
        <v>1263545.7364341086</v>
      </c>
      <c r="K184" s="9">
        <v>113064.34108527133</v>
      </c>
      <c r="L184" s="9">
        <v>23489.147286821706</v>
      </c>
      <c r="M184" s="9">
        <v>2860624.9520153552</v>
      </c>
      <c r="N184" s="9">
        <v>1318753.1669865644</v>
      </c>
      <c r="O184" s="9">
        <v>94430.71017274473</v>
      </c>
      <c r="P184" s="9">
        <v>3572578.8867562381</v>
      </c>
      <c r="Q184" s="9">
        <v>119900.19193857966</v>
      </c>
      <c r="R184" s="9">
        <v>338252.59117082536</v>
      </c>
      <c r="S184" s="9">
        <v>3228750.3809523811</v>
      </c>
      <c r="T184" s="9">
        <v>429107.90476190473</v>
      </c>
      <c r="U184" s="9">
        <v>61769.714285714283</v>
      </c>
      <c r="V184" s="9">
        <v>4871428.5714285718</v>
      </c>
      <c r="W184" s="9">
        <v>43388.190476190473</v>
      </c>
      <c r="X184" s="9">
        <v>307841.80952380953</v>
      </c>
      <c r="AE184" s="33">
        <f t="shared" si="27"/>
        <v>6089375.3329677358</v>
      </c>
      <c r="AF184" s="33">
        <f t="shared" si="28"/>
        <v>1747861.071748469</v>
      </c>
      <c r="AG184" s="33">
        <f t="shared" si="29"/>
        <v>156200.42445845902</v>
      </c>
      <c r="AH184" s="33">
        <f t="shared" si="30"/>
        <v>8444007.4581848104</v>
      </c>
      <c r="AI184" s="33">
        <f t="shared" si="31"/>
        <v>163288.38241477014</v>
      </c>
      <c r="AJ184" s="33">
        <f t="shared" si="32"/>
        <v>646094.40069463488</v>
      </c>
      <c r="AL184" s="33">
        <f t="shared" si="33"/>
        <v>1904061.496206928</v>
      </c>
      <c r="AM184" s="33">
        <f t="shared" si="34"/>
        <v>809382.78310940508</v>
      </c>
    </row>
    <row r="185" spans="1:53">
      <c r="A185" s="55">
        <v>634910</v>
      </c>
      <c r="B185" s="10" t="s">
        <v>366</v>
      </c>
      <c r="C185" s="12" t="s">
        <v>339</v>
      </c>
      <c r="D185" s="26">
        <v>43063</v>
      </c>
      <c r="E185" s="26">
        <v>43154</v>
      </c>
      <c r="F185" s="26">
        <v>43217</v>
      </c>
      <c r="G185" s="12">
        <v>91</v>
      </c>
      <c r="H185" s="12">
        <v>154</v>
      </c>
      <c r="I185" s="12">
        <v>63</v>
      </c>
      <c r="J185" s="9">
        <v>923556.42023346305</v>
      </c>
      <c r="K185" s="9">
        <v>99447.470817120629</v>
      </c>
      <c r="L185" s="9">
        <v>22762.64591439689</v>
      </c>
      <c r="M185" s="9">
        <v>3033443.8931297711</v>
      </c>
      <c r="N185" s="9">
        <v>1301561.641221374</v>
      </c>
      <c r="O185" s="9">
        <v>74198.664122137401</v>
      </c>
      <c r="P185" s="9">
        <v>3714679.389312977</v>
      </c>
      <c r="Q185" s="9">
        <v>130045.41984732824</v>
      </c>
      <c r="R185" s="9">
        <v>403900.19083969464</v>
      </c>
      <c r="S185" s="9">
        <v>4218666.666666667</v>
      </c>
      <c r="T185" s="9">
        <v>458304</v>
      </c>
      <c r="U185" s="9">
        <v>86389.333333333343</v>
      </c>
      <c r="V185" s="9">
        <v>5674666.666666667</v>
      </c>
      <c r="W185" s="9">
        <v>61114.666666666672</v>
      </c>
      <c r="X185" s="9">
        <v>426981.33333333337</v>
      </c>
      <c r="AE185" s="33">
        <f t="shared" si="27"/>
        <v>7252110.5597964376</v>
      </c>
      <c r="AF185" s="33">
        <f t="shared" si="28"/>
        <v>1759865.641221374</v>
      </c>
      <c r="AG185" s="33">
        <f t="shared" si="29"/>
        <v>160587.99745547073</v>
      </c>
      <c r="AH185" s="33">
        <f t="shared" si="30"/>
        <v>9389346.055979643</v>
      </c>
      <c r="AI185" s="33">
        <f t="shared" si="31"/>
        <v>191160.0865139949</v>
      </c>
      <c r="AJ185" s="33">
        <f t="shared" si="32"/>
        <v>830881.52417302807</v>
      </c>
      <c r="AL185" s="33">
        <f t="shared" si="33"/>
        <v>1920453.6386768448</v>
      </c>
      <c r="AM185" s="33">
        <f t="shared" si="34"/>
        <v>1022041.610687023</v>
      </c>
    </row>
    <row r="186" spans="1:53">
      <c r="A186" s="55">
        <v>634911</v>
      </c>
      <c r="B186" s="10" t="s">
        <v>367</v>
      </c>
      <c r="C186" s="12" t="s">
        <v>339</v>
      </c>
      <c r="D186" s="26">
        <v>43063</v>
      </c>
      <c r="E186" s="26">
        <v>43157</v>
      </c>
      <c r="F186" s="26">
        <v>43217</v>
      </c>
      <c r="G186" s="12">
        <v>94</v>
      </c>
      <c r="H186" s="12">
        <v>154</v>
      </c>
      <c r="I186" s="12">
        <v>60</v>
      </c>
      <c r="J186" s="9">
        <v>993896.55172413785</v>
      </c>
      <c r="K186" s="9">
        <v>80303.448275862072</v>
      </c>
      <c r="L186" s="9">
        <v>13431.03448275862</v>
      </c>
      <c r="M186" s="9">
        <v>3613955.1330798478</v>
      </c>
      <c r="N186" s="9">
        <v>1284998.0988593155</v>
      </c>
      <c r="O186" s="9">
        <v>102654.75285171102</v>
      </c>
      <c r="P186" s="9">
        <v>4475094.2965779463</v>
      </c>
      <c r="Q186" s="9">
        <v>126414.06844106464</v>
      </c>
      <c r="R186" s="9">
        <v>419868.82129277568</v>
      </c>
      <c r="S186" s="9">
        <v>2534824.3137254901</v>
      </c>
      <c r="T186" s="9">
        <v>324135.09803921566</v>
      </c>
      <c r="U186" s="9">
        <v>42562.156862745098</v>
      </c>
      <c r="V186" s="9">
        <v>3801568.6274509802</v>
      </c>
      <c r="W186" s="9">
        <v>29282.352941176468</v>
      </c>
      <c r="X186" s="9">
        <v>214788.62745098039</v>
      </c>
      <c r="AE186" s="33">
        <f t="shared" si="27"/>
        <v>6148779.4468053374</v>
      </c>
      <c r="AF186" s="33">
        <f t="shared" si="28"/>
        <v>1609133.1968985312</v>
      </c>
      <c r="AG186" s="33">
        <f t="shared" si="29"/>
        <v>145216.90971445612</v>
      </c>
      <c r="AH186" s="33">
        <f t="shared" si="30"/>
        <v>8276662.9240289265</v>
      </c>
      <c r="AI186" s="33">
        <f t="shared" si="31"/>
        <v>155696.4213822411</v>
      </c>
      <c r="AJ186" s="33">
        <f t="shared" si="32"/>
        <v>634657.44874375605</v>
      </c>
      <c r="AL186" s="33">
        <f t="shared" si="33"/>
        <v>1754350.1066129874</v>
      </c>
      <c r="AM186" s="33">
        <f t="shared" si="34"/>
        <v>790353.87012599711</v>
      </c>
    </row>
    <row r="187" spans="1:53">
      <c r="A187" s="55">
        <v>634912</v>
      </c>
      <c r="B187" s="10" t="s">
        <v>368</v>
      </c>
      <c r="C187" s="12" t="s">
        <v>339</v>
      </c>
      <c r="D187" s="26">
        <v>43067</v>
      </c>
      <c r="E187" s="26">
        <v>43157</v>
      </c>
      <c r="F187" s="26">
        <v>43217</v>
      </c>
      <c r="G187" s="12">
        <v>90</v>
      </c>
      <c r="H187" s="12">
        <v>150</v>
      </c>
      <c r="I187" s="12">
        <v>60</v>
      </c>
      <c r="J187" s="9">
        <v>1325604.6511627906</v>
      </c>
      <c r="K187" s="9">
        <v>79333.333333333328</v>
      </c>
      <c r="L187" s="9">
        <v>17527.131782945737</v>
      </c>
      <c r="M187" s="9">
        <v>3406697.8967495221</v>
      </c>
      <c r="N187" s="9">
        <v>868634.22562141495</v>
      </c>
      <c r="O187" s="9">
        <v>70624.665391969407</v>
      </c>
      <c r="P187" s="9">
        <v>4660408.6042065006</v>
      </c>
      <c r="Q187" s="9">
        <v>68330.592734225618</v>
      </c>
      <c r="R187" s="9">
        <v>301506.69216061186</v>
      </c>
      <c r="S187" s="9">
        <v>2408288.653846154</v>
      </c>
      <c r="T187" s="9">
        <v>300015.57692307694</v>
      </c>
      <c r="U187" s="9">
        <v>55068.75</v>
      </c>
      <c r="V187" s="9">
        <v>3850961.5384615385</v>
      </c>
      <c r="W187" s="9">
        <v>24466.442307692309</v>
      </c>
      <c r="X187" s="9">
        <v>229902.40384615384</v>
      </c>
      <c r="AE187" s="33">
        <f t="shared" si="27"/>
        <v>5814986.5505956765</v>
      </c>
      <c r="AF187" s="33">
        <f t="shared" si="28"/>
        <v>1168649.8025444918</v>
      </c>
      <c r="AG187" s="33">
        <f t="shared" si="29"/>
        <v>125693.41539196941</v>
      </c>
      <c r="AH187" s="33">
        <f t="shared" si="30"/>
        <v>8511370.1426680386</v>
      </c>
      <c r="AI187" s="33">
        <f t="shared" si="31"/>
        <v>92797.03504191793</v>
      </c>
      <c r="AJ187" s="33">
        <f t="shared" si="32"/>
        <v>531409.09600676573</v>
      </c>
      <c r="AL187" s="33">
        <f t="shared" si="33"/>
        <v>1294343.2179364613</v>
      </c>
      <c r="AM187" s="33">
        <f t="shared" si="34"/>
        <v>624206.13104868366</v>
      </c>
    </row>
    <row r="188" spans="1:53">
      <c r="A188" s="55">
        <v>634913</v>
      </c>
      <c r="B188" s="10" t="s">
        <v>369</v>
      </c>
      <c r="C188" s="12" t="s">
        <v>339</v>
      </c>
      <c r="D188" s="26">
        <v>43066</v>
      </c>
      <c r="E188" s="26">
        <v>43159</v>
      </c>
      <c r="F188" s="26">
        <v>43217</v>
      </c>
      <c r="G188" s="12">
        <v>93</v>
      </c>
      <c r="H188" s="12">
        <v>151</v>
      </c>
      <c r="I188" s="12">
        <v>58</v>
      </c>
      <c r="J188" s="9">
        <v>2126810.8949416345</v>
      </c>
      <c r="K188" s="9">
        <v>198319.06614785994</v>
      </c>
      <c r="L188" s="9">
        <v>45248.249027237354</v>
      </c>
      <c r="M188" s="9">
        <v>3468179.6545105567</v>
      </c>
      <c r="N188" s="9">
        <v>1178395.5854126678</v>
      </c>
      <c r="O188" s="9">
        <v>104633.01343570057</v>
      </c>
      <c r="P188" s="9">
        <v>4727223.6084452979</v>
      </c>
      <c r="Q188" s="9">
        <v>82297.312859884842</v>
      </c>
      <c r="R188" s="9">
        <v>351225.14395393472</v>
      </c>
      <c r="S188" s="9">
        <v>4107019.2307692305</v>
      </c>
      <c r="T188" s="9">
        <v>463448.26923076919</v>
      </c>
      <c r="U188" s="9">
        <v>88317.88461538461</v>
      </c>
      <c r="V188" s="9">
        <v>6041730.769230769</v>
      </c>
      <c r="W188" s="9">
        <v>36250.384615384617</v>
      </c>
      <c r="X188" s="9">
        <v>360161.82692307694</v>
      </c>
      <c r="AE188" s="33">
        <f t="shared" si="27"/>
        <v>7575198.8852797877</v>
      </c>
      <c r="AF188" s="33">
        <f t="shared" si="28"/>
        <v>1641843.8546434371</v>
      </c>
      <c r="AG188" s="33">
        <f t="shared" si="29"/>
        <v>192950.89805108518</v>
      </c>
      <c r="AH188" s="33">
        <f t="shared" si="30"/>
        <v>10768954.377676066</v>
      </c>
      <c r="AI188" s="33">
        <f t="shared" si="31"/>
        <v>118547.69747526947</v>
      </c>
      <c r="AJ188" s="33">
        <f t="shared" si="32"/>
        <v>711386.97087701166</v>
      </c>
      <c r="AL188" s="33">
        <f t="shared" si="33"/>
        <v>1834794.7526945223</v>
      </c>
      <c r="AM188" s="33">
        <f t="shared" si="34"/>
        <v>829934.66835228109</v>
      </c>
    </row>
    <row r="189" spans="1:53">
      <c r="A189" s="55">
        <v>634914</v>
      </c>
      <c r="B189" s="10" t="s">
        <v>370</v>
      </c>
      <c r="C189" s="12" t="s">
        <v>339</v>
      </c>
      <c r="D189" s="26">
        <v>43067</v>
      </c>
      <c r="E189" s="26">
        <v>43159</v>
      </c>
      <c r="F189" s="26">
        <v>43217</v>
      </c>
      <c r="G189" s="12">
        <v>92</v>
      </c>
      <c r="H189" s="12">
        <v>150</v>
      </c>
      <c r="I189" s="12">
        <v>58</v>
      </c>
      <c r="J189" s="9">
        <v>1200826.171875</v>
      </c>
      <c r="K189" s="9">
        <v>100701.5625</v>
      </c>
      <c r="L189" s="9">
        <v>28105.859375</v>
      </c>
      <c r="M189" s="9">
        <v>3580494.230769231</v>
      </c>
      <c r="N189" s="9">
        <v>949084.0384615385</v>
      </c>
      <c r="O189" s="9">
        <v>62205.576923076922</v>
      </c>
      <c r="P189" s="9">
        <v>4793094.807692308</v>
      </c>
      <c r="Q189" s="9">
        <v>90614.423076923078</v>
      </c>
      <c r="R189" s="9">
        <v>313803.46153846156</v>
      </c>
      <c r="S189" s="9">
        <v>3316923.076923077</v>
      </c>
      <c r="T189" s="9">
        <v>402650.76923076925</v>
      </c>
      <c r="U189" s="9">
        <v>52093.461538461539</v>
      </c>
      <c r="V189" s="9">
        <v>4975384.615384616</v>
      </c>
      <c r="W189" s="9">
        <v>54048.076923076929</v>
      </c>
      <c r="X189" s="9">
        <v>249835.38461538462</v>
      </c>
      <c r="AE189" s="33">
        <f t="shared" si="27"/>
        <v>6897417.307692308</v>
      </c>
      <c r="AF189" s="33">
        <f t="shared" si="28"/>
        <v>1351734.8076923077</v>
      </c>
      <c r="AG189" s="33">
        <f t="shared" si="29"/>
        <v>114299.03846153847</v>
      </c>
      <c r="AH189" s="33">
        <f t="shared" si="30"/>
        <v>9768479.4230769239</v>
      </c>
      <c r="AI189" s="33">
        <f t="shared" si="31"/>
        <v>144662.5</v>
      </c>
      <c r="AJ189" s="33">
        <f t="shared" si="32"/>
        <v>563638.84615384624</v>
      </c>
      <c r="AL189" s="33">
        <f t="shared" si="33"/>
        <v>1466033.8461538462</v>
      </c>
      <c r="AM189" s="33">
        <f t="shared" si="34"/>
        <v>708301.34615384624</v>
      </c>
    </row>
    <row r="190" spans="1:53">
      <c r="A190" s="55">
        <v>634915</v>
      </c>
      <c r="B190" s="10" t="s">
        <v>371</v>
      </c>
      <c r="C190" s="12" t="s">
        <v>339</v>
      </c>
      <c r="D190" s="26">
        <v>43067</v>
      </c>
      <c r="E190" s="26">
        <v>43160</v>
      </c>
      <c r="F190" s="26">
        <v>43217</v>
      </c>
      <c r="G190" s="12">
        <v>93</v>
      </c>
      <c r="H190" s="12">
        <v>150</v>
      </c>
      <c r="I190" s="12">
        <v>57</v>
      </c>
      <c r="J190" s="9">
        <v>2305201.9607843137</v>
      </c>
      <c r="K190" s="9">
        <v>156805.88235294117</v>
      </c>
      <c r="L190" s="9">
        <v>36001.960784313727</v>
      </c>
      <c r="M190" s="9">
        <v>3519125.2851711023</v>
      </c>
      <c r="N190" s="9">
        <v>1654373.3840304182</v>
      </c>
      <c r="O190" s="9">
        <v>90057.794676806079</v>
      </c>
      <c r="P190" s="9">
        <v>4631689.9239543723</v>
      </c>
      <c r="Q190" s="9">
        <v>132162.73764258553</v>
      </c>
      <c r="R190" s="9">
        <v>470318.06083650189</v>
      </c>
      <c r="S190" s="9">
        <v>4240384.615384615</v>
      </c>
      <c r="T190" s="9">
        <v>465533.65384615381</v>
      </c>
      <c r="U190" s="9">
        <v>82899.51923076922</v>
      </c>
      <c r="V190" s="9">
        <v>5966826.9230769221</v>
      </c>
      <c r="W190" s="9">
        <v>51490.38461538461</v>
      </c>
      <c r="X190" s="9">
        <v>504272.59615384613</v>
      </c>
      <c r="AE190" s="33">
        <f t="shared" si="27"/>
        <v>7759509.9005557168</v>
      </c>
      <c r="AF190" s="33">
        <f t="shared" si="28"/>
        <v>2119907.037876572</v>
      </c>
      <c r="AG190" s="33">
        <f t="shared" si="29"/>
        <v>172957.3139075753</v>
      </c>
      <c r="AH190" s="33">
        <f t="shared" si="30"/>
        <v>10598516.847031295</v>
      </c>
      <c r="AI190" s="33">
        <f t="shared" si="31"/>
        <v>183653.12225797016</v>
      </c>
      <c r="AJ190" s="33">
        <f t="shared" si="32"/>
        <v>974590.65699034801</v>
      </c>
      <c r="AL190" s="33">
        <f t="shared" si="33"/>
        <v>2292864.3517841473</v>
      </c>
      <c r="AM190" s="33">
        <f t="shared" si="34"/>
        <v>1158243.7792483182</v>
      </c>
    </row>
    <row r="191" spans="1:53">
      <c r="A191" s="55">
        <v>634916</v>
      </c>
      <c r="B191" s="10" t="s">
        <v>372</v>
      </c>
      <c r="C191" s="12" t="s">
        <v>339</v>
      </c>
      <c r="D191" s="26">
        <v>43067</v>
      </c>
      <c r="E191" s="26">
        <v>43160</v>
      </c>
      <c r="F191" s="26">
        <v>43217</v>
      </c>
      <c r="G191" s="12">
        <v>93</v>
      </c>
      <c r="H191" s="12">
        <v>150</v>
      </c>
      <c r="I191" s="12">
        <v>57</v>
      </c>
      <c r="J191" s="9">
        <v>1843078.8461538462</v>
      </c>
      <c r="K191" s="9">
        <v>169192.30769230772</v>
      </c>
      <c r="L191" s="9">
        <v>45171.153846153851</v>
      </c>
      <c r="M191" s="9">
        <v>4541192.395437263</v>
      </c>
      <c r="N191" s="9">
        <v>2230425.8555133082</v>
      </c>
      <c r="O191" s="9">
        <v>136060.83650190115</v>
      </c>
      <c r="P191" s="9">
        <v>5104225.0950570349</v>
      </c>
      <c r="Q191" s="9">
        <v>131201.52091254754</v>
      </c>
      <c r="R191" s="9">
        <v>407048.66920152091</v>
      </c>
      <c r="S191" s="9">
        <v>4615754.7169811316</v>
      </c>
      <c r="T191" s="9">
        <v>484654.24528301886</v>
      </c>
      <c r="U191" s="9">
        <v>76798.301886792455</v>
      </c>
      <c r="V191" s="9">
        <v>6187075.4716981128</v>
      </c>
      <c r="W191" s="9">
        <v>44979.056603773584</v>
      </c>
      <c r="X191" s="9">
        <v>346607.16981132072</v>
      </c>
      <c r="AE191" s="33">
        <f t="shared" si="27"/>
        <v>9156947.1124183945</v>
      </c>
      <c r="AF191" s="33">
        <f t="shared" si="28"/>
        <v>2715080.100796327</v>
      </c>
      <c r="AG191" s="33">
        <f t="shared" si="29"/>
        <v>212859.13838869362</v>
      </c>
      <c r="AH191" s="33">
        <f t="shared" si="30"/>
        <v>11291300.566755148</v>
      </c>
      <c r="AI191" s="33">
        <f t="shared" si="31"/>
        <v>176180.57751632112</v>
      </c>
      <c r="AJ191" s="33">
        <f t="shared" si="32"/>
        <v>753655.83901284169</v>
      </c>
      <c r="AL191" s="33">
        <f t="shared" si="33"/>
        <v>2927939.2391850208</v>
      </c>
      <c r="AM191" s="33">
        <f t="shared" si="34"/>
        <v>929836.41652916279</v>
      </c>
    </row>
    <row r="192" spans="1:53">
      <c r="A192" s="55">
        <v>634891</v>
      </c>
      <c r="B192" s="10" t="s">
        <v>373</v>
      </c>
      <c r="C192" s="12" t="s">
        <v>339</v>
      </c>
      <c r="D192" s="26">
        <v>43067</v>
      </c>
      <c r="E192" s="26">
        <v>43161</v>
      </c>
      <c r="F192" s="26">
        <v>43217</v>
      </c>
      <c r="G192" s="12">
        <v>94</v>
      </c>
      <c r="H192" s="12">
        <v>150</v>
      </c>
      <c r="I192" s="12">
        <v>56</v>
      </c>
      <c r="J192" s="9">
        <v>3069727.9693486588</v>
      </c>
      <c r="K192" s="9">
        <v>252885.05747126436</v>
      </c>
      <c r="L192" s="9">
        <v>58574.712643678155</v>
      </c>
      <c r="M192" s="9">
        <v>6567623.8185255202</v>
      </c>
      <c r="N192" s="9">
        <v>1863720.2268431003</v>
      </c>
      <c r="O192" s="9">
        <v>208833.64839319472</v>
      </c>
      <c r="P192" s="9">
        <v>9571351.6068052929</v>
      </c>
      <c r="Q192" s="9">
        <v>138383.74291115312</v>
      </c>
      <c r="R192" s="9">
        <v>1067499.0548204158</v>
      </c>
      <c r="S192" s="9">
        <v>3806764.7058823532</v>
      </c>
      <c r="T192" s="9">
        <v>624250.39215686277</v>
      </c>
      <c r="U192" s="9">
        <v>75751.666666666672</v>
      </c>
      <c r="V192" s="9">
        <v>5488823.5294117648</v>
      </c>
      <c r="W192" s="9">
        <v>67813.529411764714</v>
      </c>
      <c r="X192" s="9">
        <v>227018.92156862747</v>
      </c>
      <c r="AE192" s="33">
        <f t="shared" si="27"/>
        <v>10374388.524407873</v>
      </c>
      <c r="AF192" s="33">
        <f t="shared" si="28"/>
        <v>2487970.6189999632</v>
      </c>
      <c r="AG192" s="33">
        <f t="shared" si="29"/>
        <v>284585.3150598614</v>
      </c>
      <c r="AH192" s="33">
        <f t="shared" si="30"/>
        <v>15060175.136217058</v>
      </c>
      <c r="AI192" s="33">
        <f t="shared" si="31"/>
        <v>206197.27232291782</v>
      </c>
      <c r="AJ192" s="33">
        <f t="shared" si="32"/>
        <v>1294517.9763890433</v>
      </c>
      <c r="AL192" s="33">
        <f t="shared" si="33"/>
        <v>2772555.9340598248</v>
      </c>
      <c r="AM192" s="33">
        <f t="shared" si="34"/>
        <v>1500715.2487119611</v>
      </c>
    </row>
    <row r="193" spans="1:39">
      <c r="A193" s="55">
        <v>634892</v>
      </c>
      <c r="B193" s="10" t="s">
        <v>374</v>
      </c>
      <c r="C193" s="12" t="s">
        <v>339</v>
      </c>
      <c r="D193" s="26">
        <v>43067</v>
      </c>
      <c r="E193" s="26">
        <v>43161</v>
      </c>
      <c r="F193" s="26">
        <v>43217</v>
      </c>
      <c r="G193" s="12">
        <v>94</v>
      </c>
      <c r="H193" s="12">
        <v>150</v>
      </c>
      <c r="I193" s="12">
        <v>56</v>
      </c>
      <c r="J193" s="9">
        <v>5251281.0606060605</v>
      </c>
      <c r="K193" s="9">
        <v>318115.90909090912</v>
      </c>
      <c r="L193" s="9">
        <v>72696.590909090912</v>
      </c>
      <c r="M193" s="9">
        <v>5361108.5714285718</v>
      </c>
      <c r="N193" s="9">
        <v>835933.71428571432</v>
      </c>
      <c r="O193" s="9">
        <v>97209.14285714287</v>
      </c>
      <c r="P193" s="9">
        <v>8112825.1428571437</v>
      </c>
      <c r="Q193" s="9">
        <v>70269.71428571429</v>
      </c>
      <c r="R193" s="9">
        <v>652388.57142857148</v>
      </c>
      <c r="S193" s="9">
        <v>4694615.384615385</v>
      </c>
      <c r="T193" s="9">
        <v>707989.42307692312</v>
      </c>
      <c r="U193" s="9">
        <v>80360.769230769234</v>
      </c>
      <c r="V193" s="9">
        <v>7732307.692307693</v>
      </c>
      <c r="W193" s="9">
        <v>65034.230769230773</v>
      </c>
      <c r="X193" s="9">
        <v>267385.96153846156</v>
      </c>
      <c r="AE193" s="33">
        <f t="shared" si="27"/>
        <v>10055723.956043957</v>
      </c>
      <c r="AF193" s="33">
        <f t="shared" si="28"/>
        <v>1543923.1373626376</v>
      </c>
      <c r="AG193" s="33">
        <f t="shared" si="29"/>
        <v>177569.91208791209</v>
      </c>
      <c r="AH193" s="33">
        <f t="shared" si="30"/>
        <v>15845132.835164838</v>
      </c>
      <c r="AI193" s="33">
        <f t="shared" si="31"/>
        <v>135303.94505494507</v>
      </c>
      <c r="AJ193" s="33">
        <f t="shared" si="32"/>
        <v>919774.5329670331</v>
      </c>
      <c r="AL193" s="33">
        <f t="shared" si="33"/>
        <v>1721493.0494505498</v>
      </c>
      <c r="AM193" s="33">
        <f t="shared" si="34"/>
        <v>1055078.4780219782</v>
      </c>
    </row>
    <row r="194" spans="1:39">
      <c r="A194" s="12">
        <v>634902</v>
      </c>
      <c r="B194" s="12" t="s">
        <v>375</v>
      </c>
      <c r="C194" s="12" t="s">
        <v>339</v>
      </c>
      <c r="D194" s="26">
        <v>43066</v>
      </c>
      <c r="E194" s="26">
        <v>43182</v>
      </c>
      <c r="F194" s="26">
        <v>43238</v>
      </c>
      <c r="G194" s="12">
        <v>116</v>
      </c>
      <c r="H194" s="12">
        <v>172</v>
      </c>
      <c r="I194" s="12">
        <v>56</v>
      </c>
      <c r="J194" s="9">
        <v>1478640</v>
      </c>
      <c r="K194" s="9">
        <v>204437.14285714287</v>
      </c>
      <c r="L194" s="9">
        <v>31110</v>
      </c>
      <c r="M194" s="9">
        <v>4284816.0291438978</v>
      </c>
      <c r="N194" s="9">
        <v>1210900.5464480873</v>
      </c>
      <c r="O194" s="9">
        <v>160181.42076502732</v>
      </c>
      <c r="P194" s="9">
        <v>6700405.1001821496</v>
      </c>
      <c r="Q194" s="9">
        <v>108562.47723132969</v>
      </c>
      <c r="R194" s="9">
        <v>720742.44080145715</v>
      </c>
      <c r="S194" s="9">
        <v>2510353.8696537679</v>
      </c>
      <c r="T194" s="9">
        <v>578133.91038696538</v>
      </c>
      <c r="U194" s="9">
        <v>82461.812627291249</v>
      </c>
      <c r="V194" s="9">
        <v>3815173.1160896132</v>
      </c>
      <c r="W194" s="9">
        <v>40254.582484725055</v>
      </c>
      <c r="X194" s="9">
        <v>231103.36048879838</v>
      </c>
      <c r="AE194" s="33">
        <f t="shared" si="27"/>
        <v>6795169.8987976657</v>
      </c>
      <c r="AF194" s="33">
        <f t="shared" si="28"/>
        <v>1789034.4568350527</v>
      </c>
      <c r="AG194" s="33">
        <f t="shared" si="29"/>
        <v>242643.23339231857</v>
      </c>
      <c r="AH194" s="33">
        <f t="shared" si="30"/>
        <v>10515578.216271762</v>
      </c>
      <c r="AI194" s="33">
        <f t="shared" si="31"/>
        <v>148817.05971605473</v>
      </c>
      <c r="AJ194" s="33">
        <f t="shared" si="32"/>
        <v>951845.80129025551</v>
      </c>
      <c r="AL194" s="33">
        <f t="shared" si="33"/>
        <v>2031677.6902273712</v>
      </c>
      <c r="AM194" s="33">
        <f t="shared" si="34"/>
        <v>1100662.8610063102</v>
      </c>
    </row>
    <row r="195" spans="1:39">
      <c r="A195" s="12">
        <v>634903</v>
      </c>
      <c r="B195" s="12" t="s">
        <v>376</v>
      </c>
      <c r="C195" s="12" t="s">
        <v>339</v>
      </c>
      <c r="D195" s="26">
        <v>43066</v>
      </c>
      <c r="E195" s="26">
        <v>43182</v>
      </c>
      <c r="F195" s="26">
        <v>43238</v>
      </c>
      <c r="G195" s="12">
        <v>116</v>
      </c>
      <c r="H195" s="12">
        <v>172</v>
      </c>
      <c r="I195" s="12">
        <v>56</v>
      </c>
      <c r="J195" s="9">
        <v>1608576.1904761905</v>
      </c>
      <c r="K195" s="9">
        <v>138771.90476190476</v>
      </c>
      <c r="L195" s="9">
        <v>20613.333333333332</v>
      </c>
      <c r="M195" s="9">
        <v>3655614.1001855289</v>
      </c>
      <c r="N195" s="9">
        <v>1201675.3246753246</v>
      </c>
      <c r="O195" s="9">
        <v>86912.059369202223</v>
      </c>
      <c r="P195" s="9">
        <v>5812161.0389610389</v>
      </c>
      <c r="Q195" s="9">
        <v>93546.567717996295</v>
      </c>
      <c r="R195" s="9">
        <v>375181.44712430425</v>
      </c>
      <c r="S195" s="9">
        <v>2931272.5</v>
      </c>
      <c r="T195" s="9">
        <v>609180</v>
      </c>
      <c r="U195" s="9">
        <v>69062.5</v>
      </c>
      <c r="V195" s="9">
        <v>4712500</v>
      </c>
      <c r="W195" s="9">
        <v>61230</v>
      </c>
      <c r="X195" s="9">
        <v>165880</v>
      </c>
      <c r="AE195" s="33">
        <f t="shared" si="27"/>
        <v>6586886.6001855284</v>
      </c>
      <c r="AF195" s="33">
        <f t="shared" si="28"/>
        <v>1810855.3246753246</v>
      </c>
      <c r="AG195" s="33">
        <f t="shared" si="29"/>
        <v>155974.55936920224</v>
      </c>
      <c r="AH195" s="33">
        <f t="shared" si="30"/>
        <v>10524661.038961038</v>
      </c>
      <c r="AI195" s="33">
        <f t="shared" si="31"/>
        <v>154776.56771799631</v>
      </c>
      <c r="AJ195" s="33">
        <f t="shared" si="32"/>
        <v>541061.44712430425</v>
      </c>
      <c r="AL195" s="33">
        <f t="shared" si="33"/>
        <v>1966829.8840445268</v>
      </c>
      <c r="AM195" s="33">
        <f t="shared" si="34"/>
        <v>695838.01484230056</v>
      </c>
    </row>
    <row r="196" spans="1:39">
      <c r="A196" s="12">
        <v>634900</v>
      </c>
      <c r="B196" s="12" t="s">
        <v>377</v>
      </c>
      <c r="C196" s="12" t="s">
        <v>339</v>
      </c>
      <c r="D196" s="26">
        <v>43063</v>
      </c>
      <c r="E196" s="26">
        <v>43161</v>
      </c>
      <c r="F196" s="26">
        <v>43238</v>
      </c>
      <c r="G196" s="12">
        <v>98</v>
      </c>
      <c r="H196" s="12">
        <v>175</v>
      </c>
      <c r="I196" s="12">
        <v>77</v>
      </c>
      <c r="J196" s="9">
        <v>1414123.2227488151</v>
      </c>
      <c r="K196" s="9">
        <v>109478.67298578199</v>
      </c>
      <c r="L196" s="9">
        <v>23317.535545023697</v>
      </c>
      <c r="M196" s="9">
        <v>2288045.4545454546</v>
      </c>
      <c r="N196" s="9">
        <v>895848.48484848486</v>
      </c>
      <c r="O196" s="9">
        <v>77659.090909090912</v>
      </c>
      <c r="P196" s="9">
        <v>3788939.393939394</v>
      </c>
      <c r="Q196" s="9">
        <v>68901.515151515152</v>
      </c>
      <c r="R196" s="9">
        <v>354037.87878787878</v>
      </c>
      <c r="S196" s="9">
        <v>1895915.7303370785</v>
      </c>
      <c r="T196" s="9">
        <v>539248.92747701728</v>
      </c>
      <c r="U196" s="9">
        <v>47507.86516853932</v>
      </c>
      <c r="V196" s="9">
        <v>3385801.838610827</v>
      </c>
      <c r="W196" s="9">
        <v>52759.856996935647</v>
      </c>
      <c r="X196" s="9">
        <v>141243.92236976506</v>
      </c>
      <c r="AE196" s="33">
        <f t="shared" si="27"/>
        <v>4183961.1848825328</v>
      </c>
      <c r="AF196" s="33">
        <f t="shared" si="28"/>
        <v>1435097.4123255021</v>
      </c>
      <c r="AG196" s="33">
        <f t="shared" si="29"/>
        <v>125166.95607763022</v>
      </c>
      <c r="AH196" s="33">
        <f t="shared" si="30"/>
        <v>7174741.2325502206</v>
      </c>
      <c r="AI196" s="33">
        <f t="shared" si="31"/>
        <v>121661.3721484508</v>
      </c>
      <c r="AJ196" s="33">
        <f t="shared" si="32"/>
        <v>495281.80115764384</v>
      </c>
      <c r="AL196" s="33">
        <f t="shared" si="33"/>
        <v>1560264.3684031323</v>
      </c>
      <c r="AM196" s="33">
        <f t="shared" si="34"/>
        <v>616943.1733060946</v>
      </c>
    </row>
    <row r="197" spans="1:39">
      <c r="A197" s="12">
        <v>634901</v>
      </c>
      <c r="B197" s="12" t="s">
        <v>378</v>
      </c>
      <c r="C197" s="12" t="s">
        <v>339</v>
      </c>
      <c r="D197" s="26">
        <v>43063</v>
      </c>
      <c r="E197" s="26">
        <v>43161</v>
      </c>
      <c r="F197" s="26">
        <v>43238</v>
      </c>
      <c r="G197" s="12">
        <v>98</v>
      </c>
      <c r="H197" s="12">
        <v>175</v>
      </c>
      <c r="I197" s="12">
        <v>77</v>
      </c>
      <c r="J197" s="9">
        <v>3193979.4392523365</v>
      </c>
      <c r="K197" s="9">
        <v>221514.95327102803</v>
      </c>
      <c r="L197" s="9">
        <v>27409.345794392524</v>
      </c>
      <c r="M197" s="9">
        <v>3122021.0526315789</v>
      </c>
      <c r="N197" s="9">
        <v>1087800</v>
      </c>
      <c r="O197" s="9">
        <v>80328.947368421053</v>
      </c>
      <c r="P197" s="9">
        <v>5578772.3684210526</v>
      </c>
      <c r="Q197" s="9">
        <v>70689.473684210519</v>
      </c>
      <c r="R197" s="9">
        <v>574863.15789473685</v>
      </c>
      <c r="S197" s="9">
        <v>2931318.173076923</v>
      </c>
      <c r="T197" s="9">
        <v>742775.76923076925</v>
      </c>
      <c r="U197" s="9">
        <v>57922.596153846156</v>
      </c>
      <c r="V197" s="9">
        <v>5683557.692307693</v>
      </c>
      <c r="W197" s="9">
        <v>65593.846153846156</v>
      </c>
      <c r="X197" s="9">
        <v>238212.5</v>
      </c>
      <c r="AE197" s="33">
        <f t="shared" si="27"/>
        <v>6053339.2257085014</v>
      </c>
      <c r="AF197" s="33">
        <f t="shared" si="28"/>
        <v>1830575.7692307692</v>
      </c>
      <c r="AG197" s="33">
        <f t="shared" si="29"/>
        <v>138251.54352226719</v>
      </c>
      <c r="AH197" s="33">
        <f t="shared" si="30"/>
        <v>11262330.060728746</v>
      </c>
      <c r="AI197" s="33">
        <f t="shared" si="31"/>
        <v>136283.31983805669</v>
      </c>
      <c r="AJ197" s="33">
        <f t="shared" si="32"/>
        <v>813075.65789473685</v>
      </c>
      <c r="AL197" s="33">
        <f t="shared" si="33"/>
        <v>1968827.3127530364</v>
      </c>
      <c r="AM197" s="33">
        <f t="shared" si="34"/>
        <v>949358.97773279354</v>
      </c>
    </row>
    <row r="198" spans="1:39">
      <c r="A198" s="12">
        <v>634907</v>
      </c>
      <c r="B198" s="12" t="s">
        <v>379</v>
      </c>
      <c r="C198" s="12" t="s">
        <v>339</v>
      </c>
      <c r="D198" s="26">
        <v>43066</v>
      </c>
      <c r="E198" s="26">
        <v>43159</v>
      </c>
      <c r="F198" s="26">
        <v>43238</v>
      </c>
      <c r="G198" s="12">
        <v>93</v>
      </c>
      <c r="H198" s="12">
        <v>172</v>
      </c>
      <c r="I198" s="12">
        <v>79</v>
      </c>
      <c r="J198" s="9">
        <v>63968.415857871361</v>
      </c>
      <c r="K198" s="9">
        <v>28883.697976640899</v>
      </c>
      <c r="L198" s="9">
        <v>5507.484783681527</v>
      </c>
      <c r="M198" s="9">
        <v>2373154.4090056284</v>
      </c>
      <c r="N198" s="9">
        <v>954319.69981238269</v>
      </c>
      <c r="O198" s="9">
        <v>86005.816135084431</v>
      </c>
      <c r="P198" s="9">
        <v>4969317.8236397747</v>
      </c>
      <c r="Q198" s="9">
        <v>73360.975609756104</v>
      </c>
      <c r="R198" s="9">
        <v>471725.70356472797</v>
      </c>
      <c r="S198" s="9">
        <v>1914816.6853303474</v>
      </c>
      <c r="T198" s="9">
        <v>480443.78499440092</v>
      </c>
      <c r="U198" s="9">
        <v>55408.958566629342</v>
      </c>
      <c r="V198" s="9">
        <v>4216461.3661814108</v>
      </c>
      <c r="W198" s="9">
        <v>31015.565509518481</v>
      </c>
      <c r="X198" s="9">
        <v>257230.01119820832</v>
      </c>
      <c r="AE198" s="33">
        <f t="shared" si="27"/>
        <v>4287971.0943359761</v>
      </c>
      <c r="AF198" s="33">
        <f t="shared" si="28"/>
        <v>1434763.4848067835</v>
      </c>
      <c r="AG198" s="33">
        <f t="shared" si="29"/>
        <v>141414.77470171376</v>
      </c>
      <c r="AH198" s="33">
        <f t="shared" si="30"/>
        <v>9185779.1898211855</v>
      </c>
      <c r="AI198" s="33">
        <f t="shared" si="31"/>
        <v>104376.54111927458</v>
      </c>
      <c r="AJ198" s="33">
        <f t="shared" si="32"/>
        <v>728955.71476293635</v>
      </c>
      <c r="AL198" s="33">
        <f t="shared" si="33"/>
        <v>1576178.2595084973</v>
      </c>
      <c r="AM198" s="33">
        <f t="shared" si="34"/>
        <v>833332.25588221091</v>
      </c>
    </row>
    <row r="199" spans="1:39">
      <c r="A199" s="12">
        <v>634908</v>
      </c>
      <c r="B199" s="12" t="s">
        <v>380</v>
      </c>
      <c r="C199" s="12" t="s">
        <v>339</v>
      </c>
      <c r="D199" s="26">
        <v>43067</v>
      </c>
      <c r="E199" s="26">
        <v>43159</v>
      </c>
      <c r="F199" s="26">
        <v>43238</v>
      </c>
      <c r="G199" s="12">
        <v>92</v>
      </c>
      <c r="H199" s="12">
        <v>171</v>
      </c>
      <c r="I199" s="12">
        <v>79</v>
      </c>
      <c r="J199" s="9">
        <v>19813.745576457441</v>
      </c>
      <c r="K199" s="9">
        <v>22981.933320916371</v>
      </c>
      <c r="L199" s="9">
        <v>4475.6937977276957</v>
      </c>
      <c r="M199" s="9">
        <v>2798418.3556405352</v>
      </c>
      <c r="N199" s="9">
        <v>1068518.5468451243</v>
      </c>
      <c r="O199" s="9">
        <v>76818.355640535374</v>
      </c>
      <c r="P199" s="9">
        <v>5768686.8068833649</v>
      </c>
      <c r="Q199" s="9">
        <v>78057.361376673041</v>
      </c>
      <c r="R199" s="9">
        <v>460166.73040152964</v>
      </c>
      <c r="S199" s="9">
        <v>1441378.3783783785</v>
      </c>
      <c r="T199" s="9">
        <v>296540.54054054053</v>
      </c>
      <c r="U199" s="9">
        <v>31189.18918918919</v>
      </c>
      <c r="V199" s="9">
        <v>3108108.1081081084</v>
      </c>
      <c r="W199" s="9">
        <v>23891.891891891893</v>
      </c>
      <c r="X199" s="9">
        <v>142027.02702702704</v>
      </c>
      <c r="AE199" s="33">
        <f t="shared" si="27"/>
        <v>4239796.7340189135</v>
      </c>
      <c r="AF199" s="33">
        <f t="shared" si="28"/>
        <v>1365059.0873856649</v>
      </c>
      <c r="AG199" s="33">
        <f t="shared" si="29"/>
        <v>108007.54482972456</v>
      </c>
      <c r="AH199" s="33">
        <f t="shared" si="30"/>
        <v>8876794.9149914738</v>
      </c>
      <c r="AI199" s="33">
        <f t="shared" si="31"/>
        <v>101949.25326856493</v>
      </c>
      <c r="AJ199" s="33">
        <f t="shared" si="32"/>
        <v>602193.75742855668</v>
      </c>
      <c r="AL199" s="33">
        <f t="shared" si="33"/>
        <v>1473066.6322153895</v>
      </c>
      <c r="AM199" s="33">
        <f t="shared" si="34"/>
        <v>704143.01069712162</v>
      </c>
    </row>
    <row r="200" spans="1:39">
      <c r="A200" s="12">
        <v>634905</v>
      </c>
      <c r="B200" s="12" t="s">
        <v>381</v>
      </c>
      <c r="C200" s="12" t="s">
        <v>339</v>
      </c>
      <c r="D200" s="26">
        <v>43066</v>
      </c>
      <c r="E200" s="26">
        <v>43157</v>
      </c>
      <c r="F200" s="26">
        <v>43238</v>
      </c>
      <c r="G200" s="12">
        <v>91</v>
      </c>
      <c r="H200" s="12">
        <v>172</v>
      </c>
      <c r="I200" s="12">
        <v>81</v>
      </c>
      <c r="J200" s="9">
        <v>31534.713375796182</v>
      </c>
      <c r="K200" s="9">
        <v>16679.299363057326</v>
      </c>
      <c r="L200" s="9">
        <v>4229.2993630573255</v>
      </c>
      <c r="M200" s="9">
        <v>2358216.3568773232</v>
      </c>
      <c r="N200" s="9">
        <v>891759.47955390334</v>
      </c>
      <c r="O200" s="9">
        <v>125655.39033457248</v>
      </c>
      <c r="P200" s="9">
        <v>4128728.2527881037</v>
      </c>
      <c r="Q200" s="9">
        <v>51312.267657992561</v>
      </c>
      <c r="R200" s="9">
        <v>437347.58364312263</v>
      </c>
      <c r="S200" s="9">
        <v>2515648.6666666665</v>
      </c>
      <c r="T200" s="9">
        <v>540402.47619047621</v>
      </c>
      <c r="U200" s="9">
        <v>79516.28571428571</v>
      </c>
      <c r="V200" s="9">
        <v>4568952.3809523806</v>
      </c>
      <c r="W200" s="9">
        <v>27413.714285714286</v>
      </c>
      <c r="X200" s="9">
        <v>192501.52380952379</v>
      </c>
      <c r="AE200" s="33">
        <f t="shared" si="27"/>
        <v>4873865.0235439893</v>
      </c>
      <c r="AF200" s="33">
        <f t="shared" si="28"/>
        <v>1432161.9557443797</v>
      </c>
      <c r="AG200" s="33">
        <f t="shared" si="29"/>
        <v>205171.67604885821</v>
      </c>
      <c r="AH200" s="33">
        <f t="shared" si="30"/>
        <v>8697680.6337404847</v>
      </c>
      <c r="AI200" s="33">
        <f t="shared" si="31"/>
        <v>78725.981943706851</v>
      </c>
      <c r="AJ200" s="33">
        <f t="shared" si="32"/>
        <v>629849.10745264636</v>
      </c>
      <c r="AL200" s="33">
        <f t="shared" si="33"/>
        <v>1637333.6317932378</v>
      </c>
      <c r="AM200" s="33">
        <f t="shared" si="34"/>
        <v>708575.08939635323</v>
      </c>
    </row>
    <row r="201" spans="1:39">
      <c r="A201" s="12">
        <v>634906</v>
      </c>
      <c r="B201" s="12" t="s">
        <v>382</v>
      </c>
      <c r="C201" s="12" t="s">
        <v>339</v>
      </c>
      <c r="D201" s="26">
        <v>43066</v>
      </c>
      <c r="E201" s="26">
        <v>43157</v>
      </c>
      <c r="F201" s="26">
        <v>43238</v>
      </c>
      <c r="G201" s="12">
        <v>91</v>
      </c>
      <c r="H201" s="12">
        <v>172</v>
      </c>
      <c r="I201" s="12">
        <v>81</v>
      </c>
      <c r="J201" s="9">
        <v>182437.55868544601</v>
      </c>
      <c r="K201" s="9">
        <v>26232.394366197183</v>
      </c>
      <c r="L201" s="9">
        <v>6855.3990610328638</v>
      </c>
      <c r="M201" s="9">
        <v>2587699.6323529412</v>
      </c>
      <c r="N201" s="9">
        <v>1046486.0294117647</v>
      </c>
      <c r="O201" s="9">
        <v>107162.86764705883</v>
      </c>
      <c r="P201" s="9">
        <v>4553731.9852941176</v>
      </c>
      <c r="Q201" s="9">
        <v>94744.852941176476</v>
      </c>
      <c r="R201" s="9">
        <v>385265.07352941175</v>
      </c>
      <c r="S201" s="9">
        <v>1753253.0476190476</v>
      </c>
      <c r="T201" s="9">
        <v>454715.23809523811</v>
      </c>
      <c r="U201" s="9">
        <v>47659.238095238099</v>
      </c>
      <c r="V201" s="9">
        <v>3152190.4761904762</v>
      </c>
      <c r="W201" s="9">
        <v>61138.380952380954</v>
      </c>
      <c r="X201" s="9">
        <v>112467.33333333334</v>
      </c>
      <c r="AE201" s="33">
        <f t="shared" si="27"/>
        <v>4340952.6799719892</v>
      </c>
      <c r="AF201" s="33">
        <f t="shared" si="28"/>
        <v>1501201.2675070027</v>
      </c>
      <c r="AG201" s="33">
        <f t="shared" si="29"/>
        <v>154822.10574229693</v>
      </c>
      <c r="AH201" s="33">
        <f t="shared" si="30"/>
        <v>7705922.4614845943</v>
      </c>
      <c r="AI201" s="33">
        <f t="shared" si="31"/>
        <v>155883.23389355742</v>
      </c>
      <c r="AJ201" s="33">
        <f t="shared" si="32"/>
        <v>497732.40686274506</v>
      </c>
      <c r="AL201" s="33">
        <f t="shared" si="33"/>
        <v>1656023.3732492996</v>
      </c>
      <c r="AM201" s="33">
        <f t="shared" si="34"/>
        <v>653615.64075630251</v>
      </c>
    </row>
    <row r="202" spans="1:39">
      <c r="A202" s="12">
        <v>634899</v>
      </c>
      <c r="B202" s="12" t="s">
        <v>383</v>
      </c>
      <c r="C202" s="12" t="s">
        <v>339</v>
      </c>
      <c r="D202" s="26">
        <v>43067</v>
      </c>
      <c r="E202" s="26">
        <v>43154</v>
      </c>
      <c r="F202" s="26">
        <v>43238</v>
      </c>
      <c r="G202" s="12">
        <v>87</v>
      </c>
      <c r="H202" s="12">
        <v>171</v>
      </c>
      <c r="I202" s="12">
        <v>84</v>
      </c>
      <c r="J202" s="9">
        <v>2491011.4832535884</v>
      </c>
      <c r="K202" s="9">
        <v>197269.85645933013</v>
      </c>
      <c r="L202" s="9">
        <v>30488.995215311003</v>
      </c>
      <c r="M202" s="9">
        <v>2736715.9851301117</v>
      </c>
      <c r="N202" s="9">
        <v>1244940.8921933086</v>
      </c>
      <c r="O202" s="9">
        <v>130548.51301115242</v>
      </c>
      <c r="P202" s="9">
        <v>4999120.2602230487</v>
      </c>
      <c r="Q202" s="9">
        <v>95619.144981412639</v>
      </c>
      <c r="R202" s="9">
        <v>578663.19702602224</v>
      </c>
      <c r="S202" s="9">
        <v>2049968.5714285714</v>
      </c>
      <c r="T202" s="9">
        <v>560005.71428571432</v>
      </c>
      <c r="U202" s="9">
        <v>58808.571428571428</v>
      </c>
      <c r="V202" s="9">
        <v>3857142.8571428573</v>
      </c>
      <c r="W202" s="9">
        <v>56211.428571428572</v>
      </c>
      <c r="X202" s="9">
        <v>206048.57142857142</v>
      </c>
      <c r="AE202" s="33">
        <f t="shared" si="27"/>
        <v>4786684.5565586835</v>
      </c>
      <c r="AF202" s="33">
        <f t="shared" si="28"/>
        <v>1804946.6064790229</v>
      </c>
      <c r="AG202" s="33">
        <f t="shared" si="29"/>
        <v>189357.08443972384</v>
      </c>
      <c r="AH202" s="33">
        <f t="shared" si="30"/>
        <v>8856263.117365906</v>
      </c>
      <c r="AI202" s="33">
        <f t="shared" si="31"/>
        <v>151830.5735528412</v>
      </c>
      <c r="AJ202" s="33">
        <f t="shared" si="32"/>
        <v>784711.76845459361</v>
      </c>
      <c r="AL202" s="33">
        <f t="shared" si="33"/>
        <v>1994303.6909187466</v>
      </c>
      <c r="AM202" s="33">
        <f t="shared" si="34"/>
        <v>936542.34200743481</v>
      </c>
    </row>
    <row r="203" spans="1:39">
      <c r="A203" s="12">
        <v>634904</v>
      </c>
      <c r="B203" s="12" t="s">
        <v>384</v>
      </c>
      <c r="C203" s="12" t="s">
        <v>339</v>
      </c>
      <c r="D203" s="26">
        <v>43066</v>
      </c>
      <c r="E203" s="26">
        <v>43154</v>
      </c>
      <c r="F203" s="26">
        <v>43238</v>
      </c>
      <c r="G203" s="12">
        <v>88</v>
      </c>
      <c r="H203" s="12">
        <v>172</v>
      </c>
      <c r="I203" s="12">
        <v>84</v>
      </c>
      <c r="J203" s="9">
        <v>1591693.2692307692</v>
      </c>
      <c r="K203" s="9">
        <v>94829.807692307688</v>
      </c>
      <c r="L203" s="9">
        <v>16887.5</v>
      </c>
      <c r="M203" s="9">
        <v>2060479.5497185742</v>
      </c>
      <c r="N203" s="9">
        <v>779556.47279549716</v>
      </c>
      <c r="O203" s="9">
        <v>93046.904315196996</v>
      </c>
      <c r="P203" s="9">
        <v>3664553.846153846</v>
      </c>
      <c r="Q203" s="9">
        <v>58001.500938086305</v>
      </c>
      <c r="R203" s="9">
        <v>215841.65103189493</v>
      </c>
      <c r="S203" s="9">
        <v>1762178.6407766992</v>
      </c>
      <c r="T203" s="9">
        <v>678168.15533980587</v>
      </c>
      <c r="U203" s="9">
        <v>55529.708737864079</v>
      </c>
      <c r="V203" s="9">
        <v>3678058.252427185</v>
      </c>
      <c r="W203" s="9">
        <v>62855.922330097092</v>
      </c>
      <c r="X203" s="9">
        <v>165991.06796116507</v>
      </c>
      <c r="AE203" s="33">
        <f t="shared" si="27"/>
        <v>3822658.1904952731</v>
      </c>
      <c r="AF203" s="33">
        <f t="shared" si="28"/>
        <v>1457724.628135303</v>
      </c>
      <c r="AG203" s="33">
        <f t="shared" si="29"/>
        <v>148576.61305306107</v>
      </c>
      <c r="AH203" s="33">
        <f t="shared" si="30"/>
        <v>7342612.098581031</v>
      </c>
      <c r="AI203" s="33">
        <f t="shared" si="31"/>
        <v>120857.4232681834</v>
      </c>
      <c r="AJ203" s="33">
        <f t="shared" si="32"/>
        <v>381832.71899306</v>
      </c>
      <c r="AL203" s="33">
        <f t="shared" si="33"/>
        <v>1606301.2411883641</v>
      </c>
      <c r="AM203" s="33">
        <f t="shared" si="34"/>
        <v>502690.14226124343</v>
      </c>
    </row>
    <row r="204" spans="1:39">
      <c r="A204" s="12">
        <v>634897</v>
      </c>
      <c r="B204" s="12" t="s">
        <v>385</v>
      </c>
      <c r="C204" s="12" t="s">
        <v>339</v>
      </c>
      <c r="D204" s="26">
        <v>43067</v>
      </c>
      <c r="E204" s="26">
        <v>43152</v>
      </c>
      <c r="F204" s="26">
        <v>43238</v>
      </c>
      <c r="G204" s="12">
        <v>85</v>
      </c>
      <c r="H204" s="12">
        <v>171</v>
      </c>
      <c r="I204" s="12">
        <v>86</v>
      </c>
      <c r="J204" s="9">
        <v>402754.28571428574</v>
      </c>
      <c r="K204" s="9">
        <v>69360</v>
      </c>
      <c r="L204" s="9">
        <v>15154.285714285714</v>
      </c>
      <c r="M204" s="9">
        <v>2649345.7249070634</v>
      </c>
      <c r="N204" s="9">
        <v>2750185.8736059479</v>
      </c>
      <c r="O204" s="9">
        <v>154315.98513011154</v>
      </c>
      <c r="P204" s="9">
        <v>4727009.2936802972</v>
      </c>
      <c r="Q204" s="9">
        <v>161191.44981412639</v>
      </c>
      <c r="R204" s="9">
        <v>284440.52044609666</v>
      </c>
      <c r="S204" s="9">
        <v>1344319.9056603773</v>
      </c>
      <c r="T204" s="9">
        <v>548399.15094339615</v>
      </c>
      <c r="U204" s="9">
        <v>39247.547169811318</v>
      </c>
      <c r="V204" s="9">
        <v>2456628.3018867923</v>
      </c>
      <c r="W204" s="9">
        <v>72583.584905660377</v>
      </c>
      <c r="X204" s="9">
        <v>79683.490566037726</v>
      </c>
      <c r="AE204" s="33">
        <f t="shared" si="27"/>
        <v>3993665.6305674408</v>
      </c>
      <c r="AF204" s="33">
        <f t="shared" si="28"/>
        <v>3298585.0245493441</v>
      </c>
      <c r="AG204" s="33">
        <f t="shared" si="29"/>
        <v>193563.53229992287</v>
      </c>
      <c r="AH204" s="33">
        <f t="shared" si="30"/>
        <v>7183637.5955670895</v>
      </c>
      <c r="AI204" s="33">
        <f t="shared" si="31"/>
        <v>233775.03471978678</v>
      </c>
      <c r="AJ204" s="33">
        <f t="shared" si="32"/>
        <v>364124.01101213438</v>
      </c>
      <c r="AL204" s="33">
        <f t="shared" si="33"/>
        <v>3492148.5568492669</v>
      </c>
      <c r="AM204" s="33">
        <f t="shared" si="34"/>
        <v>597899.04573192121</v>
      </c>
    </row>
    <row r="205" spans="1:39">
      <c r="A205" s="12">
        <v>634898</v>
      </c>
      <c r="B205" s="12" t="s">
        <v>386</v>
      </c>
      <c r="C205" s="12" t="s">
        <v>339</v>
      </c>
      <c r="D205" s="26">
        <v>43067</v>
      </c>
      <c r="E205" s="26">
        <v>43152</v>
      </c>
      <c r="F205" s="26">
        <v>43238</v>
      </c>
      <c r="G205" s="12">
        <v>85</v>
      </c>
      <c r="H205" s="12">
        <v>171</v>
      </c>
      <c r="I205" s="12">
        <v>86</v>
      </c>
      <c r="J205" s="9">
        <v>665675.36231884058</v>
      </c>
      <c r="K205" s="9">
        <v>31565.217391304348</v>
      </c>
      <c r="L205" s="9">
        <v>4384.057971014493</v>
      </c>
      <c r="M205" s="9">
        <v>2241540.7969639469</v>
      </c>
      <c r="N205" s="9">
        <v>1114888.8045540797</v>
      </c>
      <c r="O205" s="9">
        <v>105868.69070208729</v>
      </c>
      <c r="P205" s="9">
        <v>4250431.8785578748</v>
      </c>
      <c r="Q205" s="9">
        <v>82342.314990512343</v>
      </c>
      <c r="R205" s="9">
        <v>393413.28273244784</v>
      </c>
      <c r="S205" s="9">
        <v>2618056.886792453</v>
      </c>
      <c r="T205" s="9">
        <v>557957.26415094349</v>
      </c>
      <c r="U205" s="9">
        <v>97016.509433962274</v>
      </c>
      <c r="V205" s="9">
        <v>4534245.2830188684</v>
      </c>
      <c r="W205" s="9">
        <v>37458.584905660377</v>
      </c>
      <c r="X205" s="9">
        <v>186680.1886792453</v>
      </c>
      <c r="AE205" s="33">
        <f t="shared" si="27"/>
        <v>4859597.6837563999</v>
      </c>
      <c r="AF205" s="33">
        <f t="shared" si="28"/>
        <v>1672846.0687050233</v>
      </c>
      <c r="AG205" s="33">
        <f t="shared" si="29"/>
        <v>202885.20013604956</v>
      </c>
      <c r="AH205" s="33">
        <f t="shared" si="30"/>
        <v>8784677.1615767442</v>
      </c>
      <c r="AI205" s="33">
        <f t="shared" si="31"/>
        <v>119800.89989617272</v>
      </c>
      <c r="AJ205" s="33">
        <f t="shared" si="32"/>
        <v>580093.47141169314</v>
      </c>
      <c r="AL205" s="33">
        <f t="shared" si="33"/>
        <v>1875731.2688410729</v>
      </c>
      <c r="AM205" s="33">
        <f t="shared" si="34"/>
        <v>699894.37130786583</v>
      </c>
    </row>
    <row r="206" spans="1:39">
      <c r="A206" s="12">
        <v>634895</v>
      </c>
      <c r="B206" s="12" t="s">
        <v>387</v>
      </c>
      <c r="C206" s="12" t="s">
        <v>339</v>
      </c>
      <c r="D206" s="26">
        <v>43067</v>
      </c>
      <c r="E206" s="26">
        <v>43147</v>
      </c>
      <c r="F206" s="26">
        <v>43238</v>
      </c>
      <c r="G206" s="12">
        <v>80</v>
      </c>
      <c r="H206" s="12">
        <v>171</v>
      </c>
      <c r="I206" s="12">
        <v>91</v>
      </c>
      <c r="J206" s="9">
        <v>8606163.6792452838</v>
      </c>
      <c r="K206" s="9">
        <v>384077.35849056608</v>
      </c>
      <c r="L206" s="9">
        <v>40550</v>
      </c>
      <c r="M206" s="9">
        <v>3864927.5092936801</v>
      </c>
      <c r="N206" s="9">
        <v>1470553.9033457248</v>
      </c>
      <c r="O206" s="9">
        <v>179990.70631970259</v>
      </c>
      <c r="P206" s="9">
        <v>5705605.9479553904</v>
      </c>
      <c r="Q206" s="9">
        <v>82338.289962825278</v>
      </c>
      <c r="R206" s="9">
        <v>713996.28252788098</v>
      </c>
      <c r="S206" s="9">
        <v>2077618.2495344507</v>
      </c>
      <c r="T206" s="9">
        <v>554877.09497206705</v>
      </c>
      <c r="U206" s="9">
        <v>50551.210428305407</v>
      </c>
      <c r="V206" s="9">
        <v>3281676.9087523278</v>
      </c>
      <c r="W206" s="9">
        <v>45532.588454376164</v>
      </c>
      <c r="X206" s="9">
        <v>143304.46927374302</v>
      </c>
      <c r="AE206" s="33">
        <f t="shared" si="27"/>
        <v>5942545.7588281306</v>
      </c>
      <c r="AF206" s="33">
        <f t="shared" si="28"/>
        <v>2025430.9983177918</v>
      </c>
      <c r="AG206" s="33">
        <f t="shared" si="29"/>
        <v>230541.91674800799</v>
      </c>
      <c r="AH206" s="33">
        <f t="shared" si="30"/>
        <v>8987282.8567077182</v>
      </c>
      <c r="AI206" s="33">
        <f t="shared" si="31"/>
        <v>127870.87841720144</v>
      </c>
      <c r="AJ206" s="33">
        <f t="shared" si="32"/>
        <v>857300.75180162396</v>
      </c>
      <c r="AL206" s="33">
        <f t="shared" si="33"/>
        <v>2255972.9150657998</v>
      </c>
      <c r="AM206" s="33">
        <f t="shared" si="34"/>
        <v>985171.63021882542</v>
      </c>
    </row>
    <row r="207" spans="1:39">
      <c r="A207" s="12">
        <v>634896</v>
      </c>
      <c r="B207" s="12" t="s">
        <v>388</v>
      </c>
      <c r="C207" s="12" t="s">
        <v>339</v>
      </c>
      <c r="D207" s="26">
        <v>43067</v>
      </c>
      <c r="E207" s="26">
        <v>43147</v>
      </c>
      <c r="F207" s="26">
        <v>43238</v>
      </c>
      <c r="G207" s="12">
        <v>80</v>
      </c>
      <c r="H207" s="12">
        <v>171</v>
      </c>
      <c r="I207" s="12">
        <v>91</v>
      </c>
      <c r="J207" s="9">
        <v>154313.45971563982</v>
      </c>
      <c r="K207" s="9">
        <v>10135.924170616114</v>
      </c>
      <c r="L207" s="9">
        <v>917.8199052132702</v>
      </c>
      <c r="M207" s="9">
        <v>2087827.7511961723</v>
      </c>
      <c r="N207" s="9">
        <v>1711904.3062200958</v>
      </c>
      <c r="O207" s="9">
        <v>84516.746411483255</v>
      </c>
      <c r="P207" s="9">
        <v>5501952.1531100478</v>
      </c>
      <c r="Q207" s="9">
        <v>92146.730462519947</v>
      </c>
      <c r="R207" s="9">
        <v>296542.26475279109</v>
      </c>
      <c r="S207" s="9">
        <v>166362.58555133079</v>
      </c>
      <c r="T207" s="9">
        <v>63742.186311787074</v>
      </c>
      <c r="U207" s="9">
        <v>7147.319391634981</v>
      </c>
      <c r="V207" s="9">
        <v>382996.74904942967</v>
      </c>
      <c r="W207" s="9">
        <v>3822.5855513307984</v>
      </c>
      <c r="X207" s="9">
        <v>22346.10266159696</v>
      </c>
      <c r="AE207" s="33">
        <f t="shared" si="27"/>
        <v>2254190.3367475029</v>
      </c>
      <c r="AF207" s="33">
        <f t="shared" si="28"/>
        <v>1775646.4925318828</v>
      </c>
      <c r="AG207" s="33">
        <f t="shared" si="29"/>
        <v>91664.065803118239</v>
      </c>
      <c r="AH207" s="33">
        <f t="shared" si="30"/>
        <v>5884948.9021594776</v>
      </c>
      <c r="AI207" s="33">
        <f t="shared" si="31"/>
        <v>95969.316013850752</v>
      </c>
      <c r="AJ207" s="33">
        <f t="shared" si="32"/>
        <v>318888.36741438805</v>
      </c>
      <c r="AL207" s="33">
        <f t="shared" si="33"/>
        <v>1867310.5583350011</v>
      </c>
      <c r="AM207" s="33">
        <f t="shared" si="34"/>
        <v>414857.68342823879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7"/>
  <sheetViews>
    <sheetView workbookViewId="0">
      <pane xSplit="9" ySplit="1" topLeftCell="J65" activePane="bottomRight" state="frozen"/>
      <selection pane="topRight" activeCell="I1" sqref="I1"/>
      <selection pane="bottomLeft" activeCell="A2" sqref="A2"/>
      <selection pane="bottomRight" activeCell="AB38" sqref="AB38:AB72"/>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24" width="10.83203125" style="9"/>
    <col min="31" max="36" width="10.83203125" style="34"/>
    <col min="38" max="39" width="10.83203125" style="34"/>
    <col min="41" max="53" width="10.83203125" style="47"/>
  </cols>
  <sheetData>
    <row r="1" spans="1:53" s="4" customFormat="1" ht="30">
      <c r="A1" s="21" t="s">
        <v>15</v>
      </c>
      <c r="B1" s="21" t="s">
        <v>16</v>
      </c>
      <c r="C1" s="21" t="s">
        <v>338</v>
      </c>
      <c r="D1" s="22" t="s">
        <v>99</v>
      </c>
      <c r="E1" s="22" t="s">
        <v>103</v>
      </c>
      <c r="F1" s="22" t="s">
        <v>100</v>
      </c>
      <c r="G1" s="21" t="s">
        <v>17</v>
      </c>
      <c r="H1" s="21" t="s">
        <v>18</v>
      </c>
      <c r="I1" s="21" t="s">
        <v>19</v>
      </c>
      <c r="J1" s="8" t="s">
        <v>0</v>
      </c>
      <c r="K1" s="8" t="s">
        <v>1</v>
      </c>
      <c r="L1" s="8" t="s">
        <v>2</v>
      </c>
      <c r="M1" s="8" t="s">
        <v>3</v>
      </c>
      <c r="N1" s="8" t="s">
        <v>4</v>
      </c>
      <c r="O1" s="8" t="s">
        <v>5</v>
      </c>
      <c r="P1" s="8" t="s">
        <v>6</v>
      </c>
      <c r="Q1" s="8" t="s">
        <v>7</v>
      </c>
      <c r="R1" s="8" t="s">
        <v>8</v>
      </c>
      <c r="S1" s="8" t="s">
        <v>9</v>
      </c>
      <c r="T1" s="8" t="s">
        <v>10</v>
      </c>
      <c r="U1" s="8" t="s">
        <v>11</v>
      </c>
      <c r="V1" s="8" t="s">
        <v>12</v>
      </c>
      <c r="W1" s="8" t="s">
        <v>13</v>
      </c>
      <c r="X1" s="8" t="s">
        <v>14</v>
      </c>
      <c r="Z1" s="28" t="s">
        <v>217</v>
      </c>
      <c r="AA1" s="28" t="s">
        <v>219</v>
      </c>
      <c r="AB1" s="28" t="s">
        <v>218</v>
      </c>
      <c r="AC1" s="28" t="s">
        <v>220</v>
      </c>
      <c r="AE1" s="32" t="s">
        <v>117</v>
      </c>
      <c r="AF1" s="32" t="s">
        <v>329</v>
      </c>
      <c r="AG1" s="32" t="s">
        <v>330</v>
      </c>
      <c r="AH1" s="32" t="s">
        <v>118</v>
      </c>
      <c r="AI1" s="32" t="s">
        <v>331</v>
      </c>
      <c r="AJ1" s="32" t="s">
        <v>332</v>
      </c>
      <c r="AL1" s="32" t="s">
        <v>333</v>
      </c>
      <c r="AM1" s="32" t="s">
        <v>342</v>
      </c>
      <c r="AO1" s="46" t="s">
        <v>345</v>
      </c>
      <c r="AP1" s="46" t="s">
        <v>346</v>
      </c>
      <c r="AQ1" s="46" t="s">
        <v>347</v>
      </c>
      <c r="AR1" s="46" t="s">
        <v>348</v>
      </c>
      <c r="AS1" s="46" t="s">
        <v>349</v>
      </c>
      <c r="AT1" s="46" t="s">
        <v>350</v>
      </c>
      <c r="AU1" s="46" t="s">
        <v>351</v>
      </c>
      <c r="AV1" s="46" t="s">
        <v>352</v>
      </c>
      <c r="AW1" s="46" t="s">
        <v>353</v>
      </c>
      <c r="AX1" s="46" t="s">
        <v>354</v>
      </c>
      <c r="AY1" s="46" t="s">
        <v>355</v>
      </c>
      <c r="AZ1" s="46" t="s">
        <v>356</v>
      </c>
      <c r="BA1" s="46" t="s">
        <v>357</v>
      </c>
    </row>
    <row r="2" spans="1:53">
      <c r="A2" s="12" t="s">
        <v>20</v>
      </c>
      <c r="B2" s="12" t="s">
        <v>112</v>
      </c>
      <c r="C2" s="12" t="s">
        <v>340</v>
      </c>
      <c r="D2" s="16">
        <v>41004</v>
      </c>
      <c r="E2" s="16">
        <v>41060</v>
      </c>
      <c r="F2" s="16">
        <v>41074</v>
      </c>
      <c r="G2" s="12">
        <v>56</v>
      </c>
      <c r="H2" s="12">
        <v>70</v>
      </c>
      <c r="I2" s="12">
        <v>14</v>
      </c>
      <c r="J2" s="9">
        <f>'donor cell number'!J2+'host cell number'!J2</f>
        <v>48933300</v>
      </c>
      <c r="K2" s="9">
        <f>'donor cell number'!K2+'host cell number'!K2</f>
        <v>3620128</v>
      </c>
      <c r="L2" s="9">
        <f>'donor cell number'!L2+'host cell number'!L2</f>
        <v>857000</v>
      </c>
      <c r="M2" s="9">
        <f>'donor cell number'!M2+'host cell number'!M2</f>
        <v>8260000</v>
      </c>
      <c r="N2" s="9">
        <f>'donor cell number'!N2+'host cell number'!N2</f>
        <v>1340000</v>
      </c>
      <c r="O2" s="9">
        <f>'donor cell number'!O2+'host cell number'!O2</f>
        <v>295000</v>
      </c>
      <c r="P2" s="9">
        <f>'donor cell number'!P2+'host cell number'!P2</f>
        <v>7440000</v>
      </c>
      <c r="Q2" s="9">
        <f>'donor cell number'!Q2+'host cell number'!Q2</f>
        <v>137000</v>
      </c>
      <c r="R2" s="9">
        <f>'donor cell number'!R2+'host cell number'!R2</f>
        <v>602000</v>
      </c>
      <c r="S2" s="9">
        <f>'donor cell number'!S2+'host cell number'!S2</f>
        <v>6940000</v>
      </c>
      <c r="T2" s="9">
        <f>'donor cell number'!T2+'host cell number'!T2</f>
        <v>447000</v>
      </c>
      <c r="U2" s="9">
        <f>'donor cell number'!U2+'host cell number'!U2</f>
        <v>104000</v>
      </c>
      <c r="V2" s="9">
        <f>'donor cell number'!V2+'host cell number'!V2</f>
        <v>5830000</v>
      </c>
      <c r="W2" s="9">
        <f>'donor cell number'!W2+'host cell number'!W2</f>
        <v>56300</v>
      </c>
      <c r="X2" s="9">
        <f>'donor cell number'!X2+'host cell number'!X2</f>
        <v>174000</v>
      </c>
      <c r="Y2" s="9"/>
      <c r="Z2" s="36"/>
      <c r="AA2" s="36"/>
      <c r="AB2" s="36"/>
      <c r="AC2" s="36"/>
      <c r="AE2" s="33">
        <f>'donor cell number'!AE2+'host cell number'!AE2</f>
        <v>15200000</v>
      </c>
      <c r="AF2" s="33">
        <f>'donor cell number'!AF2+'host cell number'!AF2</f>
        <v>1787000</v>
      </c>
      <c r="AG2" s="33">
        <f>'donor cell number'!AG2+'host cell number'!AG2</f>
        <v>399000</v>
      </c>
      <c r="AH2" s="33">
        <f>'donor cell number'!AH2+'host cell number'!AH2</f>
        <v>13270000</v>
      </c>
      <c r="AI2" s="33">
        <f>'donor cell number'!AI2+'host cell number'!AI2</f>
        <v>193300</v>
      </c>
      <c r="AJ2" s="33">
        <f>'donor cell number'!AJ2+'host cell number'!AJ2</f>
        <v>776000</v>
      </c>
      <c r="AL2" s="33">
        <f>'donor cell number'!AL2+'host cell number'!AL2</f>
        <v>2186000</v>
      </c>
      <c r="AM2" s="33">
        <f>'donor cell number'!AM2+'host cell number'!AM2</f>
        <v>969300</v>
      </c>
    </row>
    <row r="3" spans="1:53">
      <c r="A3" s="12" t="s">
        <v>21</v>
      </c>
      <c r="B3" s="12" t="s">
        <v>112</v>
      </c>
      <c r="C3" s="12" t="s">
        <v>340</v>
      </c>
      <c r="D3" s="16">
        <v>41004</v>
      </c>
      <c r="E3" s="16">
        <v>41060</v>
      </c>
      <c r="F3" s="16">
        <v>41074</v>
      </c>
      <c r="G3" s="12">
        <v>56</v>
      </c>
      <c r="H3" s="12">
        <v>70</v>
      </c>
      <c r="I3" s="12">
        <v>14</v>
      </c>
      <c r="J3" s="9">
        <f>'donor cell number'!J3+'host cell number'!J3</f>
        <v>65287400</v>
      </c>
      <c r="K3" s="9">
        <f>'donor cell number'!K3+'host cell number'!K3</f>
        <v>5430343</v>
      </c>
      <c r="L3" s="9">
        <f>'donor cell number'!L3+'host cell number'!L3</f>
        <v>1440000</v>
      </c>
      <c r="M3" s="9">
        <f>'donor cell number'!M3+'host cell number'!M3</f>
        <v>7990000</v>
      </c>
      <c r="N3" s="9">
        <f>'donor cell number'!N3+'host cell number'!N3</f>
        <v>1390000</v>
      </c>
      <c r="O3" s="9">
        <f>'donor cell number'!O3+'host cell number'!O3</f>
        <v>324000</v>
      </c>
      <c r="P3" s="9">
        <f>'donor cell number'!P3+'host cell number'!P3</f>
        <v>6460000</v>
      </c>
      <c r="Q3" s="9">
        <f>'donor cell number'!Q3+'host cell number'!Q3</f>
        <v>89800</v>
      </c>
      <c r="R3" s="9">
        <f>'donor cell number'!R3+'host cell number'!R3</f>
        <v>749000</v>
      </c>
      <c r="S3" s="9">
        <f>'donor cell number'!S3+'host cell number'!S3</f>
        <v>19000000</v>
      </c>
      <c r="T3" s="9">
        <f>'donor cell number'!T3+'host cell number'!T3</f>
        <v>1160000</v>
      </c>
      <c r="U3" s="9">
        <f>'donor cell number'!U3+'host cell number'!U3</f>
        <v>257000</v>
      </c>
      <c r="V3" s="9">
        <f>'donor cell number'!V3+'host cell number'!V3</f>
        <v>14400000</v>
      </c>
      <c r="W3" s="9">
        <f>'donor cell number'!W3+'host cell number'!W3</f>
        <v>127000</v>
      </c>
      <c r="X3" s="9">
        <f>'donor cell number'!X3+'host cell number'!X3</f>
        <v>467000</v>
      </c>
      <c r="Y3" s="9"/>
      <c r="Z3" s="36"/>
      <c r="AA3" s="36"/>
      <c r="AB3" s="36"/>
      <c r="AC3" s="36"/>
      <c r="AE3" s="33">
        <f>'donor cell number'!AE3+'host cell number'!AE3</f>
        <v>26990000</v>
      </c>
      <c r="AF3" s="33">
        <f>'donor cell number'!AF3+'host cell number'!AF3</f>
        <v>2550000</v>
      </c>
      <c r="AG3" s="33">
        <f>'donor cell number'!AG3+'host cell number'!AG3</f>
        <v>581000</v>
      </c>
      <c r="AH3" s="33">
        <f>'donor cell number'!AH3+'host cell number'!AH3</f>
        <v>20860000</v>
      </c>
      <c r="AI3" s="33">
        <f>'donor cell number'!AI3+'host cell number'!AI3</f>
        <v>216800</v>
      </c>
      <c r="AJ3" s="33">
        <f>'donor cell number'!AJ3+'host cell number'!AJ3</f>
        <v>1216000</v>
      </c>
      <c r="AL3" s="33">
        <f>'donor cell number'!AL3+'host cell number'!AL3</f>
        <v>3131000</v>
      </c>
      <c r="AM3" s="33">
        <f>'donor cell number'!AM3+'host cell number'!AM3</f>
        <v>1432800</v>
      </c>
    </row>
    <row r="4" spans="1:53">
      <c r="A4" s="12" t="s">
        <v>22</v>
      </c>
      <c r="B4" s="12" t="s">
        <v>112</v>
      </c>
      <c r="C4" s="12" t="s">
        <v>340</v>
      </c>
      <c r="D4" s="16">
        <v>41004</v>
      </c>
      <c r="E4" s="16">
        <v>41060</v>
      </c>
      <c r="F4" s="16">
        <v>41074</v>
      </c>
      <c r="G4" s="12">
        <v>56</v>
      </c>
      <c r="H4" s="12">
        <v>70</v>
      </c>
      <c r="I4" s="12">
        <v>14</v>
      </c>
      <c r="J4" s="9">
        <f>'donor cell number'!J4+'host cell number'!J4</f>
        <v>51115000</v>
      </c>
      <c r="K4" s="9">
        <f>'donor cell number'!K4+'host cell number'!K4</f>
        <v>4640953</v>
      </c>
      <c r="L4" s="9">
        <f>'donor cell number'!L4+'host cell number'!L4</f>
        <v>1070136</v>
      </c>
      <c r="M4" s="9">
        <f>'donor cell number'!M4+'host cell number'!M4</f>
        <v>13900000</v>
      </c>
      <c r="N4" s="9">
        <f>'donor cell number'!N4+'host cell number'!N4</f>
        <v>2120000</v>
      </c>
      <c r="O4" s="9">
        <f>'donor cell number'!O4+'host cell number'!O4</f>
        <v>491000</v>
      </c>
      <c r="P4" s="9">
        <f>'donor cell number'!P4+'host cell number'!P4</f>
        <v>11500000</v>
      </c>
      <c r="Q4" s="9">
        <f>'donor cell number'!Q4+'host cell number'!Q4</f>
        <v>185000</v>
      </c>
      <c r="R4" s="9">
        <f>'donor cell number'!R4+'host cell number'!R4</f>
        <v>1170000</v>
      </c>
      <c r="S4" s="9">
        <f>'donor cell number'!S4+'host cell number'!S4</f>
        <v>12900000</v>
      </c>
      <c r="T4" s="9">
        <f>'donor cell number'!T4+'host cell number'!T4</f>
        <v>886000</v>
      </c>
      <c r="U4" s="9">
        <f>'donor cell number'!U4+'host cell number'!U4</f>
        <v>191000</v>
      </c>
      <c r="V4" s="9">
        <f>'donor cell number'!V4+'host cell number'!V4</f>
        <v>9140000</v>
      </c>
      <c r="W4" s="9">
        <f>'donor cell number'!W4+'host cell number'!W4</f>
        <v>104000</v>
      </c>
      <c r="X4" s="9">
        <f>'donor cell number'!X4+'host cell number'!X4</f>
        <v>363000</v>
      </c>
      <c r="Y4" s="9"/>
      <c r="Z4" s="36"/>
      <c r="AA4" s="36"/>
      <c r="AB4" s="36"/>
      <c r="AC4" s="36"/>
      <c r="AE4" s="33">
        <f>'donor cell number'!AE4+'host cell number'!AE4</f>
        <v>26800000</v>
      </c>
      <c r="AF4" s="33">
        <f>'donor cell number'!AF4+'host cell number'!AF4</f>
        <v>3006000</v>
      </c>
      <c r="AG4" s="33">
        <f>'donor cell number'!AG4+'host cell number'!AG4</f>
        <v>682000</v>
      </c>
      <c r="AH4" s="33">
        <f>'donor cell number'!AH4+'host cell number'!AH4</f>
        <v>20640000</v>
      </c>
      <c r="AI4" s="33">
        <f>'donor cell number'!AI4+'host cell number'!AI4</f>
        <v>289000</v>
      </c>
      <c r="AJ4" s="33">
        <f>'donor cell number'!AJ4+'host cell number'!AJ4</f>
        <v>1533000</v>
      </c>
      <c r="AL4" s="33">
        <f>'donor cell number'!AL4+'host cell number'!AL4</f>
        <v>3688000</v>
      </c>
      <c r="AM4" s="33">
        <f>'donor cell number'!AM4+'host cell number'!AM4</f>
        <v>1822000</v>
      </c>
    </row>
    <row r="5" spans="1:53">
      <c r="A5" s="12" t="s">
        <v>23</v>
      </c>
      <c r="B5" s="12" t="s">
        <v>112</v>
      </c>
      <c r="C5" s="12" t="s">
        <v>340</v>
      </c>
      <c r="D5" s="16">
        <v>41004</v>
      </c>
      <c r="E5" s="16">
        <v>41060</v>
      </c>
      <c r="F5" s="16">
        <v>41074</v>
      </c>
      <c r="G5" s="12">
        <v>56</v>
      </c>
      <c r="H5" s="12">
        <v>70</v>
      </c>
      <c r="I5" s="12">
        <v>14</v>
      </c>
      <c r="J5" s="9">
        <f>'donor cell number'!J5+'host cell number'!J5</f>
        <v>76819000</v>
      </c>
      <c r="K5" s="9">
        <f>'donor cell number'!K5+'host cell number'!K5</f>
        <v>6211790</v>
      </c>
      <c r="L5" s="9">
        <f>'donor cell number'!L5+'host cell number'!L5</f>
        <v>1310000</v>
      </c>
      <c r="M5" s="9">
        <f>'donor cell number'!M5+'host cell number'!M5</f>
        <v>16100000</v>
      </c>
      <c r="N5" s="9">
        <f>'donor cell number'!N5+'host cell number'!N5</f>
        <v>2680000</v>
      </c>
      <c r="O5" s="9">
        <f>'donor cell number'!O5+'host cell number'!O5</f>
        <v>602000</v>
      </c>
      <c r="P5" s="9">
        <f>'donor cell number'!P5+'host cell number'!P5</f>
        <v>13800000</v>
      </c>
      <c r="Q5" s="9">
        <f>'donor cell number'!Q5+'host cell number'!Q5</f>
        <v>205000</v>
      </c>
      <c r="R5" s="9">
        <f>'donor cell number'!R5+'host cell number'!R5</f>
        <v>1490000</v>
      </c>
      <c r="S5" s="9">
        <f>'donor cell number'!S5+'host cell number'!S5</f>
        <v>11800000</v>
      </c>
      <c r="T5" s="9">
        <f>'donor cell number'!T5+'host cell number'!T5</f>
        <v>786000</v>
      </c>
      <c r="U5" s="9">
        <f>'donor cell number'!U5+'host cell number'!U5</f>
        <v>177000</v>
      </c>
      <c r="V5" s="9">
        <f>'donor cell number'!V5+'host cell number'!V5</f>
        <v>9080000</v>
      </c>
      <c r="W5" s="9">
        <f>'donor cell number'!W5+'host cell number'!W5</f>
        <v>75800</v>
      </c>
      <c r="X5" s="9">
        <f>'donor cell number'!X5+'host cell number'!X5</f>
        <v>318000</v>
      </c>
      <c r="Y5" s="9"/>
      <c r="Z5" s="36"/>
      <c r="AA5" s="36"/>
      <c r="AB5" s="36"/>
      <c r="AC5" s="36"/>
      <c r="AE5" s="33">
        <f>'donor cell number'!AE5+'host cell number'!AE5</f>
        <v>27900000</v>
      </c>
      <c r="AF5" s="33">
        <f>'donor cell number'!AF5+'host cell number'!AF5</f>
        <v>3466000</v>
      </c>
      <c r="AG5" s="33">
        <f>'donor cell number'!AG5+'host cell number'!AG5</f>
        <v>779000</v>
      </c>
      <c r="AH5" s="33">
        <f>'donor cell number'!AH5+'host cell number'!AH5</f>
        <v>22880000</v>
      </c>
      <c r="AI5" s="33">
        <f>'donor cell number'!AI5+'host cell number'!AI5</f>
        <v>280800</v>
      </c>
      <c r="AJ5" s="33">
        <f>'donor cell number'!AJ5+'host cell number'!AJ5</f>
        <v>1808000</v>
      </c>
      <c r="AL5" s="33">
        <f>'donor cell number'!AL5+'host cell number'!AL5</f>
        <v>4245000</v>
      </c>
      <c r="AM5" s="33">
        <f>'donor cell number'!AM5+'host cell number'!AM5</f>
        <v>2088800</v>
      </c>
    </row>
    <row r="6" spans="1:53">
      <c r="A6" s="12" t="s">
        <v>24</v>
      </c>
      <c r="B6" s="12" t="s">
        <v>112</v>
      </c>
      <c r="C6" s="12" t="s">
        <v>340</v>
      </c>
      <c r="D6" s="16">
        <v>41004</v>
      </c>
      <c r="E6" s="16">
        <v>41060</v>
      </c>
      <c r="F6" s="16">
        <v>41088</v>
      </c>
      <c r="G6" s="12">
        <v>56</v>
      </c>
      <c r="H6" s="12">
        <v>84</v>
      </c>
      <c r="I6" s="12">
        <v>28</v>
      </c>
      <c r="J6" s="9">
        <f>'donor cell number'!J6+'host cell number'!J6</f>
        <v>146600000</v>
      </c>
      <c r="K6" s="9">
        <f>'donor cell number'!K6+'host cell number'!K6</f>
        <v>8440000</v>
      </c>
      <c r="L6" s="9">
        <f>'donor cell number'!L6+'host cell number'!L6</f>
        <v>2311000</v>
      </c>
      <c r="M6" s="9">
        <f>'donor cell number'!M6+'host cell number'!M6</f>
        <v>20889000</v>
      </c>
      <c r="N6" s="9">
        <f>'donor cell number'!N6+'host cell number'!N6</f>
        <v>3233280</v>
      </c>
      <c r="O6" s="9">
        <f>'donor cell number'!O6+'host cell number'!O6</f>
        <v>582230</v>
      </c>
      <c r="P6" s="9">
        <f>'donor cell number'!P6+'host cell number'!P6</f>
        <v>15600000</v>
      </c>
      <c r="Q6" s="9">
        <f>'donor cell number'!Q6+'host cell number'!Q6</f>
        <v>287000</v>
      </c>
      <c r="R6" s="9">
        <f>'donor cell number'!R6+'host cell number'!R6</f>
        <v>1260000</v>
      </c>
      <c r="S6" s="9">
        <f>'donor cell number'!S6+'host cell number'!S6</f>
        <v>14970000</v>
      </c>
      <c r="T6" s="9">
        <f>'donor cell number'!T6+'host cell number'!T6</f>
        <v>1501660</v>
      </c>
      <c r="U6" s="9">
        <f>'donor cell number'!U6+'host cell number'!U6</f>
        <v>276920</v>
      </c>
      <c r="V6" s="9">
        <f>'donor cell number'!V6+'host cell number'!V6</f>
        <v>13300000</v>
      </c>
      <c r="W6" s="9">
        <f>'donor cell number'!W6+'host cell number'!W6</f>
        <v>128000</v>
      </c>
      <c r="X6" s="9">
        <f>'donor cell number'!X6+'host cell number'!X6</f>
        <v>396000</v>
      </c>
      <c r="Y6" s="9"/>
      <c r="Z6" s="36"/>
      <c r="AA6" s="36"/>
      <c r="AB6" s="36"/>
      <c r="AC6" s="36"/>
      <c r="AE6" s="33">
        <f>'donor cell number'!AE6+'host cell number'!AE6</f>
        <v>35859000</v>
      </c>
      <c r="AF6" s="33">
        <f>'donor cell number'!AF6+'host cell number'!AF6</f>
        <v>4734940</v>
      </c>
      <c r="AG6" s="33">
        <f>'donor cell number'!AG6+'host cell number'!AG6</f>
        <v>859150</v>
      </c>
      <c r="AH6" s="33">
        <f>'donor cell number'!AH6+'host cell number'!AH6</f>
        <v>28900000</v>
      </c>
      <c r="AI6" s="33">
        <f>'donor cell number'!AI6+'host cell number'!AI6</f>
        <v>415000</v>
      </c>
      <c r="AJ6" s="33">
        <f>'donor cell number'!AJ6+'host cell number'!AJ6</f>
        <v>1656000</v>
      </c>
      <c r="AL6" s="33">
        <f>'donor cell number'!AL6+'host cell number'!AL6</f>
        <v>5594090</v>
      </c>
      <c r="AM6" s="33">
        <f>'donor cell number'!AM6+'host cell number'!AM6</f>
        <v>2071000</v>
      </c>
    </row>
    <row r="7" spans="1:53">
      <c r="A7" s="12" t="s">
        <v>25</v>
      </c>
      <c r="B7" s="12" t="s">
        <v>112</v>
      </c>
      <c r="C7" s="12" t="s">
        <v>340</v>
      </c>
      <c r="D7" s="16">
        <v>41004</v>
      </c>
      <c r="E7" s="16">
        <v>41060</v>
      </c>
      <c r="F7" s="16">
        <v>41088</v>
      </c>
      <c r="G7" s="12">
        <v>56</v>
      </c>
      <c r="H7" s="12">
        <v>84</v>
      </c>
      <c r="I7" s="12">
        <v>28</v>
      </c>
      <c r="J7" s="9">
        <f>'donor cell number'!J7+'host cell number'!J7</f>
        <v>159210000</v>
      </c>
      <c r="K7" s="9">
        <f>'donor cell number'!K7+'host cell number'!K7</f>
        <v>7594600</v>
      </c>
      <c r="L7" s="9">
        <f>'donor cell number'!L7+'host cell number'!L7</f>
        <v>2073900</v>
      </c>
      <c r="M7" s="9">
        <f>'donor cell number'!M7+'host cell number'!M7</f>
        <v>44527800</v>
      </c>
      <c r="N7" s="9">
        <f>'donor cell number'!N7+'host cell number'!N7</f>
        <v>7821740</v>
      </c>
      <c r="O7" s="9">
        <f>'donor cell number'!O7+'host cell number'!O7</f>
        <v>1160000</v>
      </c>
      <c r="P7" s="9">
        <f>'donor cell number'!P7+'host cell number'!P7</f>
        <v>33400000</v>
      </c>
      <c r="Q7" s="9">
        <f>'donor cell number'!Q7+'host cell number'!Q7</f>
        <v>464000</v>
      </c>
      <c r="R7" s="9">
        <f>'donor cell number'!R7+'host cell number'!R7</f>
        <v>3880000</v>
      </c>
      <c r="S7" s="9">
        <f>'donor cell number'!S7+'host cell number'!S7</f>
        <v>17712400</v>
      </c>
      <c r="T7" s="9">
        <f>'donor cell number'!T7+'host cell number'!T7</f>
        <v>1450310</v>
      </c>
      <c r="U7" s="9">
        <f>'donor cell number'!U7+'host cell number'!U7</f>
        <v>268155</v>
      </c>
      <c r="V7" s="9">
        <f>'donor cell number'!V7+'host cell number'!V7</f>
        <v>15100000</v>
      </c>
      <c r="W7" s="9">
        <f>'donor cell number'!W7+'host cell number'!W7</f>
        <v>133000</v>
      </c>
      <c r="X7" s="9">
        <f>'donor cell number'!X7+'host cell number'!X7</f>
        <v>489000</v>
      </c>
      <c r="Y7" s="9"/>
      <c r="Z7" s="36"/>
      <c r="AA7" s="36"/>
      <c r="AB7" s="36"/>
      <c r="AC7" s="36"/>
      <c r="AE7" s="33">
        <f>'donor cell number'!AE7+'host cell number'!AE7</f>
        <v>62240200</v>
      </c>
      <c r="AF7" s="33">
        <f>'donor cell number'!AF7+'host cell number'!AF7</f>
        <v>9272050</v>
      </c>
      <c r="AG7" s="33">
        <f>'donor cell number'!AG7+'host cell number'!AG7</f>
        <v>1428155</v>
      </c>
      <c r="AH7" s="33">
        <f>'donor cell number'!AH7+'host cell number'!AH7</f>
        <v>48500000</v>
      </c>
      <c r="AI7" s="33">
        <f>'donor cell number'!AI7+'host cell number'!AI7</f>
        <v>597000</v>
      </c>
      <c r="AJ7" s="33">
        <f>'donor cell number'!AJ7+'host cell number'!AJ7</f>
        <v>4369000</v>
      </c>
      <c r="AL7" s="33">
        <f>'donor cell number'!AL7+'host cell number'!AL7</f>
        <v>10700205</v>
      </c>
      <c r="AM7" s="33">
        <f>'donor cell number'!AM7+'host cell number'!AM7</f>
        <v>4966000</v>
      </c>
    </row>
    <row r="8" spans="1:53">
      <c r="A8" s="12" t="s">
        <v>26</v>
      </c>
      <c r="B8" s="12" t="s">
        <v>112</v>
      </c>
      <c r="C8" s="12" t="s">
        <v>340</v>
      </c>
      <c r="D8" s="16">
        <v>41004</v>
      </c>
      <c r="E8" s="16">
        <v>41060</v>
      </c>
      <c r="F8" s="16">
        <v>41088</v>
      </c>
      <c r="G8" s="12">
        <v>56</v>
      </c>
      <c r="H8" s="12">
        <v>84</v>
      </c>
      <c r="I8" s="12">
        <v>28</v>
      </c>
      <c r="J8" s="9">
        <f>'donor cell number'!J8+'host cell number'!J8</f>
        <v>151479000</v>
      </c>
      <c r="K8" s="9">
        <f>'donor cell number'!K8+'host cell number'!K8</f>
        <v>8259800</v>
      </c>
      <c r="L8" s="9">
        <f>'donor cell number'!L8+'host cell number'!L8</f>
        <v>2221490</v>
      </c>
      <c r="M8" s="9">
        <f>'donor cell number'!M8+'host cell number'!M8</f>
        <v>23503380</v>
      </c>
      <c r="N8" s="9">
        <f>'donor cell number'!N8+'host cell number'!N8</f>
        <v>4780000</v>
      </c>
      <c r="O8" s="9">
        <f>'donor cell number'!O8+'host cell number'!O8</f>
        <v>534000</v>
      </c>
      <c r="P8" s="9">
        <f>'donor cell number'!P8+'host cell number'!P8</f>
        <v>15500000</v>
      </c>
      <c r="Q8" s="9">
        <f>'donor cell number'!Q8+'host cell number'!Q8</f>
        <v>249000</v>
      </c>
      <c r="R8" s="9">
        <f>'donor cell number'!R8+'host cell number'!R8</f>
        <v>1580000</v>
      </c>
      <c r="S8" s="9">
        <f>'donor cell number'!S8+'host cell number'!S8</f>
        <v>20001400</v>
      </c>
      <c r="T8" s="9">
        <f>'donor cell number'!T8+'host cell number'!T8</f>
        <v>1980000</v>
      </c>
      <c r="U8" s="9">
        <f>'donor cell number'!U8+'host cell number'!U8</f>
        <v>280175</v>
      </c>
      <c r="V8" s="9">
        <f>'donor cell number'!V8+'host cell number'!V8</f>
        <v>15000000</v>
      </c>
      <c r="W8" s="9">
        <f>'donor cell number'!W8+'host cell number'!W8</f>
        <v>171000</v>
      </c>
      <c r="X8" s="9">
        <f>'donor cell number'!X8+'host cell number'!X8</f>
        <v>595000</v>
      </c>
      <c r="Y8" s="9"/>
      <c r="Z8" s="36"/>
      <c r="AA8" s="36"/>
      <c r="AB8" s="36"/>
      <c r="AC8" s="36"/>
      <c r="AE8" s="33">
        <f>'donor cell number'!AE8+'host cell number'!AE8</f>
        <v>43504780</v>
      </c>
      <c r="AF8" s="33">
        <f>'donor cell number'!AF8+'host cell number'!AF8</f>
        <v>6760000</v>
      </c>
      <c r="AG8" s="33">
        <f>'donor cell number'!AG8+'host cell number'!AG8</f>
        <v>814175</v>
      </c>
      <c r="AH8" s="33">
        <f>'donor cell number'!AH8+'host cell number'!AH8</f>
        <v>30500000</v>
      </c>
      <c r="AI8" s="33">
        <f>'donor cell number'!AI8+'host cell number'!AI8</f>
        <v>420000</v>
      </c>
      <c r="AJ8" s="33">
        <f>'donor cell number'!AJ8+'host cell number'!AJ8</f>
        <v>2175000</v>
      </c>
      <c r="AL8" s="33">
        <f>'donor cell number'!AL8+'host cell number'!AL8</f>
        <v>7574175</v>
      </c>
      <c r="AM8" s="33">
        <f>'donor cell number'!AM8+'host cell number'!AM8</f>
        <v>2595000</v>
      </c>
    </row>
    <row r="9" spans="1:53">
      <c r="A9" s="12" t="s">
        <v>27</v>
      </c>
      <c r="B9" s="12" t="s">
        <v>112</v>
      </c>
      <c r="C9" s="12" t="s">
        <v>340</v>
      </c>
      <c r="D9" s="16">
        <v>41004</v>
      </c>
      <c r="E9" s="16">
        <v>41060</v>
      </c>
      <c r="F9" s="16">
        <v>41088</v>
      </c>
      <c r="G9" s="12">
        <v>56</v>
      </c>
      <c r="H9" s="12">
        <v>84</v>
      </c>
      <c r="I9" s="12">
        <v>28</v>
      </c>
      <c r="J9" s="9">
        <f>'donor cell number'!J9+'host cell number'!J9</f>
        <v>120100000</v>
      </c>
      <c r="K9" s="9">
        <f>'donor cell number'!K9+'host cell number'!K9</f>
        <v>7460000</v>
      </c>
      <c r="L9" s="9">
        <f>'donor cell number'!L9+'host cell number'!L9</f>
        <v>1799000</v>
      </c>
      <c r="M9" s="9">
        <f>'donor cell number'!M9+'host cell number'!M9</f>
        <v>16113000</v>
      </c>
      <c r="N9" s="9">
        <f>'donor cell number'!N9+'host cell number'!N9</f>
        <v>2464460</v>
      </c>
      <c r="O9" s="9">
        <f>'donor cell number'!O9+'host cell number'!O9</f>
        <v>317970</v>
      </c>
      <c r="P9" s="9">
        <f>'donor cell number'!P9+'host cell number'!P9</f>
        <v>13700000</v>
      </c>
      <c r="Q9" s="9">
        <f>'donor cell number'!Q9+'host cell number'!Q9</f>
        <v>203000</v>
      </c>
      <c r="R9" s="9">
        <f>'donor cell number'!R9+'host cell number'!R9</f>
        <v>1480000</v>
      </c>
      <c r="S9" s="9">
        <f>'donor cell number'!S9+'host cell number'!S9</f>
        <v>21050000</v>
      </c>
      <c r="T9" s="9">
        <f>'donor cell number'!T9+'host cell number'!T9</f>
        <v>1646280</v>
      </c>
      <c r="U9" s="9">
        <f>'donor cell number'!U9+'host cell number'!U9</f>
        <v>244130</v>
      </c>
      <c r="V9" s="9">
        <f>'donor cell number'!V9+'host cell number'!V9</f>
        <v>15600000</v>
      </c>
      <c r="W9" s="9">
        <f>'donor cell number'!W9+'host cell number'!W9</f>
        <v>130000</v>
      </c>
      <c r="X9" s="9">
        <f>'donor cell number'!X9+'host cell number'!X9</f>
        <v>546000</v>
      </c>
      <c r="Y9" s="9"/>
      <c r="Z9" s="36"/>
      <c r="AA9" s="36"/>
      <c r="AB9" s="36"/>
      <c r="AC9" s="36"/>
      <c r="AE9" s="33">
        <f>'donor cell number'!AE9+'host cell number'!AE9</f>
        <v>37163000</v>
      </c>
      <c r="AF9" s="33">
        <f>'donor cell number'!AF9+'host cell number'!AF9</f>
        <v>4110740</v>
      </c>
      <c r="AG9" s="33">
        <f>'donor cell number'!AG9+'host cell number'!AG9</f>
        <v>562100</v>
      </c>
      <c r="AH9" s="33">
        <f>'donor cell number'!AH9+'host cell number'!AH9</f>
        <v>29300000</v>
      </c>
      <c r="AI9" s="33">
        <f>'donor cell number'!AI9+'host cell number'!AI9</f>
        <v>333000</v>
      </c>
      <c r="AJ9" s="33">
        <f>'donor cell number'!AJ9+'host cell number'!AJ9</f>
        <v>2026000</v>
      </c>
      <c r="AL9" s="33">
        <f>'donor cell number'!AL9+'host cell number'!AL9</f>
        <v>4672840</v>
      </c>
      <c r="AM9" s="33">
        <f>'donor cell number'!AM9+'host cell number'!AM9</f>
        <v>2359000</v>
      </c>
    </row>
    <row r="10" spans="1:53">
      <c r="A10" s="12" t="s">
        <v>28</v>
      </c>
      <c r="B10" s="12" t="s">
        <v>112</v>
      </c>
      <c r="C10" s="12" t="s">
        <v>340</v>
      </c>
      <c r="D10" s="16">
        <v>41004</v>
      </c>
      <c r="E10" s="16">
        <v>41060</v>
      </c>
      <c r="F10" s="16">
        <v>41102</v>
      </c>
      <c r="G10" s="12">
        <v>56</v>
      </c>
      <c r="H10" s="12">
        <v>98</v>
      </c>
      <c r="I10" s="12">
        <v>42</v>
      </c>
      <c r="J10" s="9">
        <f>'donor cell number'!J10+'host cell number'!J10</f>
        <v>114300000</v>
      </c>
      <c r="K10" s="9">
        <f>'donor cell number'!K10+'host cell number'!K10</f>
        <v>9660000</v>
      </c>
      <c r="L10" s="9">
        <f>'donor cell number'!L10+'host cell number'!L10</f>
        <v>2410000</v>
      </c>
      <c r="M10" s="9">
        <f>'donor cell number'!M10+'host cell number'!M10</f>
        <v>33000000</v>
      </c>
      <c r="N10" s="9">
        <f>'donor cell number'!N10+'host cell number'!N10</f>
        <v>5270600</v>
      </c>
      <c r="O10" s="9">
        <f>'donor cell number'!O10+'host cell number'!O10</f>
        <v>1051800</v>
      </c>
      <c r="P10" s="9">
        <f>'donor cell number'!P10+'host cell number'!P10</f>
        <v>19800000</v>
      </c>
      <c r="Q10" s="9">
        <f>'donor cell number'!Q10+'host cell number'!Q10</f>
        <v>767430</v>
      </c>
      <c r="R10" s="9">
        <f>'donor cell number'!R10+'host cell number'!R10</f>
        <v>1941200</v>
      </c>
      <c r="S10" s="9">
        <f>'donor cell number'!S10+'host cell number'!S10</f>
        <v>14790000</v>
      </c>
      <c r="T10" s="9">
        <f>'donor cell number'!T10+'host cell number'!T10</f>
        <v>841300</v>
      </c>
      <c r="U10" s="9">
        <f>'donor cell number'!U10+'host cell number'!U10</f>
        <v>399500</v>
      </c>
      <c r="V10" s="9">
        <f>'donor cell number'!V10+'host cell number'!V10</f>
        <v>10498000</v>
      </c>
      <c r="W10" s="9">
        <f>'donor cell number'!W10+'host cell number'!W10</f>
        <v>126900</v>
      </c>
      <c r="X10" s="9">
        <f>'donor cell number'!X10+'host cell number'!X10</f>
        <v>428520</v>
      </c>
      <c r="Y10" s="9"/>
      <c r="Z10" s="36"/>
      <c r="AA10" s="36"/>
      <c r="AB10" s="36"/>
      <c r="AC10" s="36"/>
      <c r="AE10" s="33">
        <f>'donor cell number'!AE10+'host cell number'!AE10</f>
        <v>47790000</v>
      </c>
      <c r="AF10" s="33">
        <f>'donor cell number'!AF10+'host cell number'!AF10</f>
        <v>6111900</v>
      </c>
      <c r="AG10" s="33">
        <f>'donor cell number'!AG10+'host cell number'!AG10</f>
        <v>1451300</v>
      </c>
      <c r="AH10" s="33">
        <f>'donor cell number'!AH10+'host cell number'!AH10</f>
        <v>30298000</v>
      </c>
      <c r="AI10" s="33">
        <f>'donor cell number'!AI10+'host cell number'!AI10</f>
        <v>894330</v>
      </c>
      <c r="AJ10" s="33">
        <f>'donor cell number'!AJ10+'host cell number'!AJ10</f>
        <v>2369720</v>
      </c>
      <c r="AL10" s="33">
        <f>'donor cell number'!AL10+'host cell number'!AL10</f>
        <v>7563200</v>
      </c>
      <c r="AM10" s="33">
        <f>'donor cell number'!AM10+'host cell number'!AM10</f>
        <v>3264050</v>
      </c>
    </row>
    <row r="11" spans="1:53">
      <c r="A11" s="12" t="s">
        <v>29</v>
      </c>
      <c r="B11" s="12" t="s">
        <v>112</v>
      </c>
      <c r="C11" s="12" t="s">
        <v>340</v>
      </c>
      <c r="D11" s="16">
        <v>41004</v>
      </c>
      <c r="E11" s="16">
        <v>41060</v>
      </c>
      <c r="F11" s="16">
        <v>41102</v>
      </c>
      <c r="G11" s="12">
        <v>56</v>
      </c>
      <c r="H11" s="12">
        <v>98</v>
      </c>
      <c r="I11" s="12">
        <v>42</v>
      </c>
      <c r="J11" s="9">
        <f>'donor cell number'!J11+'host cell number'!J11</f>
        <v>42700000</v>
      </c>
      <c r="K11" s="9">
        <f>'donor cell number'!K11+'host cell number'!K11</f>
        <v>3040000</v>
      </c>
      <c r="L11" s="9">
        <f>'donor cell number'!L11+'host cell number'!L11</f>
        <v>895000</v>
      </c>
      <c r="M11" s="9">
        <f>'donor cell number'!M11+'host cell number'!M11</f>
        <v>26200000</v>
      </c>
      <c r="N11" s="9">
        <f>'donor cell number'!N11+'host cell number'!N11</f>
        <v>5223300</v>
      </c>
      <c r="O11" s="9">
        <f>'donor cell number'!O11+'host cell number'!O11</f>
        <v>968300</v>
      </c>
      <c r="P11" s="9">
        <f>'donor cell number'!P11+'host cell number'!P11</f>
        <v>14782000</v>
      </c>
      <c r="Q11" s="9">
        <f>'donor cell number'!Q11+'host cell number'!Q11</f>
        <v>391750</v>
      </c>
      <c r="R11" s="9">
        <f>'donor cell number'!R11+'host cell number'!R11</f>
        <v>2086600</v>
      </c>
      <c r="S11" s="9">
        <f>'donor cell number'!S11+'host cell number'!S11</f>
        <v>22350000</v>
      </c>
      <c r="T11" s="9">
        <f>'donor cell number'!T11+'host cell number'!T11</f>
        <v>1795200</v>
      </c>
      <c r="U11" s="9">
        <f>'donor cell number'!U11+'host cell number'!U11</f>
        <v>571500</v>
      </c>
      <c r="V11" s="9">
        <f>'donor cell number'!V11+'host cell number'!V11</f>
        <v>16978000</v>
      </c>
      <c r="W11" s="9">
        <f>'donor cell number'!W11+'host cell number'!W11</f>
        <v>223450</v>
      </c>
      <c r="X11" s="9">
        <f>'donor cell number'!X11+'host cell number'!X11</f>
        <v>855290</v>
      </c>
      <c r="Y11" s="9"/>
      <c r="Z11" s="36"/>
      <c r="AA11" s="36"/>
      <c r="AB11" s="36"/>
      <c r="AC11" s="36"/>
      <c r="AE11" s="33">
        <f>'donor cell number'!AE11+'host cell number'!AE11</f>
        <v>48550000</v>
      </c>
      <c r="AF11" s="33">
        <f>'donor cell number'!AF11+'host cell number'!AF11</f>
        <v>7018500</v>
      </c>
      <c r="AG11" s="33">
        <f>'donor cell number'!AG11+'host cell number'!AG11</f>
        <v>1539800</v>
      </c>
      <c r="AH11" s="33">
        <f>'donor cell number'!AH11+'host cell number'!AH11</f>
        <v>31760000</v>
      </c>
      <c r="AI11" s="33">
        <f>'donor cell number'!AI11+'host cell number'!AI11</f>
        <v>615200</v>
      </c>
      <c r="AJ11" s="33">
        <f>'donor cell number'!AJ11+'host cell number'!AJ11</f>
        <v>2941890</v>
      </c>
      <c r="AL11" s="33">
        <f>'donor cell number'!AL11+'host cell number'!AL11</f>
        <v>8558300</v>
      </c>
      <c r="AM11" s="33">
        <f>'donor cell number'!AM11+'host cell number'!AM11</f>
        <v>3557090</v>
      </c>
    </row>
    <row r="12" spans="1:53">
      <c r="A12" s="12" t="s">
        <v>30</v>
      </c>
      <c r="B12" s="12" t="s">
        <v>112</v>
      </c>
      <c r="C12" s="12" t="s">
        <v>340</v>
      </c>
      <c r="D12" s="16">
        <v>41004</v>
      </c>
      <c r="E12" s="16">
        <v>41060</v>
      </c>
      <c r="F12" s="16">
        <v>41102</v>
      </c>
      <c r="G12" s="12">
        <v>56</v>
      </c>
      <c r="H12" s="12">
        <v>98</v>
      </c>
      <c r="I12" s="12">
        <v>42</v>
      </c>
      <c r="J12" s="9">
        <f>'donor cell number'!J12+'host cell number'!J12</f>
        <v>97700000</v>
      </c>
      <c r="K12" s="9">
        <f>'donor cell number'!K12+'host cell number'!K12</f>
        <v>4460000</v>
      </c>
      <c r="L12" s="9">
        <f>'donor cell number'!L12+'host cell number'!L12</f>
        <v>1068000</v>
      </c>
      <c r="M12" s="9">
        <f>'donor cell number'!M12+'host cell number'!M12</f>
        <v>22880000</v>
      </c>
      <c r="N12" s="9">
        <f>'donor cell number'!N12+'host cell number'!N12</f>
        <v>4692400</v>
      </c>
      <c r="O12" s="9">
        <f>'donor cell number'!O12+'host cell number'!O12</f>
        <v>637300</v>
      </c>
      <c r="P12" s="9">
        <f>'donor cell number'!P12+'host cell number'!P12</f>
        <v>14010000</v>
      </c>
      <c r="Q12" s="9">
        <f>'donor cell number'!Q12+'host cell number'!Q12</f>
        <v>267836</v>
      </c>
      <c r="R12" s="9">
        <f>'donor cell number'!R12+'host cell number'!R12</f>
        <v>2104300</v>
      </c>
      <c r="S12" s="9">
        <f>'donor cell number'!S12+'host cell number'!S12</f>
        <v>13640000</v>
      </c>
      <c r="T12" s="9">
        <f>'donor cell number'!T12+'host cell number'!T12</f>
        <v>1108000</v>
      </c>
      <c r="U12" s="9">
        <f>'donor cell number'!U12+'host cell number'!U12</f>
        <v>292100</v>
      </c>
      <c r="V12" s="9">
        <f>'donor cell number'!V12+'host cell number'!V12</f>
        <v>10402000</v>
      </c>
      <c r="W12" s="9">
        <f>'donor cell number'!W12+'host cell number'!W12</f>
        <v>183150</v>
      </c>
      <c r="X12" s="9">
        <f>'donor cell number'!X12+'host cell number'!X12</f>
        <v>617450</v>
      </c>
      <c r="Y12" s="9"/>
      <c r="Z12" s="36"/>
      <c r="AA12" s="36"/>
      <c r="AB12" s="36"/>
      <c r="AC12" s="36"/>
      <c r="AE12" s="33">
        <f>'donor cell number'!AE12+'host cell number'!AE12</f>
        <v>36520000</v>
      </c>
      <c r="AF12" s="33">
        <f>'donor cell number'!AF12+'host cell number'!AF12</f>
        <v>5800400</v>
      </c>
      <c r="AG12" s="33">
        <f>'donor cell number'!AG12+'host cell number'!AG12</f>
        <v>929400</v>
      </c>
      <c r="AH12" s="33">
        <f>'donor cell number'!AH12+'host cell number'!AH12</f>
        <v>24412000</v>
      </c>
      <c r="AI12" s="33">
        <f>'donor cell number'!AI12+'host cell number'!AI12</f>
        <v>450986</v>
      </c>
      <c r="AJ12" s="33">
        <f>'donor cell number'!AJ12+'host cell number'!AJ12</f>
        <v>2721750</v>
      </c>
      <c r="AL12" s="33">
        <f>'donor cell number'!AL12+'host cell number'!AL12</f>
        <v>6729800</v>
      </c>
      <c r="AM12" s="33">
        <f>'donor cell number'!AM12+'host cell number'!AM12</f>
        <v>3172736</v>
      </c>
    </row>
    <row r="13" spans="1:53">
      <c r="A13" s="12" t="s">
        <v>31</v>
      </c>
      <c r="B13" s="12" t="s">
        <v>112</v>
      </c>
      <c r="C13" s="12" t="s">
        <v>340</v>
      </c>
      <c r="D13" s="16">
        <v>41004</v>
      </c>
      <c r="E13" s="16">
        <v>41060</v>
      </c>
      <c r="F13" s="16">
        <v>41102</v>
      </c>
      <c r="G13" s="12">
        <v>56</v>
      </c>
      <c r="H13" s="12">
        <v>98</v>
      </c>
      <c r="I13" s="12">
        <v>42</v>
      </c>
      <c r="J13" s="9">
        <f>'donor cell number'!J13+'host cell number'!J13</f>
        <v>124400000</v>
      </c>
      <c r="K13" s="9">
        <f>'donor cell number'!K13+'host cell number'!K13</f>
        <v>7420000</v>
      </c>
      <c r="L13" s="9">
        <f>'donor cell number'!L13+'host cell number'!L13</f>
        <v>2270000</v>
      </c>
      <c r="M13" s="9">
        <f>'donor cell number'!M13+'host cell number'!M13</f>
        <v>14150000</v>
      </c>
      <c r="N13" s="9">
        <f>'donor cell number'!N13+'host cell number'!N13</f>
        <v>2551700</v>
      </c>
      <c r="O13" s="9">
        <f>'donor cell number'!O13+'host cell number'!O13</f>
        <v>437300</v>
      </c>
      <c r="P13" s="9">
        <f>'donor cell number'!P13+'host cell number'!P13</f>
        <v>10359000</v>
      </c>
      <c r="Q13" s="9">
        <f>'donor cell number'!Q13+'host cell number'!Q13</f>
        <v>200200</v>
      </c>
      <c r="R13" s="9">
        <f>'donor cell number'!R13+'host cell number'!R13</f>
        <v>1129300</v>
      </c>
      <c r="S13" s="9">
        <f>'donor cell number'!S13+'host cell number'!S13</f>
        <v>16900000</v>
      </c>
      <c r="T13" s="9">
        <f>'donor cell number'!T13+'host cell number'!T13</f>
        <v>1119300</v>
      </c>
      <c r="U13" s="9">
        <f>'donor cell number'!U13+'host cell number'!U13</f>
        <v>388000</v>
      </c>
      <c r="V13" s="9">
        <f>'donor cell number'!V13+'host cell number'!V13</f>
        <v>12360000</v>
      </c>
      <c r="W13" s="9">
        <f>'donor cell number'!W13+'host cell number'!W13</f>
        <v>156950</v>
      </c>
      <c r="X13" s="9">
        <f>'donor cell number'!X13+'host cell number'!X13</f>
        <v>529890</v>
      </c>
      <c r="Y13" s="9"/>
      <c r="Z13" s="36"/>
      <c r="AA13" s="36"/>
      <c r="AB13" s="36"/>
      <c r="AC13" s="36"/>
      <c r="AE13" s="33">
        <f>'donor cell number'!AE13+'host cell number'!AE13</f>
        <v>31050000</v>
      </c>
      <c r="AF13" s="33">
        <f>'donor cell number'!AF13+'host cell number'!AF13</f>
        <v>3671000</v>
      </c>
      <c r="AG13" s="33">
        <f>'donor cell number'!AG13+'host cell number'!AG13</f>
        <v>825300</v>
      </c>
      <c r="AH13" s="33">
        <f>'donor cell number'!AH13+'host cell number'!AH13</f>
        <v>22719000</v>
      </c>
      <c r="AI13" s="33">
        <f>'donor cell number'!AI13+'host cell number'!AI13</f>
        <v>357150</v>
      </c>
      <c r="AJ13" s="33">
        <f>'donor cell number'!AJ13+'host cell number'!AJ13</f>
        <v>1659190</v>
      </c>
      <c r="AL13" s="33">
        <f>'donor cell number'!AL13+'host cell number'!AL13</f>
        <v>4496300</v>
      </c>
      <c r="AM13" s="33">
        <f>'donor cell number'!AM13+'host cell number'!AM13</f>
        <v>2016340</v>
      </c>
    </row>
    <row r="14" spans="1:53">
      <c r="A14" s="12" t="s">
        <v>32</v>
      </c>
      <c r="B14" s="12" t="s">
        <v>112</v>
      </c>
      <c r="C14" s="12" t="s">
        <v>340</v>
      </c>
      <c r="D14" s="16">
        <v>41004</v>
      </c>
      <c r="E14" s="16">
        <v>41060</v>
      </c>
      <c r="F14" s="16">
        <v>41123</v>
      </c>
      <c r="G14" s="12">
        <v>56</v>
      </c>
      <c r="H14" s="12">
        <v>119</v>
      </c>
      <c r="I14" s="12">
        <v>63</v>
      </c>
      <c r="J14" s="9">
        <f>'donor cell number'!J14+'host cell number'!J14</f>
        <v>95600000</v>
      </c>
      <c r="K14" s="9">
        <f>'donor cell number'!K14+'host cell number'!K14</f>
        <v>3350000</v>
      </c>
      <c r="L14" s="9">
        <f>'donor cell number'!L14+'host cell number'!L14</f>
        <v>1311000</v>
      </c>
      <c r="M14" s="9">
        <f>'donor cell number'!M14+'host cell number'!M14</f>
        <v>16730000</v>
      </c>
      <c r="N14" s="9">
        <f>'donor cell number'!N14+'host cell number'!N14</f>
        <v>3530100</v>
      </c>
      <c r="O14" s="9">
        <f>'donor cell number'!O14+'host cell number'!O14</f>
        <v>566700</v>
      </c>
      <c r="P14" s="9">
        <f>'donor cell number'!P14+'host cell number'!P14</f>
        <v>14530000</v>
      </c>
      <c r="Q14" s="9">
        <f>'donor cell number'!Q14+'host cell number'!Q14</f>
        <v>342050</v>
      </c>
      <c r="R14" s="9">
        <f>'donor cell number'!R14+'host cell number'!R14</f>
        <v>2401800</v>
      </c>
      <c r="S14" s="9">
        <f>'donor cell number'!S14+'host cell number'!S14</f>
        <v>12820000</v>
      </c>
      <c r="T14" s="9">
        <f>'donor cell number'!T14+'host cell number'!T14</f>
        <v>952600</v>
      </c>
      <c r="U14" s="9">
        <f>'donor cell number'!U14+'host cell number'!U14</f>
        <v>201500</v>
      </c>
      <c r="V14" s="9">
        <f>'donor cell number'!V14+'host cell number'!V14</f>
        <v>11639000</v>
      </c>
      <c r="W14" s="9">
        <f>'donor cell number'!W14+'host cell number'!W14</f>
        <v>207570</v>
      </c>
      <c r="X14" s="9">
        <f>'donor cell number'!X14+'host cell number'!X14</f>
        <v>611100</v>
      </c>
      <c r="Y14" s="9"/>
      <c r="Z14" s="36"/>
      <c r="AA14" s="36"/>
      <c r="AB14" s="36"/>
      <c r="AC14" s="36"/>
      <c r="AE14" s="33">
        <f>'donor cell number'!AE14+'host cell number'!AE14</f>
        <v>29550000</v>
      </c>
      <c r="AF14" s="33">
        <f>'donor cell number'!AF14+'host cell number'!AF14</f>
        <v>4482700</v>
      </c>
      <c r="AG14" s="33">
        <f>'donor cell number'!AG14+'host cell number'!AG14</f>
        <v>768200</v>
      </c>
      <c r="AH14" s="33">
        <f>'donor cell number'!AH14+'host cell number'!AH14</f>
        <v>26169000</v>
      </c>
      <c r="AI14" s="33">
        <f>'donor cell number'!AI14+'host cell number'!AI14</f>
        <v>549620</v>
      </c>
      <c r="AJ14" s="33">
        <f>'donor cell number'!AJ14+'host cell number'!AJ14</f>
        <v>3012900</v>
      </c>
      <c r="AL14" s="33">
        <f>'donor cell number'!AL14+'host cell number'!AL14</f>
        <v>5250900</v>
      </c>
      <c r="AM14" s="33">
        <f>'donor cell number'!AM14+'host cell number'!AM14</f>
        <v>3562520</v>
      </c>
    </row>
    <row r="15" spans="1:53">
      <c r="A15" s="12" t="s">
        <v>33</v>
      </c>
      <c r="B15" s="12" t="s">
        <v>112</v>
      </c>
      <c r="C15" s="12" t="s">
        <v>340</v>
      </c>
      <c r="D15" s="16">
        <v>41004</v>
      </c>
      <c r="E15" s="16">
        <v>41060</v>
      </c>
      <c r="F15" s="16">
        <v>41123</v>
      </c>
      <c r="G15" s="12">
        <v>56</v>
      </c>
      <c r="H15" s="12">
        <v>119</v>
      </c>
      <c r="I15" s="12">
        <v>63</v>
      </c>
      <c r="J15" s="9">
        <f>'donor cell number'!J15+'host cell number'!J15</f>
        <v>113600000</v>
      </c>
      <c r="K15" s="9">
        <f>'donor cell number'!K15+'host cell number'!K15</f>
        <v>6340000</v>
      </c>
      <c r="L15" s="9">
        <f>'donor cell number'!L15+'host cell number'!L15</f>
        <v>1756000</v>
      </c>
      <c r="M15" s="9">
        <f>'donor cell number'!M15+'host cell number'!M15</f>
        <v>12840000</v>
      </c>
      <c r="N15" s="9">
        <f>'donor cell number'!N15+'host cell number'!N15</f>
        <v>2471000</v>
      </c>
      <c r="O15" s="9">
        <f>'donor cell number'!O15+'host cell number'!O15</f>
        <v>519500</v>
      </c>
      <c r="P15" s="9">
        <f>'donor cell number'!P15+'host cell number'!P15</f>
        <v>11760000</v>
      </c>
      <c r="Q15" s="9">
        <f>'donor cell number'!Q15+'host cell number'!Q15</f>
        <v>156510</v>
      </c>
      <c r="R15" s="9">
        <f>'donor cell number'!R15+'host cell number'!R15</f>
        <v>1716700</v>
      </c>
      <c r="S15" s="9">
        <f>'donor cell number'!S15+'host cell number'!S15</f>
        <v>11320000</v>
      </c>
      <c r="T15" s="9">
        <f>'donor cell number'!T15+'host cell number'!T15</f>
        <v>962800</v>
      </c>
      <c r="U15" s="9">
        <f>'donor cell number'!U15+'host cell number'!U15</f>
        <v>159200</v>
      </c>
      <c r="V15" s="9">
        <f>'donor cell number'!V15+'host cell number'!V15</f>
        <v>10219000</v>
      </c>
      <c r="W15" s="9">
        <f>'donor cell number'!W15+'host cell number'!W15</f>
        <v>136190</v>
      </c>
      <c r="X15" s="9">
        <f>'donor cell number'!X15+'host cell number'!X15</f>
        <v>499600</v>
      </c>
      <c r="Y15" s="9"/>
      <c r="Z15" s="36"/>
      <c r="AA15" s="36"/>
      <c r="AB15" s="36"/>
      <c r="AC15" s="36"/>
      <c r="AE15" s="33">
        <f>'donor cell number'!AE15+'host cell number'!AE15</f>
        <v>24160000</v>
      </c>
      <c r="AF15" s="33">
        <f>'donor cell number'!AF15+'host cell number'!AF15</f>
        <v>3433800</v>
      </c>
      <c r="AG15" s="33">
        <f>'donor cell number'!AG15+'host cell number'!AG15</f>
        <v>678700</v>
      </c>
      <c r="AH15" s="33">
        <f>'donor cell number'!AH15+'host cell number'!AH15</f>
        <v>21979000</v>
      </c>
      <c r="AI15" s="33">
        <f>'donor cell number'!AI15+'host cell number'!AI15</f>
        <v>292700</v>
      </c>
      <c r="AJ15" s="33">
        <f>'donor cell number'!AJ15+'host cell number'!AJ15</f>
        <v>2216300</v>
      </c>
      <c r="AL15" s="33">
        <f>'donor cell number'!AL15+'host cell number'!AL15</f>
        <v>4112500</v>
      </c>
      <c r="AM15" s="33">
        <f>'donor cell number'!AM15+'host cell number'!AM15</f>
        <v>2509000</v>
      </c>
    </row>
    <row r="16" spans="1:53">
      <c r="A16" s="12" t="s">
        <v>34</v>
      </c>
      <c r="B16" s="12" t="s">
        <v>112</v>
      </c>
      <c r="C16" s="12" t="s">
        <v>340</v>
      </c>
      <c r="D16" s="16">
        <v>41004</v>
      </c>
      <c r="E16" s="16">
        <v>41060</v>
      </c>
      <c r="F16" s="16">
        <v>41123</v>
      </c>
      <c r="G16" s="12">
        <v>56</v>
      </c>
      <c r="H16" s="12">
        <v>119</v>
      </c>
      <c r="I16" s="12">
        <v>63</v>
      </c>
      <c r="J16" s="9">
        <f>'donor cell number'!J16+'host cell number'!J16</f>
        <v>124400000</v>
      </c>
      <c r="K16" s="9">
        <f>'donor cell number'!K16+'host cell number'!K16</f>
        <v>7130000</v>
      </c>
      <c r="L16" s="9">
        <f>'donor cell number'!L16+'host cell number'!L16</f>
        <v>2139000</v>
      </c>
      <c r="M16" s="9">
        <f>'donor cell number'!M16+'host cell number'!M16</f>
        <v>21440000</v>
      </c>
      <c r="N16" s="9">
        <f>'donor cell number'!N16+'host cell number'!N16</f>
        <v>5588000</v>
      </c>
      <c r="O16" s="9">
        <f>'donor cell number'!O16+'host cell number'!O16</f>
        <v>672000</v>
      </c>
      <c r="P16" s="9">
        <f>'donor cell number'!P16+'host cell number'!P16</f>
        <v>18800000</v>
      </c>
      <c r="Q16" s="9">
        <f>'donor cell number'!Q16+'host cell number'!Q16</f>
        <v>476500</v>
      </c>
      <c r="R16" s="9">
        <f>'donor cell number'!R16+'host cell number'!R16</f>
        <v>2697000</v>
      </c>
      <c r="S16" s="9">
        <f>'donor cell number'!S16+'host cell number'!S16</f>
        <v>11080000</v>
      </c>
      <c r="T16" s="9">
        <f>'donor cell number'!T16+'host cell number'!T16</f>
        <v>1110000</v>
      </c>
      <c r="U16" s="9">
        <f>'donor cell number'!U16+'host cell number'!U16</f>
        <v>144900</v>
      </c>
      <c r="V16" s="9">
        <f>'donor cell number'!V16+'host cell number'!V16</f>
        <v>9380000</v>
      </c>
      <c r="W16" s="9">
        <f>'donor cell number'!W16+'host cell number'!W16</f>
        <v>197300</v>
      </c>
      <c r="X16" s="9">
        <f>'donor cell number'!X16+'host cell number'!X16</f>
        <v>601600</v>
      </c>
      <c r="Y16" s="9"/>
      <c r="Z16" s="36"/>
      <c r="AA16" s="36"/>
      <c r="AB16" s="36"/>
      <c r="AC16" s="36"/>
      <c r="AE16" s="33">
        <f>'donor cell number'!AE16+'host cell number'!AE16</f>
        <v>32520000</v>
      </c>
      <c r="AF16" s="33">
        <f>'donor cell number'!AF16+'host cell number'!AF16</f>
        <v>6698000</v>
      </c>
      <c r="AG16" s="33">
        <f>'donor cell number'!AG16+'host cell number'!AG16</f>
        <v>816900</v>
      </c>
      <c r="AH16" s="33">
        <f>'donor cell number'!AH16+'host cell number'!AH16</f>
        <v>28180000</v>
      </c>
      <c r="AI16" s="33">
        <f>'donor cell number'!AI16+'host cell number'!AI16</f>
        <v>673800</v>
      </c>
      <c r="AJ16" s="33">
        <f>'donor cell number'!AJ16+'host cell number'!AJ16</f>
        <v>3298600</v>
      </c>
      <c r="AL16" s="33">
        <f>'donor cell number'!AL16+'host cell number'!AL16</f>
        <v>7514900</v>
      </c>
      <c r="AM16" s="33">
        <f>'donor cell number'!AM16+'host cell number'!AM16</f>
        <v>3972400</v>
      </c>
    </row>
    <row r="17" spans="1:39">
      <c r="A17" s="12" t="s">
        <v>35</v>
      </c>
      <c r="B17" s="12" t="s">
        <v>112</v>
      </c>
      <c r="C17" s="12" t="s">
        <v>340</v>
      </c>
      <c r="D17" s="16">
        <v>41004</v>
      </c>
      <c r="E17" s="16">
        <v>41060</v>
      </c>
      <c r="F17" s="16">
        <v>41123</v>
      </c>
      <c r="G17" s="12">
        <v>56</v>
      </c>
      <c r="H17" s="12">
        <v>119</v>
      </c>
      <c r="I17" s="12">
        <v>63</v>
      </c>
      <c r="J17" s="9">
        <f>'donor cell number'!J17+'host cell number'!J17</f>
        <v>75010000</v>
      </c>
      <c r="K17" s="9">
        <f>'donor cell number'!K17+'host cell number'!K17</f>
        <v>2787000</v>
      </c>
      <c r="L17" s="9">
        <f>'donor cell number'!L17+'host cell number'!L17</f>
        <v>1240000</v>
      </c>
      <c r="M17" s="9">
        <f>'donor cell number'!M17+'host cell number'!M17</f>
        <v>16505000</v>
      </c>
      <c r="N17" s="9">
        <f>'donor cell number'!N17+'host cell number'!N17</f>
        <v>3359700</v>
      </c>
      <c r="O17" s="9">
        <f>'donor cell number'!O17+'host cell number'!O17</f>
        <v>563970</v>
      </c>
      <c r="P17" s="9">
        <f>'donor cell number'!P17+'host cell number'!P17</f>
        <v>15823000</v>
      </c>
      <c r="Q17" s="9">
        <f>'donor cell number'!Q17+'host cell number'!Q17</f>
        <v>384310</v>
      </c>
      <c r="R17" s="9">
        <f>'donor cell number'!R17+'host cell number'!R17</f>
        <v>2625300</v>
      </c>
      <c r="S17" s="9">
        <f>'donor cell number'!S17+'host cell number'!S17</f>
        <v>14057000</v>
      </c>
      <c r="T17" s="9">
        <f>'donor cell number'!T17+'host cell number'!T17</f>
        <v>1265270</v>
      </c>
      <c r="U17" s="9">
        <f>'donor cell number'!U17+'host cell number'!U17</f>
        <v>142530</v>
      </c>
      <c r="V17" s="9">
        <f>'donor cell number'!V17+'host cell number'!V17</f>
        <v>12428000</v>
      </c>
      <c r="W17" s="9">
        <f>'donor cell number'!W17+'host cell number'!W17</f>
        <v>177849</v>
      </c>
      <c r="X17" s="9">
        <f>'donor cell number'!X17+'host cell number'!X17</f>
        <v>701530</v>
      </c>
      <c r="Y17" s="9"/>
      <c r="Z17" s="36"/>
      <c r="AA17" s="36"/>
      <c r="AB17" s="36"/>
      <c r="AC17" s="36"/>
      <c r="AE17" s="33">
        <f>'donor cell number'!AE17+'host cell number'!AE17</f>
        <v>30562000</v>
      </c>
      <c r="AF17" s="33">
        <f>'donor cell number'!AF17+'host cell number'!AF17</f>
        <v>4624970</v>
      </c>
      <c r="AG17" s="33">
        <f>'donor cell number'!AG17+'host cell number'!AG17</f>
        <v>706500</v>
      </c>
      <c r="AH17" s="33">
        <f>'donor cell number'!AH17+'host cell number'!AH17</f>
        <v>28251000</v>
      </c>
      <c r="AI17" s="33">
        <f>'donor cell number'!AI17+'host cell number'!AI17</f>
        <v>562159</v>
      </c>
      <c r="AJ17" s="33">
        <f>'donor cell number'!AJ17+'host cell number'!AJ17</f>
        <v>3326830</v>
      </c>
      <c r="AL17" s="33">
        <f>'donor cell number'!AL17+'host cell number'!AL17</f>
        <v>5331470</v>
      </c>
      <c r="AM17" s="33">
        <f>'donor cell number'!AM17+'host cell number'!AM17</f>
        <v>3888989</v>
      </c>
    </row>
    <row r="18" spans="1:39">
      <c r="A18" s="12" t="s">
        <v>36</v>
      </c>
      <c r="B18" s="12" t="s">
        <v>112</v>
      </c>
      <c r="C18" s="12" t="s">
        <v>340</v>
      </c>
      <c r="D18" s="16">
        <v>41004</v>
      </c>
      <c r="E18" s="16">
        <v>41060</v>
      </c>
      <c r="F18" s="16">
        <v>41144</v>
      </c>
      <c r="G18" s="12">
        <v>56</v>
      </c>
      <c r="H18" s="12">
        <v>140</v>
      </c>
      <c r="I18" s="12">
        <v>84</v>
      </c>
      <c r="J18" s="9">
        <f>'donor cell number'!J18+'host cell number'!J18</f>
        <v>55300000</v>
      </c>
      <c r="K18" s="9">
        <f>'donor cell number'!K18+'host cell number'!K18</f>
        <v>2772000</v>
      </c>
      <c r="L18" s="9">
        <f>'donor cell number'!L18+'host cell number'!L18</f>
        <v>689000</v>
      </c>
      <c r="M18" s="9">
        <f>'donor cell number'!M18+'host cell number'!M18</f>
        <v>13640000</v>
      </c>
      <c r="N18" s="9">
        <f>'donor cell number'!N18+'host cell number'!N18</f>
        <v>3999000</v>
      </c>
      <c r="O18" s="9">
        <f>'donor cell number'!O18+'host cell number'!O18</f>
        <v>402400</v>
      </c>
      <c r="P18" s="9">
        <f>'donor cell number'!P18+'host cell number'!P18</f>
        <v>8230000</v>
      </c>
      <c r="Q18" s="9">
        <f>'donor cell number'!Q18+'host cell number'!Q18</f>
        <v>490600</v>
      </c>
      <c r="R18" s="9">
        <f>'donor cell number'!R18+'host cell number'!R18</f>
        <v>870300</v>
      </c>
      <c r="S18" s="9">
        <f>'donor cell number'!S18+'host cell number'!S18</f>
        <v>4750000</v>
      </c>
      <c r="T18" s="9">
        <f>'donor cell number'!T18+'host cell number'!T18</f>
        <v>713000</v>
      </c>
      <c r="U18" s="9">
        <f>'donor cell number'!U18+'host cell number'!U18</f>
        <v>88200</v>
      </c>
      <c r="V18" s="9">
        <f>'donor cell number'!V18+'host cell number'!V18</f>
        <v>3390000</v>
      </c>
      <c r="W18" s="9">
        <f>'donor cell number'!W18+'host cell number'!W18</f>
        <v>82450</v>
      </c>
      <c r="X18" s="9">
        <f>'donor cell number'!X18+'host cell number'!X18</f>
        <v>192400</v>
      </c>
      <c r="Y18" s="9"/>
      <c r="Z18" s="36"/>
      <c r="AA18" s="36"/>
      <c r="AB18" s="36"/>
      <c r="AC18" s="36"/>
      <c r="AE18" s="33">
        <f>'donor cell number'!AE18+'host cell number'!AE18</f>
        <v>18390000</v>
      </c>
      <c r="AF18" s="33">
        <f>'donor cell number'!AF18+'host cell number'!AF18</f>
        <v>4712000</v>
      </c>
      <c r="AG18" s="33">
        <f>'donor cell number'!AG18+'host cell number'!AG18</f>
        <v>490600</v>
      </c>
      <c r="AH18" s="33">
        <f>'donor cell number'!AH18+'host cell number'!AH18</f>
        <v>11620000</v>
      </c>
      <c r="AI18" s="33">
        <f>'donor cell number'!AI18+'host cell number'!AI18</f>
        <v>573050</v>
      </c>
      <c r="AJ18" s="33">
        <f>'donor cell number'!AJ18+'host cell number'!AJ18</f>
        <v>1062700</v>
      </c>
      <c r="AL18" s="33">
        <f>'donor cell number'!AL18+'host cell number'!AL18</f>
        <v>5202600</v>
      </c>
      <c r="AM18" s="33">
        <f>'donor cell number'!AM18+'host cell number'!AM18</f>
        <v>1635750</v>
      </c>
    </row>
    <row r="19" spans="1:39">
      <c r="A19" s="12" t="s">
        <v>37</v>
      </c>
      <c r="B19" s="12" t="s">
        <v>112</v>
      </c>
      <c r="C19" s="12" t="s">
        <v>340</v>
      </c>
      <c r="D19" s="16">
        <v>41004</v>
      </c>
      <c r="E19" s="16">
        <v>41060</v>
      </c>
      <c r="F19" s="16">
        <v>41144</v>
      </c>
      <c r="G19" s="12">
        <v>56</v>
      </c>
      <c r="H19" s="12">
        <v>140</v>
      </c>
      <c r="I19" s="12">
        <v>84</v>
      </c>
      <c r="J19" s="9">
        <f>'donor cell number'!J19+'host cell number'!J19</f>
        <v>114700000</v>
      </c>
      <c r="K19" s="9">
        <f>'donor cell number'!K19+'host cell number'!K19</f>
        <v>7920000</v>
      </c>
      <c r="L19" s="9">
        <f>'donor cell number'!L19+'host cell number'!L19</f>
        <v>1911000</v>
      </c>
      <c r="M19" s="9">
        <f>'donor cell number'!M19+'host cell number'!M19</f>
        <v>22400000</v>
      </c>
      <c r="N19" s="9">
        <f>'donor cell number'!N19+'host cell number'!N19</f>
        <v>7615000</v>
      </c>
      <c r="O19" s="9">
        <f>'donor cell number'!O19+'host cell number'!O19</f>
        <v>756000</v>
      </c>
      <c r="P19" s="9">
        <f>'donor cell number'!P19+'host cell number'!P19</f>
        <v>16010000</v>
      </c>
      <c r="Q19" s="9">
        <f>'donor cell number'!Q19+'host cell number'!Q19</f>
        <v>699900</v>
      </c>
      <c r="R19" s="9">
        <f>'donor cell number'!R19+'host cell number'!R19</f>
        <v>1935000</v>
      </c>
      <c r="S19" s="9">
        <f>'donor cell number'!S19+'host cell number'!S19</f>
        <v>9210000</v>
      </c>
      <c r="T19" s="9">
        <f>'donor cell number'!T19+'host cell number'!T19</f>
        <v>1052000</v>
      </c>
      <c r="U19" s="9">
        <f>'donor cell number'!U19+'host cell number'!U19</f>
        <v>143000</v>
      </c>
      <c r="V19" s="9">
        <f>'donor cell number'!V19+'host cell number'!V19</f>
        <v>7400000</v>
      </c>
      <c r="W19" s="9">
        <f>'donor cell number'!W19+'host cell number'!W19</f>
        <v>165200</v>
      </c>
      <c r="X19" s="9">
        <f>'donor cell number'!X19+'host cell number'!X19</f>
        <v>310500</v>
      </c>
      <c r="Y19" s="9"/>
      <c r="Z19" s="36"/>
      <c r="AA19" s="36"/>
      <c r="AB19" s="36"/>
      <c r="AC19" s="36"/>
      <c r="AE19" s="33">
        <f>'donor cell number'!AE19+'host cell number'!AE19</f>
        <v>31610000</v>
      </c>
      <c r="AF19" s="33">
        <f>'donor cell number'!AF19+'host cell number'!AF19</f>
        <v>8667000</v>
      </c>
      <c r="AG19" s="33">
        <f>'donor cell number'!AG19+'host cell number'!AG19</f>
        <v>899000</v>
      </c>
      <c r="AH19" s="33">
        <f>'donor cell number'!AH19+'host cell number'!AH19</f>
        <v>23410000</v>
      </c>
      <c r="AI19" s="33">
        <f>'donor cell number'!AI19+'host cell number'!AI19</f>
        <v>865100</v>
      </c>
      <c r="AJ19" s="33">
        <f>'donor cell number'!AJ19+'host cell number'!AJ19</f>
        <v>2245500</v>
      </c>
      <c r="AL19" s="33">
        <f>'donor cell number'!AL19+'host cell number'!AL19</f>
        <v>9566000</v>
      </c>
      <c r="AM19" s="33">
        <f>'donor cell number'!AM19+'host cell number'!AM19</f>
        <v>3110600</v>
      </c>
    </row>
    <row r="20" spans="1:39">
      <c r="A20" s="12" t="s">
        <v>38</v>
      </c>
      <c r="B20" s="12" t="s">
        <v>112</v>
      </c>
      <c r="C20" s="12" t="s">
        <v>340</v>
      </c>
      <c r="D20" s="16">
        <v>41004</v>
      </c>
      <c r="E20" s="16">
        <v>41060</v>
      </c>
      <c r="F20" s="16">
        <v>41144</v>
      </c>
      <c r="G20" s="12">
        <v>56</v>
      </c>
      <c r="H20" s="12">
        <v>140</v>
      </c>
      <c r="I20" s="12">
        <v>84</v>
      </c>
      <c r="J20" s="9">
        <f>'donor cell number'!J20+'host cell number'!J20</f>
        <v>116900000</v>
      </c>
      <c r="K20" s="9">
        <f>'donor cell number'!K20+'host cell number'!K20</f>
        <v>9060000</v>
      </c>
      <c r="L20" s="9">
        <f>'donor cell number'!L20+'host cell number'!L20</f>
        <v>1895000</v>
      </c>
      <c r="M20" s="9">
        <f>'donor cell number'!M20+'host cell number'!M20</f>
        <v>20350000</v>
      </c>
      <c r="N20" s="9">
        <f>'donor cell number'!N20+'host cell number'!N20</f>
        <v>7575000</v>
      </c>
      <c r="O20" s="9">
        <f>'donor cell number'!O20+'host cell number'!O20</f>
        <v>563500</v>
      </c>
      <c r="P20" s="9">
        <f>'donor cell number'!P20+'host cell number'!P20</f>
        <v>14460000</v>
      </c>
      <c r="Q20" s="9">
        <f>'donor cell number'!Q20+'host cell number'!Q20</f>
        <v>449900</v>
      </c>
      <c r="R20" s="9">
        <f>'donor cell number'!R20+'host cell number'!R20</f>
        <v>1808900</v>
      </c>
      <c r="S20" s="9">
        <f>'donor cell number'!S20+'host cell number'!S20</f>
        <v>4950000</v>
      </c>
      <c r="T20" s="9">
        <f>'donor cell number'!T20+'host cell number'!T20</f>
        <v>728000</v>
      </c>
      <c r="U20" s="9">
        <f>'donor cell number'!U20+'host cell number'!U20</f>
        <v>64800</v>
      </c>
      <c r="V20" s="9">
        <f>'donor cell number'!V20+'host cell number'!V20</f>
        <v>3679000</v>
      </c>
      <c r="W20" s="9">
        <f>'donor cell number'!W20+'host cell number'!W20</f>
        <v>96600</v>
      </c>
      <c r="X20" s="9">
        <f>'donor cell number'!X20+'host cell number'!X20</f>
        <v>208300</v>
      </c>
      <c r="Y20" s="9"/>
      <c r="Z20" s="36"/>
      <c r="AA20" s="36"/>
      <c r="AB20" s="36"/>
      <c r="AC20" s="36"/>
      <c r="AE20" s="33">
        <f>'donor cell number'!AE20+'host cell number'!AE20</f>
        <v>25300000</v>
      </c>
      <c r="AF20" s="33">
        <f>'donor cell number'!AF20+'host cell number'!AF20</f>
        <v>8303000</v>
      </c>
      <c r="AG20" s="33">
        <f>'donor cell number'!AG20+'host cell number'!AG20</f>
        <v>628300</v>
      </c>
      <c r="AH20" s="33">
        <f>'donor cell number'!AH20+'host cell number'!AH20</f>
        <v>18139000</v>
      </c>
      <c r="AI20" s="33">
        <f>'donor cell number'!AI20+'host cell number'!AI20</f>
        <v>546500</v>
      </c>
      <c r="AJ20" s="33">
        <f>'donor cell number'!AJ20+'host cell number'!AJ20</f>
        <v>2017200</v>
      </c>
      <c r="AL20" s="33">
        <f>'donor cell number'!AL20+'host cell number'!AL20</f>
        <v>8931300</v>
      </c>
      <c r="AM20" s="33">
        <f>'donor cell number'!AM20+'host cell number'!AM20</f>
        <v>2563700</v>
      </c>
    </row>
    <row r="21" spans="1:39">
      <c r="A21" s="12" t="s">
        <v>39</v>
      </c>
      <c r="B21" s="12" t="s">
        <v>112</v>
      </c>
      <c r="C21" s="12" t="s">
        <v>340</v>
      </c>
      <c r="D21" s="16">
        <v>41004</v>
      </c>
      <c r="E21" s="16">
        <v>41060</v>
      </c>
      <c r="F21" s="16">
        <v>41144</v>
      </c>
      <c r="G21" s="12">
        <v>56</v>
      </c>
      <c r="H21" s="12">
        <v>140</v>
      </c>
      <c r="I21" s="12">
        <v>84</v>
      </c>
      <c r="J21" s="9">
        <f>'donor cell number'!J21+'host cell number'!J21</f>
        <v>96400000</v>
      </c>
      <c r="K21" s="9">
        <f>'donor cell number'!K21+'host cell number'!K21</f>
        <v>6300000</v>
      </c>
      <c r="L21" s="9">
        <f>'donor cell number'!L21+'host cell number'!L21</f>
        <v>1314000</v>
      </c>
      <c r="M21" s="9">
        <f>'donor cell number'!M21+'host cell number'!M21</f>
        <v>16650000</v>
      </c>
      <c r="N21" s="9">
        <f>'donor cell number'!N21+'host cell number'!N21</f>
        <v>6377000</v>
      </c>
      <c r="O21" s="9">
        <f>'donor cell number'!O21+'host cell number'!O21</f>
        <v>543800</v>
      </c>
      <c r="P21" s="9">
        <f>'donor cell number'!P21+'host cell number'!P21</f>
        <v>11210000</v>
      </c>
      <c r="Q21" s="9">
        <f>'donor cell number'!Q21+'host cell number'!Q21</f>
        <v>311000</v>
      </c>
      <c r="R21" s="9">
        <f>'donor cell number'!R21+'host cell number'!R21</f>
        <v>1501000</v>
      </c>
      <c r="S21" s="9">
        <f>'donor cell number'!S21+'host cell number'!S21</f>
        <v>13290000</v>
      </c>
      <c r="T21" s="9">
        <f>'donor cell number'!T21+'host cell number'!T21</f>
        <v>1705000</v>
      </c>
      <c r="U21" s="9">
        <f>'donor cell number'!U21+'host cell number'!U21</f>
        <v>189300</v>
      </c>
      <c r="V21" s="9">
        <f>'donor cell number'!V21+'host cell number'!V21</f>
        <v>9850000</v>
      </c>
      <c r="W21" s="9">
        <f>'donor cell number'!W21+'host cell number'!W21</f>
        <v>149200</v>
      </c>
      <c r="X21" s="9">
        <f>'donor cell number'!X21+'host cell number'!X21</f>
        <v>455800</v>
      </c>
      <c r="Y21" s="9"/>
      <c r="Z21" s="36"/>
      <c r="AA21" s="36"/>
      <c r="AB21" s="36"/>
      <c r="AC21" s="36"/>
      <c r="AE21" s="33">
        <f>'donor cell number'!AE21+'host cell number'!AE21</f>
        <v>29940000</v>
      </c>
      <c r="AF21" s="33">
        <f>'donor cell number'!AF21+'host cell number'!AF21</f>
        <v>8082000</v>
      </c>
      <c r="AG21" s="33">
        <f>'donor cell number'!AG21+'host cell number'!AG21</f>
        <v>733100</v>
      </c>
      <c r="AH21" s="33">
        <f>'donor cell number'!AH21+'host cell number'!AH21</f>
        <v>21060000</v>
      </c>
      <c r="AI21" s="33">
        <f>'donor cell number'!AI21+'host cell number'!AI21</f>
        <v>460200</v>
      </c>
      <c r="AJ21" s="33">
        <f>'donor cell number'!AJ21+'host cell number'!AJ21</f>
        <v>1956800</v>
      </c>
      <c r="AL21" s="33">
        <f>'donor cell number'!AL21+'host cell number'!AL21</f>
        <v>8815100</v>
      </c>
      <c r="AM21" s="33">
        <f>'donor cell number'!AM21+'host cell number'!AM21</f>
        <v>2417000</v>
      </c>
    </row>
    <row r="22" spans="1:39">
      <c r="A22" s="12" t="s">
        <v>40</v>
      </c>
      <c r="B22" s="12" t="s">
        <v>112</v>
      </c>
      <c r="C22" s="12" t="s">
        <v>340</v>
      </c>
      <c r="D22" s="16">
        <v>41004</v>
      </c>
      <c r="E22" s="16">
        <v>41060</v>
      </c>
      <c r="F22" s="16">
        <v>41172</v>
      </c>
      <c r="G22" s="12">
        <v>56</v>
      </c>
      <c r="H22" s="12">
        <v>168</v>
      </c>
      <c r="I22" s="12">
        <v>112</v>
      </c>
      <c r="J22" s="9">
        <f>'donor cell number'!J22+'host cell number'!J22</f>
        <v>24390000</v>
      </c>
      <c r="K22" s="9">
        <f>'donor cell number'!K22+'host cell number'!K22</f>
        <v>1377000</v>
      </c>
      <c r="L22" s="9">
        <f>'donor cell number'!L22+'host cell number'!L22</f>
        <v>226500</v>
      </c>
      <c r="M22" s="9">
        <f>'donor cell number'!M22+'host cell number'!M22</f>
        <v>21030000</v>
      </c>
      <c r="N22" s="9">
        <f>'donor cell number'!N22+'host cell number'!N22</f>
        <v>8388000</v>
      </c>
      <c r="O22" s="9">
        <f>'donor cell number'!O22+'host cell number'!O22</f>
        <v>742000</v>
      </c>
      <c r="P22" s="9">
        <f>'donor cell number'!P22+'host cell number'!P22</f>
        <v>16360000</v>
      </c>
      <c r="Q22" s="9">
        <f>'donor cell number'!Q22+'host cell number'!Q22</f>
        <v>630300</v>
      </c>
      <c r="R22" s="9">
        <f>'donor cell number'!R22+'host cell number'!R22</f>
        <v>2574000</v>
      </c>
      <c r="S22" s="9">
        <f>'donor cell number'!S22+'host cell number'!S22</f>
        <v>17190000</v>
      </c>
      <c r="T22" s="9">
        <f>'donor cell number'!T22+'host cell number'!T22</f>
        <v>2547000</v>
      </c>
      <c r="U22" s="9">
        <f>'donor cell number'!U22+'host cell number'!U22</f>
        <v>385200</v>
      </c>
      <c r="V22" s="9">
        <f>'donor cell number'!V22+'host cell number'!V22</f>
        <v>14420000</v>
      </c>
      <c r="W22" s="9">
        <f>'donor cell number'!W22+'host cell number'!W22</f>
        <v>354700</v>
      </c>
      <c r="X22" s="9">
        <f>'donor cell number'!X22+'host cell number'!X22</f>
        <v>1214300</v>
      </c>
      <c r="Y22" s="9"/>
      <c r="Z22" s="36"/>
      <c r="AA22" s="36"/>
      <c r="AB22" s="36"/>
      <c r="AC22" s="36"/>
      <c r="AE22" s="33">
        <f>'donor cell number'!AE22+'host cell number'!AE22</f>
        <v>38220000</v>
      </c>
      <c r="AF22" s="33">
        <f>'donor cell number'!AF22+'host cell number'!AF22</f>
        <v>10935000</v>
      </c>
      <c r="AG22" s="33">
        <f>'donor cell number'!AG22+'host cell number'!AG22</f>
        <v>1127200</v>
      </c>
      <c r="AH22" s="33">
        <f>'donor cell number'!AH22+'host cell number'!AH22</f>
        <v>30780000</v>
      </c>
      <c r="AI22" s="33">
        <f>'donor cell number'!AI22+'host cell number'!AI22</f>
        <v>985000</v>
      </c>
      <c r="AJ22" s="33">
        <f>'donor cell number'!AJ22+'host cell number'!AJ22</f>
        <v>3788300</v>
      </c>
      <c r="AL22" s="33">
        <f>'donor cell number'!AL22+'host cell number'!AL22</f>
        <v>12062200</v>
      </c>
      <c r="AM22" s="33">
        <f>'donor cell number'!AM22+'host cell number'!AM22</f>
        <v>4773300</v>
      </c>
    </row>
    <row r="23" spans="1:39">
      <c r="A23" s="12" t="s">
        <v>41</v>
      </c>
      <c r="B23" s="12" t="s">
        <v>112</v>
      </c>
      <c r="C23" s="12" t="s">
        <v>340</v>
      </c>
      <c r="D23" s="16">
        <v>41004</v>
      </c>
      <c r="E23" s="16">
        <v>41060</v>
      </c>
      <c r="F23" s="16">
        <v>41172</v>
      </c>
      <c r="G23" s="12">
        <v>56</v>
      </c>
      <c r="H23" s="12">
        <v>168</v>
      </c>
      <c r="I23" s="12">
        <v>112</v>
      </c>
      <c r="J23" s="9">
        <f>'donor cell number'!J23+'host cell number'!J23</f>
        <v>79400000</v>
      </c>
      <c r="K23" s="9">
        <f>'donor cell number'!K23+'host cell number'!K23</f>
        <v>5210000</v>
      </c>
      <c r="L23" s="9">
        <f>'donor cell number'!L23+'host cell number'!L23</f>
        <v>1093000</v>
      </c>
      <c r="M23" s="9">
        <f>'donor cell number'!M23+'host cell number'!M23</f>
        <v>27000000</v>
      </c>
      <c r="N23" s="9">
        <f>'donor cell number'!N23+'host cell number'!N23</f>
        <v>9550000</v>
      </c>
      <c r="O23" s="9">
        <f>'donor cell number'!O23+'host cell number'!O23</f>
        <v>611000</v>
      </c>
      <c r="P23" s="9">
        <f>'donor cell number'!P23+'host cell number'!P23</f>
        <v>22090000</v>
      </c>
      <c r="Q23" s="9">
        <f>'donor cell number'!Q23+'host cell number'!Q23</f>
        <v>531700</v>
      </c>
      <c r="R23" s="9">
        <f>'donor cell number'!R23+'host cell number'!R23</f>
        <v>2588000</v>
      </c>
      <c r="S23" s="9">
        <f>'donor cell number'!S23+'host cell number'!S23</f>
        <v>18170000</v>
      </c>
      <c r="T23" s="9">
        <f>'donor cell number'!T23+'host cell number'!T23</f>
        <v>2466000</v>
      </c>
      <c r="U23" s="9">
        <f>'donor cell number'!U23+'host cell number'!U23</f>
        <v>266800</v>
      </c>
      <c r="V23" s="9">
        <f>'donor cell number'!V23+'host cell number'!V23</f>
        <v>16200000</v>
      </c>
      <c r="W23" s="9">
        <f>'donor cell number'!W23+'host cell number'!W23</f>
        <v>355600</v>
      </c>
      <c r="X23" s="9">
        <f>'donor cell number'!X23+'host cell number'!X23</f>
        <v>832800</v>
      </c>
      <c r="Y23" s="9"/>
      <c r="Z23" s="36"/>
      <c r="AA23" s="36"/>
      <c r="AB23" s="36"/>
      <c r="AC23" s="36"/>
      <c r="AE23" s="33">
        <f>'donor cell number'!AE23+'host cell number'!AE23</f>
        <v>45170000</v>
      </c>
      <c r="AF23" s="33">
        <f>'donor cell number'!AF23+'host cell number'!AF23</f>
        <v>12016000</v>
      </c>
      <c r="AG23" s="33">
        <f>'donor cell number'!AG23+'host cell number'!AG23</f>
        <v>877800</v>
      </c>
      <c r="AH23" s="33">
        <f>'donor cell number'!AH23+'host cell number'!AH23</f>
        <v>38290000</v>
      </c>
      <c r="AI23" s="33">
        <f>'donor cell number'!AI23+'host cell number'!AI23</f>
        <v>887300</v>
      </c>
      <c r="AJ23" s="33">
        <f>'donor cell number'!AJ23+'host cell number'!AJ23</f>
        <v>3420800</v>
      </c>
      <c r="AL23" s="33">
        <f>'donor cell number'!AL23+'host cell number'!AL23</f>
        <v>12893800</v>
      </c>
      <c r="AM23" s="33">
        <f>'donor cell number'!AM23+'host cell number'!AM23</f>
        <v>4308100</v>
      </c>
    </row>
    <row r="24" spans="1:39">
      <c r="A24" s="12" t="s">
        <v>42</v>
      </c>
      <c r="B24" s="12" t="s">
        <v>112</v>
      </c>
      <c r="C24" s="12" t="s">
        <v>340</v>
      </c>
      <c r="D24" s="16">
        <v>41004</v>
      </c>
      <c r="E24" s="16">
        <v>41060</v>
      </c>
      <c r="F24" s="16">
        <v>41172</v>
      </c>
      <c r="G24" s="12">
        <v>56</v>
      </c>
      <c r="H24" s="12">
        <v>168</v>
      </c>
      <c r="I24" s="12">
        <v>112</v>
      </c>
      <c r="J24" s="9">
        <f>'donor cell number'!J24+'host cell number'!J24</f>
        <v>44500000</v>
      </c>
      <c r="K24" s="9">
        <f>'donor cell number'!K24+'host cell number'!K24</f>
        <v>2686000</v>
      </c>
      <c r="L24" s="9">
        <f>'donor cell number'!L24+'host cell number'!L24</f>
        <v>587000</v>
      </c>
      <c r="M24" s="9">
        <f>'donor cell number'!M24+'host cell number'!M24</f>
        <v>19370000</v>
      </c>
      <c r="N24" s="9">
        <f>'donor cell number'!N24+'host cell number'!N24</f>
        <v>11800000</v>
      </c>
      <c r="O24" s="9">
        <f>'donor cell number'!O24+'host cell number'!O24</f>
        <v>754000</v>
      </c>
      <c r="P24" s="9">
        <f>'donor cell number'!P24+'host cell number'!P24</f>
        <v>15950000</v>
      </c>
      <c r="Q24" s="9">
        <f>'donor cell number'!Q24+'host cell number'!Q24</f>
        <v>917800</v>
      </c>
      <c r="R24" s="9">
        <f>'donor cell number'!R24+'host cell number'!R24</f>
        <v>2166000</v>
      </c>
      <c r="S24" s="9">
        <f>'donor cell number'!S24+'host cell number'!S24</f>
        <v>13690000</v>
      </c>
      <c r="T24" s="9">
        <f>'donor cell number'!T24+'host cell number'!T24</f>
        <v>2575000</v>
      </c>
      <c r="U24" s="9">
        <f>'donor cell number'!U24+'host cell number'!U24</f>
        <v>277100</v>
      </c>
      <c r="V24" s="9">
        <f>'donor cell number'!V24+'host cell number'!V24</f>
        <v>11500000</v>
      </c>
      <c r="W24" s="9">
        <f>'donor cell number'!W24+'host cell number'!W24</f>
        <v>344400</v>
      </c>
      <c r="X24" s="9">
        <f>'donor cell number'!X24+'host cell number'!X24</f>
        <v>692900</v>
      </c>
      <c r="Y24" s="9"/>
      <c r="Z24" s="36"/>
      <c r="AA24" s="36"/>
      <c r="AB24" s="36"/>
      <c r="AC24" s="36"/>
      <c r="AE24" s="33">
        <f>'donor cell number'!AE24+'host cell number'!AE24</f>
        <v>33060000</v>
      </c>
      <c r="AF24" s="33">
        <f>'donor cell number'!AF24+'host cell number'!AF24</f>
        <v>14375000</v>
      </c>
      <c r="AG24" s="33">
        <f>'donor cell number'!AG24+'host cell number'!AG24</f>
        <v>1031100</v>
      </c>
      <c r="AH24" s="33">
        <f>'donor cell number'!AH24+'host cell number'!AH24</f>
        <v>27450000</v>
      </c>
      <c r="AI24" s="33">
        <f>'donor cell number'!AI24+'host cell number'!AI24</f>
        <v>1262200</v>
      </c>
      <c r="AJ24" s="33">
        <f>'donor cell number'!AJ24+'host cell number'!AJ24</f>
        <v>2858900</v>
      </c>
      <c r="AL24" s="33">
        <f>'donor cell number'!AL24+'host cell number'!AL24</f>
        <v>15406100</v>
      </c>
      <c r="AM24" s="33">
        <f>'donor cell number'!AM24+'host cell number'!AM24</f>
        <v>4121100</v>
      </c>
    </row>
    <row r="25" spans="1:39">
      <c r="A25" s="12" t="s">
        <v>43</v>
      </c>
      <c r="B25" s="12" t="s">
        <v>112</v>
      </c>
      <c r="C25" s="12" t="s">
        <v>340</v>
      </c>
      <c r="D25" s="16">
        <v>41004</v>
      </c>
      <c r="E25" s="16">
        <v>41060</v>
      </c>
      <c r="F25" s="16">
        <v>41172</v>
      </c>
      <c r="G25" s="12">
        <v>56</v>
      </c>
      <c r="H25" s="12">
        <v>168</v>
      </c>
      <c r="I25" s="12">
        <v>112</v>
      </c>
      <c r="J25" s="9">
        <f>'donor cell number'!J25+'host cell number'!J25</f>
        <v>48520000</v>
      </c>
      <c r="K25" s="9">
        <f>'donor cell number'!K25+'host cell number'!K25</f>
        <v>2678000</v>
      </c>
      <c r="L25" s="9">
        <f>'donor cell number'!L25+'host cell number'!L25</f>
        <v>667000</v>
      </c>
      <c r="M25" s="9">
        <f>'donor cell number'!M25+'host cell number'!M25</f>
        <v>14370000</v>
      </c>
      <c r="N25" s="9">
        <f>'donor cell number'!N25+'host cell number'!N25</f>
        <v>8970000</v>
      </c>
      <c r="O25" s="9">
        <f>'donor cell number'!O25+'host cell number'!O25</f>
        <v>488000</v>
      </c>
      <c r="P25" s="9">
        <f>'donor cell number'!P25+'host cell number'!P25</f>
        <v>13680000</v>
      </c>
      <c r="Q25" s="9">
        <f>'donor cell number'!Q25+'host cell number'!Q25</f>
        <v>445300</v>
      </c>
      <c r="R25" s="9">
        <f>'donor cell number'!R25+'host cell number'!R25</f>
        <v>2155000</v>
      </c>
      <c r="S25" s="9">
        <f>'donor cell number'!S25+'host cell number'!S25</f>
        <v>6760000</v>
      </c>
      <c r="T25" s="9">
        <f>'donor cell number'!T25+'host cell number'!T25</f>
        <v>1167000</v>
      </c>
      <c r="U25" s="9">
        <f>'donor cell number'!U25+'host cell number'!U25</f>
        <v>120500</v>
      </c>
      <c r="V25" s="9">
        <f>'donor cell number'!V25+'host cell number'!V25</f>
        <v>6500000</v>
      </c>
      <c r="W25" s="9">
        <f>'donor cell number'!W25+'host cell number'!W25</f>
        <v>167100</v>
      </c>
      <c r="X25" s="9">
        <f>'donor cell number'!X25+'host cell number'!X25</f>
        <v>448200</v>
      </c>
      <c r="Y25" s="9"/>
      <c r="Z25" s="36"/>
      <c r="AA25" s="36"/>
      <c r="AB25" s="36"/>
      <c r="AC25" s="36"/>
      <c r="AE25" s="33">
        <f>'donor cell number'!AE25+'host cell number'!AE25</f>
        <v>21130000</v>
      </c>
      <c r="AF25" s="33">
        <f>'donor cell number'!AF25+'host cell number'!AF25</f>
        <v>10137000</v>
      </c>
      <c r="AG25" s="33">
        <f>'donor cell number'!AG25+'host cell number'!AG25</f>
        <v>608500</v>
      </c>
      <c r="AH25" s="33">
        <f>'donor cell number'!AH25+'host cell number'!AH25</f>
        <v>20180000</v>
      </c>
      <c r="AI25" s="33">
        <f>'donor cell number'!AI25+'host cell number'!AI25</f>
        <v>612400</v>
      </c>
      <c r="AJ25" s="33">
        <f>'donor cell number'!AJ25+'host cell number'!AJ25</f>
        <v>2603200</v>
      </c>
      <c r="AL25" s="33">
        <f>'donor cell number'!AL25+'host cell number'!AL25</f>
        <v>10745500</v>
      </c>
      <c r="AM25" s="33">
        <f>'donor cell number'!AM25+'host cell number'!AM25</f>
        <v>3215600</v>
      </c>
    </row>
    <row r="26" spans="1:39">
      <c r="A26" s="12" t="s">
        <v>44</v>
      </c>
      <c r="B26" s="12" t="s">
        <v>112</v>
      </c>
      <c r="C26" s="12" t="s">
        <v>340</v>
      </c>
      <c r="D26" s="16">
        <v>41004</v>
      </c>
      <c r="E26" s="16">
        <v>41060</v>
      </c>
      <c r="F26" s="16">
        <v>41200</v>
      </c>
      <c r="G26" s="12">
        <v>56</v>
      </c>
      <c r="H26" s="12">
        <v>196</v>
      </c>
      <c r="I26" s="12">
        <v>140</v>
      </c>
      <c r="J26" s="9">
        <f>'donor cell number'!J26+'host cell number'!J26</f>
        <v>109218000</v>
      </c>
      <c r="K26" s="9">
        <f>'donor cell number'!K26+'host cell number'!K26</f>
        <v>5611300</v>
      </c>
      <c r="L26" s="9">
        <f>'donor cell number'!L26+'host cell number'!L26</f>
        <v>1312880</v>
      </c>
      <c r="M26" s="9">
        <f>'donor cell number'!M26+'host cell number'!M26</f>
        <v>25000000</v>
      </c>
      <c r="N26" s="9">
        <f>'donor cell number'!N26+'host cell number'!N26</f>
        <v>11900000</v>
      </c>
      <c r="O26" s="9">
        <f>'donor cell number'!O26+'host cell number'!O26</f>
        <v>1460000</v>
      </c>
      <c r="P26" s="9">
        <f>'donor cell number'!P26+'host cell number'!P26</f>
        <v>24200000</v>
      </c>
      <c r="Q26" s="9">
        <f>'donor cell number'!Q26+'host cell number'!Q26</f>
        <v>1020000</v>
      </c>
      <c r="R26" s="9">
        <f>'donor cell number'!R26+'host cell number'!R26</f>
        <v>3680000</v>
      </c>
      <c r="S26" s="9">
        <f>'donor cell number'!S26+'host cell number'!S26</f>
        <v>13507430</v>
      </c>
      <c r="T26" s="9">
        <f>'donor cell number'!T26+'host cell number'!T26</f>
        <v>1820418</v>
      </c>
      <c r="U26" s="9">
        <f>'donor cell number'!U26+'host cell number'!U26</f>
        <v>327209</v>
      </c>
      <c r="V26" s="9">
        <f>'donor cell number'!V26+'host cell number'!V26</f>
        <v>13404520</v>
      </c>
      <c r="W26" s="9">
        <f>'donor cell number'!W26+'host cell number'!W26</f>
        <v>286000</v>
      </c>
      <c r="X26" s="9">
        <f>'donor cell number'!X26+'host cell number'!X26</f>
        <v>740000</v>
      </c>
      <c r="Y26" s="9"/>
      <c r="Z26" s="36"/>
      <c r="AA26" s="36"/>
      <c r="AB26" s="36"/>
      <c r="AC26" s="36"/>
      <c r="AE26" s="33">
        <f>'donor cell number'!AE26+'host cell number'!AE26</f>
        <v>38507430</v>
      </c>
      <c r="AF26" s="33">
        <f>'donor cell number'!AF26+'host cell number'!AF26</f>
        <v>13720418</v>
      </c>
      <c r="AG26" s="33">
        <f>'donor cell number'!AG26+'host cell number'!AG26</f>
        <v>1787209</v>
      </c>
      <c r="AH26" s="33">
        <f>'donor cell number'!AH26+'host cell number'!AH26</f>
        <v>37604520</v>
      </c>
      <c r="AI26" s="33">
        <f>'donor cell number'!AI26+'host cell number'!AI26</f>
        <v>1306000</v>
      </c>
      <c r="AJ26" s="33">
        <f>'donor cell number'!AJ26+'host cell number'!AJ26</f>
        <v>4420000</v>
      </c>
      <c r="AL26" s="33">
        <f>'donor cell number'!AL26+'host cell number'!AL26</f>
        <v>15507627</v>
      </c>
      <c r="AM26" s="33">
        <f>'donor cell number'!AM26+'host cell number'!AM26</f>
        <v>5726000</v>
      </c>
    </row>
    <row r="27" spans="1:39">
      <c r="A27" s="12" t="s">
        <v>45</v>
      </c>
      <c r="B27" s="12" t="s">
        <v>112</v>
      </c>
      <c r="C27" s="12" t="s">
        <v>340</v>
      </c>
      <c r="D27" s="16">
        <v>41004</v>
      </c>
      <c r="E27" s="16">
        <v>41060</v>
      </c>
      <c r="F27" s="16">
        <v>41200</v>
      </c>
      <c r="G27" s="12">
        <v>56</v>
      </c>
      <c r="H27" s="12">
        <v>196</v>
      </c>
      <c r="I27" s="12">
        <v>140</v>
      </c>
      <c r="J27" s="9">
        <f>'donor cell number'!J27+'host cell number'!J27</f>
        <v>109058700</v>
      </c>
      <c r="K27" s="9">
        <f>'donor cell number'!K27+'host cell number'!K27</f>
        <v>5092830</v>
      </c>
      <c r="L27" s="9">
        <f>'donor cell number'!L27+'host cell number'!L27</f>
        <v>1090000</v>
      </c>
      <c r="M27" s="9">
        <f>'donor cell number'!M27+'host cell number'!M27</f>
        <v>17700356</v>
      </c>
      <c r="N27" s="9">
        <f>'donor cell number'!N27+'host cell number'!N27</f>
        <v>7450000</v>
      </c>
      <c r="O27" s="9">
        <f>'donor cell number'!O27+'host cell number'!O27</f>
        <v>778000</v>
      </c>
      <c r="P27" s="9">
        <f>'donor cell number'!P27+'host cell number'!P27</f>
        <v>18800000</v>
      </c>
      <c r="Q27" s="9">
        <f>'donor cell number'!Q27+'host cell number'!Q27</f>
        <v>819000</v>
      </c>
      <c r="R27" s="9">
        <f>'donor cell number'!R27+'host cell number'!R27</f>
        <v>3310000</v>
      </c>
      <c r="S27" s="9">
        <f>'donor cell number'!S27+'host cell number'!S27</f>
        <v>13000640</v>
      </c>
      <c r="T27" s="9">
        <f>'donor cell number'!T27+'host cell number'!T27</f>
        <v>2670256</v>
      </c>
      <c r="U27" s="9">
        <f>'donor cell number'!U27+'host cell number'!U27</f>
        <v>298000</v>
      </c>
      <c r="V27" s="9">
        <f>'donor cell number'!V27+'host cell number'!V27</f>
        <v>15900475</v>
      </c>
      <c r="W27" s="9">
        <f>'donor cell number'!W27+'host cell number'!W27</f>
        <v>329000</v>
      </c>
      <c r="X27" s="9">
        <f>'donor cell number'!X27+'host cell number'!X27</f>
        <v>822000</v>
      </c>
      <c r="Y27" s="9"/>
      <c r="Z27" s="36"/>
      <c r="AA27" s="36"/>
      <c r="AB27" s="36"/>
      <c r="AC27" s="36"/>
      <c r="AE27" s="33">
        <f>'donor cell number'!AE27+'host cell number'!AE27</f>
        <v>30700996</v>
      </c>
      <c r="AF27" s="33">
        <f>'donor cell number'!AF27+'host cell number'!AF27</f>
        <v>10120256</v>
      </c>
      <c r="AG27" s="33">
        <f>'donor cell number'!AG27+'host cell number'!AG27</f>
        <v>1076000</v>
      </c>
      <c r="AH27" s="33">
        <f>'donor cell number'!AH27+'host cell number'!AH27</f>
        <v>34700475</v>
      </c>
      <c r="AI27" s="33">
        <f>'donor cell number'!AI27+'host cell number'!AI27</f>
        <v>1148000</v>
      </c>
      <c r="AJ27" s="33">
        <f>'donor cell number'!AJ27+'host cell number'!AJ27</f>
        <v>4132000</v>
      </c>
      <c r="AL27" s="33">
        <f>'donor cell number'!AL27+'host cell number'!AL27</f>
        <v>11196256</v>
      </c>
      <c r="AM27" s="33">
        <f>'donor cell number'!AM27+'host cell number'!AM27</f>
        <v>5280000</v>
      </c>
    </row>
    <row r="28" spans="1:39">
      <c r="A28" s="12" t="s">
        <v>46</v>
      </c>
      <c r="B28" s="12" t="s">
        <v>112</v>
      </c>
      <c r="C28" s="12" t="s">
        <v>340</v>
      </c>
      <c r="D28" s="16">
        <v>41004</v>
      </c>
      <c r="E28" s="16">
        <v>41060</v>
      </c>
      <c r="F28" s="16">
        <v>41200</v>
      </c>
      <c r="G28" s="12">
        <v>56</v>
      </c>
      <c r="H28" s="12">
        <v>196</v>
      </c>
      <c r="I28" s="12">
        <v>140</v>
      </c>
      <c r="J28" s="9">
        <f>'donor cell number'!J28+'host cell number'!J28</f>
        <v>76000000</v>
      </c>
      <c r="K28" s="9">
        <f>'donor cell number'!K28+'host cell number'!K28</f>
        <v>4030000</v>
      </c>
      <c r="L28" s="9">
        <f>'donor cell number'!L28+'host cell number'!L28</f>
        <v>997000</v>
      </c>
      <c r="M28" s="9">
        <f>'donor cell number'!M28+'host cell number'!M28</f>
        <v>16110000</v>
      </c>
      <c r="N28" s="9">
        <f>'donor cell number'!N28+'host cell number'!N28</f>
        <v>9440000</v>
      </c>
      <c r="O28" s="9">
        <f>'donor cell number'!O28+'host cell number'!O28</f>
        <v>1045000</v>
      </c>
      <c r="P28" s="9">
        <f>'donor cell number'!P28+'host cell number'!P28</f>
        <v>14390000</v>
      </c>
      <c r="Q28" s="9">
        <f>'donor cell number'!Q28+'host cell number'!Q28</f>
        <v>527500</v>
      </c>
      <c r="R28" s="9">
        <f>'donor cell number'!R28+'host cell number'!R28</f>
        <v>1831000</v>
      </c>
      <c r="S28" s="9">
        <f>'donor cell number'!S28+'host cell number'!S28</f>
        <v>10970000</v>
      </c>
      <c r="T28" s="9">
        <f>'donor cell number'!T28+'host cell number'!T28</f>
        <v>2038000</v>
      </c>
      <c r="U28" s="9">
        <f>'donor cell number'!U28+'host cell number'!U28</f>
        <v>370600</v>
      </c>
      <c r="V28" s="9">
        <f>'donor cell number'!V28+'host cell number'!V28</f>
        <v>10950000</v>
      </c>
      <c r="W28" s="9">
        <f>'donor cell number'!W28+'host cell number'!W28</f>
        <v>232000</v>
      </c>
      <c r="X28" s="9">
        <f>'donor cell number'!X28+'host cell number'!X28</f>
        <v>659900</v>
      </c>
      <c r="Y28" s="9"/>
      <c r="Z28" s="36"/>
      <c r="AA28" s="36"/>
      <c r="AB28" s="36"/>
      <c r="AC28" s="36"/>
      <c r="AE28" s="33">
        <f>'donor cell number'!AE28+'host cell number'!AE28</f>
        <v>27080000</v>
      </c>
      <c r="AF28" s="33">
        <f>'donor cell number'!AF28+'host cell number'!AF28</f>
        <v>11478000</v>
      </c>
      <c r="AG28" s="33">
        <f>'donor cell number'!AG28+'host cell number'!AG28</f>
        <v>1415600</v>
      </c>
      <c r="AH28" s="33">
        <f>'donor cell number'!AH28+'host cell number'!AH28</f>
        <v>25340000</v>
      </c>
      <c r="AI28" s="33">
        <f>'donor cell number'!AI28+'host cell number'!AI28</f>
        <v>759500</v>
      </c>
      <c r="AJ28" s="33">
        <f>'donor cell number'!AJ28+'host cell number'!AJ28</f>
        <v>2490900</v>
      </c>
      <c r="AL28" s="33">
        <f>'donor cell number'!AL28+'host cell number'!AL28</f>
        <v>12893600</v>
      </c>
      <c r="AM28" s="33">
        <f>'donor cell number'!AM28+'host cell number'!AM28</f>
        <v>3250400</v>
      </c>
    </row>
    <row r="29" spans="1:39">
      <c r="A29" s="12" t="s">
        <v>47</v>
      </c>
      <c r="B29" s="12" t="s">
        <v>112</v>
      </c>
      <c r="C29" s="12" t="s">
        <v>340</v>
      </c>
      <c r="D29" s="16">
        <v>41004</v>
      </c>
      <c r="E29" s="16">
        <v>41060</v>
      </c>
      <c r="F29" s="16">
        <v>41200</v>
      </c>
      <c r="G29" s="12">
        <v>56</v>
      </c>
      <c r="H29" s="12">
        <v>196</v>
      </c>
      <c r="I29" s="12">
        <v>140</v>
      </c>
      <c r="J29" s="9">
        <f>'donor cell number'!J29+'host cell number'!J29</f>
        <v>67500000</v>
      </c>
      <c r="K29" s="9">
        <f>'donor cell number'!K29+'host cell number'!K29</f>
        <v>3640000</v>
      </c>
      <c r="L29" s="9">
        <f>'donor cell number'!L29+'host cell number'!L29</f>
        <v>866000</v>
      </c>
      <c r="M29" s="9">
        <f>'donor cell number'!M29+'host cell number'!M29</f>
        <v>34170000</v>
      </c>
      <c r="N29" s="9">
        <f>'donor cell number'!N29+'host cell number'!N29</f>
        <v>16820000</v>
      </c>
      <c r="O29" s="9">
        <f>'donor cell number'!O29+'host cell number'!O29</f>
        <v>1618000</v>
      </c>
      <c r="P29" s="9">
        <f>'donor cell number'!P29+'host cell number'!P29</f>
        <v>33400000</v>
      </c>
      <c r="Q29" s="9">
        <f>'donor cell number'!Q29+'host cell number'!Q29</f>
        <v>612900</v>
      </c>
      <c r="R29" s="9">
        <f>'donor cell number'!R29+'host cell number'!R29</f>
        <v>5032000</v>
      </c>
      <c r="S29" s="9">
        <f>'donor cell number'!S29+'host cell number'!S29</f>
        <v>12260000</v>
      </c>
      <c r="T29" s="9">
        <f>'donor cell number'!T29+'host cell number'!T29</f>
        <v>2116000</v>
      </c>
      <c r="U29" s="9">
        <f>'donor cell number'!U29+'host cell number'!U29</f>
        <v>312400</v>
      </c>
      <c r="V29" s="9">
        <f>'donor cell number'!V29+'host cell number'!V29</f>
        <v>11680000</v>
      </c>
      <c r="W29" s="9">
        <f>'donor cell number'!W29+'host cell number'!W29</f>
        <v>209100</v>
      </c>
      <c r="X29" s="9">
        <f>'donor cell number'!X29+'host cell number'!X29</f>
        <v>796100</v>
      </c>
      <c r="Y29" s="9"/>
      <c r="Z29" s="36"/>
      <c r="AA29" s="36"/>
      <c r="AB29" s="36"/>
      <c r="AC29" s="36"/>
      <c r="AE29" s="33">
        <f>'donor cell number'!AE29+'host cell number'!AE29</f>
        <v>46430000</v>
      </c>
      <c r="AF29" s="33">
        <f>'donor cell number'!AF29+'host cell number'!AF29</f>
        <v>18936000</v>
      </c>
      <c r="AG29" s="33">
        <f>'donor cell number'!AG29+'host cell number'!AG29</f>
        <v>1930400</v>
      </c>
      <c r="AH29" s="33">
        <f>'donor cell number'!AH29+'host cell number'!AH29</f>
        <v>45080000</v>
      </c>
      <c r="AI29" s="33">
        <f>'donor cell number'!AI29+'host cell number'!AI29</f>
        <v>822000</v>
      </c>
      <c r="AJ29" s="33">
        <f>'donor cell number'!AJ29+'host cell number'!AJ29</f>
        <v>5828100</v>
      </c>
      <c r="AL29" s="33">
        <f>'donor cell number'!AL29+'host cell number'!AL29</f>
        <v>20866400</v>
      </c>
      <c r="AM29" s="33">
        <f>'donor cell number'!AM29+'host cell number'!AM29</f>
        <v>6650100</v>
      </c>
    </row>
    <row r="30" spans="1:39">
      <c r="A30" s="12" t="s">
        <v>48</v>
      </c>
      <c r="B30" s="12" t="s">
        <v>112</v>
      </c>
      <c r="C30" s="12" t="s">
        <v>340</v>
      </c>
      <c r="D30" s="16">
        <v>41004</v>
      </c>
      <c r="E30" s="16">
        <v>41060</v>
      </c>
      <c r="F30" s="16">
        <v>41263</v>
      </c>
      <c r="G30" s="12">
        <v>56</v>
      </c>
      <c r="H30" s="12">
        <v>259</v>
      </c>
      <c r="I30" s="12">
        <v>203</v>
      </c>
      <c r="J30" s="9">
        <f>'donor cell number'!J30+'host cell number'!J30</f>
        <v>51000000</v>
      </c>
      <c r="K30" s="9">
        <f>'donor cell number'!K30+'host cell number'!K30</f>
        <v>2920000</v>
      </c>
      <c r="L30" s="9">
        <f>'donor cell number'!L30+'host cell number'!L30</f>
        <v>593000</v>
      </c>
      <c r="M30" s="9">
        <f>'donor cell number'!M30+'host cell number'!M30</f>
        <v>5380000</v>
      </c>
      <c r="N30" s="9">
        <f>'donor cell number'!N30+'host cell number'!N30</f>
        <v>5263000</v>
      </c>
      <c r="O30" s="9">
        <f>'donor cell number'!O30+'host cell number'!O30</f>
        <v>240300</v>
      </c>
      <c r="P30" s="9">
        <f>'donor cell number'!P30+'host cell number'!P30</f>
        <v>6400000</v>
      </c>
      <c r="Q30" s="9">
        <f>'donor cell number'!Q30+'host cell number'!Q30</f>
        <v>405100</v>
      </c>
      <c r="R30" s="9">
        <f>'donor cell number'!R30+'host cell number'!R30</f>
        <v>1949500</v>
      </c>
      <c r="S30" s="9">
        <f>'donor cell number'!S30+'host cell number'!S30</f>
        <v>7980000</v>
      </c>
      <c r="T30" s="9">
        <f>'donor cell number'!T30+'host cell number'!T30</f>
        <v>3424000</v>
      </c>
      <c r="U30" s="9">
        <f>'donor cell number'!U30+'host cell number'!U30</f>
        <v>236100</v>
      </c>
      <c r="V30" s="9">
        <f>'donor cell number'!V30+'host cell number'!V30</f>
        <v>8300000</v>
      </c>
      <c r="W30" s="9">
        <f>'donor cell number'!W30+'host cell number'!W30</f>
        <v>296700</v>
      </c>
      <c r="X30" s="9">
        <f>'donor cell number'!X30+'host cell number'!X30</f>
        <v>1668800</v>
      </c>
      <c r="Y30" s="9"/>
      <c r="Z30" s="36"/>
      <c r="AA30" s="36"/>
      <c r="AB30" s="36"/>
      <c r="AC30" s="36"/>
      <c r="AE30" s="33">
        <f>'donor cell number'!AE30+'host cell number'!AE30</f>
        <v>13360000</v>
      </c>
      <c r="AF30" s="33">
        <f>'donor cell number'!AF30+'host cell number'!AF30</f>
        <v>8687000</v>
      </c>
      <c r="AG30" s="33">
        <f>'donor cell number'!AG30+'host cell number'!AG30</f>
        <v>476400</v>
      </c>
      <c r="AH30" s="33">
        <f>'donor cell number'!AH30+'host cell number'!AH30</f>
        <v>14700000</v>
      </c>
      <c r="AI30" s="33">
        <f>'donor cell number'!AI30+'host cell number'!AI30</f>
        <v>701800</v>
      </c>
      <c r="AJ30" s="33">
        <f>'donor cell number'!AJ30+'host cell number'!AJ30</f>
        <v>3618300</v>
      </c>
      <c r="AL30" s="33">
        <f>'donor cell number'!AL30+'host cell number'!AL30</f>
        <v>9163400</v>
      </c>
      <c r="AM30" s="33">
        <f>'donor cell number'!AM30+'host cell number'!AM30</f>
        <v>4320100</v>
      </c>
    </row>
    <row r="31" spans="1:39">
      <c r="A31" s="12" t="s">
        <v>49</v>
      </c>
      <c r="B31" s="12" t="s">
        <v>112</v>
      </c>
      <c r="C31" s="12" t="s">
        <v>340</v>
      </c>
      <c r="D31" s="16">
        <v>41004</v>
      </c>
      <c r="E31" s="16">
        <v>41060</v>
      </c>
      <c r="F31" s="16">
        <v>41263</v>
      </c>
      <c r="G31" s="12">
        <v>56</v>
      </c>
      <c r="H31" s="12">
        <v>259</v>
      </c>
      <c r="I31" s="12">
        <v>203</v>
      </c>
      <c r="J31" s="9">
        <f>'donor cell number'!J31+'host cell number'!J31</f>
        <v>48300000</v>
      </c>
      <c r="K31" s="9">
        <f>'donor cell number'!K31+'host cell number'!K31</f>
        <v>2710000</v>
      </c>
      <c r="L31" s="9">
        <f>'donor cell number'!L31+'host cell number'!L31</f>
        <v>700000</v>
      </c>
      <c r="M31" s="9">
        <f>'donor cell number'!M31+'host cell number'!M31</f>
        <v>5580000</v>
      </c>
      <c r="N31" s="9">
        <f>'donor cell number'!N31+'host cell number'!N31</f>
        <v>5210000</v>
      </c>
      <c r="O31" s="9">
        <f>'donor cell number'!O31+'host cell number'!O31</f>
        <v>201100</v>
      </c>
      <c r="P31" s="9">
        <f>'donor cell number'!P31+'host cell number'!P31</f>
        <v>7890000</v>
      </c>
      <c r="Q31" s="9">
        <f>'donor cell number'!Q31+'host cell number'!Q31</f>
        <v>396800</v>
      </c>
      <c r="R31" s="9">
        <f>'donor cell number'!R31+'host cell number'!R31</f>
        <v>1842500</v>
      </c>
      <c r="S31" s="9">
        <f>'donor cell number'!S31+'host cell number'!S31</f>
        <v>4750000</v>
      </c>
      <c r="T31" s="9">
        <f>'donor cell number'!T31+'host cell number'!T31</f>
        <v>1209000</v>
      </c>
      <c r="U31" s="9">
        <f>'donor cell number'!U31+'host cell number'!U31</f>
        <v>90300</v>
      </c>
      <c r="V31" s="9">
        <f>'donor cell number'!V31+'host cell number'!V31</f>
        <v>64100000</v>
      </c>
      <c r="W31" s="9">
        <f>'donor cell number'!W31+'host cell number'!W31</f>
        <v>2260000</v>
      </c>
      <c r="X31" s="9">
        <f>'donor cell number'!X31+'host cell number'!X31</f>
        <v>7631000</v>
      </c>
      <c r="Y31" s="9"/>
      <c r="Z31" s="36"/>
      <c r="AA31" s="36"/>
      <c r="AB31" s="36"/>
      <c r="AC31" s="36"/>
      <c r="AE31" s="33">
        <f>'donor cell number'!AE31+'host cell number'!AE31</f>
        <v>10330000</v>
      </c>
      <c r="AF31" s="33">
        <f>'donor cell number'!AF31+'host cell number'!AF31</f>
        <v>6419000</v>
      </c>
      <c r="AG31" s="33">
        <f>'donor cell number'!AG31+'host cell number'!AG31</f>
        <v>291400</v>
      </c>
      <c r="AH31" s="33">
        <f>'donor cell number'!AH31+'host cell number'!AH31</f>
        <v>71990000</v>
      </c>
      <c r="AI31" s="33">
        <f>'donor cell number'!AI31+'host cell number'!AI31</f>
        <v>2656800</v>
      </c>
      <c r="AJ31" s="33">
        <f>'donor cell number'!AJ31+'host cell number'!AJ31</f>
        <v>9473500</v>
      </c>
      <c r="AL31" s="33">
        <f>'donor cell number'!AL31+'host cell number'!AL31</f>
        <v>6710400</v>
      </c>
      <c r="AM31" s="33">
        <f>'donor cell number'!AM31+'host cell number'!AM31</f>
        <v>12130300</v>
      </c>
    </row>
    <row r="32" spans="1:39">
      <c r="A32" s="12" t="s">
        <v>50</v>
      </c>
      <c r="B32" s="12" t="s">
        <v>112</v>
      </c>
      <c r="C32" s="12" t="s">
        <v>340</v>
      </c>
      <c r="D32" s="16">
        <v>41004</v>
      </c>
      <c r="E32" s="16">
        <v>41060</v>
      </c>
      <c r="F32" s="16">
        <v>41263</v>
      </c>
      <c r="G32" s="12">
        <v>56</v>
      </c>
      <c r="H32" s="12">
        <v>259</v>
      </c>
      <c r="I32" s="12">
        <v>203</v>
      </c>
      <c r="J32" s="9">
        <f>'donor cell number'!J32+'host cell number'!J32</f>
        <v>43700000</v>
      </c>
      <c r="K32" s="9">
        <f>'donor cell number'!K32+'host cell number'!K32</f>
        <v>2470000</v>
      </c>
      <c r="L32" s="9">
        <f>'donor cell number'!L32+'host cell number'!L32</f>
        <v>499000</v>
      </c>
      <c r="M32" s="9">
        <f>'donor cell number'!M32+'host cell number'!M32</f>
        <v>8080000</v>
      </c>
      <c r="N32" s="9">
        <f>'donor cell number'!N32+'host cell number'!N32</f>
        <v>6580000</v>
      </c>
      <c r="O32" s="9">
        <f>'donor cell number'!O32+'host cell number'!O32</f>
        <v>232600</v>
      </c>
      <c r="P32" s="9">
        <f>'donor cell number'!P32+'host cell number'!P32</f>
        <v>9690000</v>
      </c>
      <c r="Q32" s="9">
        <f>'donor cell number'!Q32+'host cell number'!Q32</f>
        <v>389000</v>
      </c>
      <c r="R32" s="9">
        <f>'donor cell number'!R32+'host cell number'!R32</f>
        <v>1740000</v>
      </c>
      <c r="S32" s="9">
        <f>'donor cell number'!S32+'host cell number'!S32</f>
        <v>6110000</v>
      </c>
      <c r="T32" s="9">
        <f>'donor cell number'!T32+'host cell number'!T32</f>
        <v>1199000</v>
      </c>
      <c r="U32" s="9">
        <f>'donor cell number'!U32+'host cell number'!U32</f>
        <v>84800</v>
      </c>
      <c r="V32" s="9">
        <f>'donor cell number'!V32+'host cell number'!V32</f>
        <v>7050000</v>
      </c>
      <c r="W32" s="9">
        <f>'donor cell number'!W32+'host cell number'!W32</f>
        <v>173200</v>
      </c>
      <c r="X32" s="9">
        <f>'donor cell number'!X32+'host cell number'!X32</f>
        <v>594600</v>
      </c>
      <c r="Y32" s="9"/>
      <c r="Z32" s="36"/>
      <c r="AA32" s="36"/>
      <c r="AB32" s="36"/>
      <c r="AC32" s="36"/>
      <c r="AE32" s="33">
        <f>'donor cell number'!AE32+'host cell number'!AE32</f>
        <v>14190000</v>
      </c>
      <c r="AF32" s="33">
        <f>'donor cell number'!AF32+'host cell number'!AF32</f>
        <v>7779000</v>
      </c>
      <c r="AG32" s="33">
        <f>'donor cell number'!AG32+'host cell number'!AG32</f>
        <v>317400</v>
      </c>
      <c r="AH32" s="33">
        <f>'donor cell number'!AH32+'host cell number'!AH32</f>
        <v>16740000</v>
      </c>
      <c r="AI32" s="33">
        <f>'donor cell number'!AI32+'host cell number'!AI32</f>
        <v>562200</v>
      </c>
      <c r="AJ32" s="33">
        <f>'donor cell number'!AJ32+'host cell number'!AJ32</f>
        <v>2334600</v>
      </c>
      <c r="AL32" s="33">
        <f>'donor cell number'!AL32+'host cell number'!AL32</f>
        <v>8096400</v>
      </c>
      <c r="AM32" s="33">
        <f>'donor cell number'!AM32+'host cell number'!AM32</f>
        <v>2896800</v>
      </c>
    </row>
    <row r="33" spans="1:39">
      <c r="A33" s="12" t="s">
        <v>51</v>
      </c>
      <c r="B33" s="12" t="s">
        <v>112</v>
      </c>
      <c r="C33" s="12" t="s">
        <v>340</v>
      </c>
      <c r="D33" s="16">
        <v>41004</v>
      </c>
      <c r="E33" s="16">
        <v>41060</v>
      </c>
      <c r="F33" s="16">
        <v>41263</v>
      </c>
      <c r="G33" s="12">
        <v>56</v>
      </c>
      <c r="H33" s="12">
        <v>259</v>
      </c>
      <c r="I33" s="12">
        <v>203</v>
      </c>
      <c r="J33" s="9">
        <f>'donor cell number'!J33+'host cell number'!J33</f>
        <v>68200000</v>
      </c>
      <c r="K33" s="9">
        <f>'donor cell number'!K33+'host cell number'!K33</f>
        <v>3080000</v>
      </c>
      <c r="L33" s="9">
        <f>'donor cell number'!L33+'host cell number'!L33</f>
        <v>452000</v>
      </c>
      <c r="M33" s="9">
        <f>'donor cell number'!M33+'host cell number'!M33</f>
        <v>8690000</v>
      </c>
      <c r="N33" s="9">
        <f>'donor cell number'!N33+'host cell number'!N33</f>
        <v>7300000</v>
      </c>
      <c r="O33" s="9">
        <f>'donor cell number'!O33+'host cell number'!O33</f>
        <v>311900</v>
      </c>
      <c r="P33" s="9">
        <f>'donor cell number'!P33+'host cell number'!P33</f>
        <v>9990000</v>
      </c>
      <c r="Q33" s="9">
        <f>'donor cell number'!Q33+'host cell number'!Q33</f>
        <v>446400</v>
      </c>
      <c r="R33" s="9">
        <f>'donor cell number'!R33+'host cell number'!R33</f>
        <v>2588000</v>
      </c>
      <c r="S33" s="9">
        <f>'donor cell number'!S33+'host cell number'!S33</f>
        <v>4660000</v>
      </c>
      <c r="T33" s="9">
        <f>'donor cell number'!T33+'host cell number'!T33</f>
        <v>1446000</v>
      </c>
      <c r="U33" s="9">
        <f>'donor cell number'!U33+'host cell number'!U33</f>
        <v>86700</v>
      </c>
      <c r="V33" s="9">
        <f>'donor cell number'!V33+'host cell number'!V33</f>
        <v>5610000</v>
      </c>
      <c r="W33" s="9">
        <f>'donor cell number'!W33+'host cell number'!W33</f>
        <v>122400</v>
      </c>
      <c r="X33" s="9">
        <f>'donor cell number'!X33+'host cell number'!X33</f>
        <v>600500</v>
      </c>
      <c r="Y33" s="9"/>
      <c r="Z33" s="36"/>
      <c r="AA33" s="36"/>
      <c r="AB33" s="36"/>
      <c r="AC33" s="36"/>
      <c r="AE33" s="33">
        <f>'donor cell number'!AE33+'host cell number'!AE33</f>
        <v>13350000</v>
      </c>
      <c r="AF33" s="33">
        <f>'donor cell number'!AF33+'host cell number'!AF33</f>
        <v>8746000</v>
      </c>
      <c r="AG33" s="33">
        <f>'donor cell number'!AG33+'host cell number'!AG33</f>
        <v>398600</v>
      </c>
      <c r="AH33" s="33">
        <f>'donor cell number'!AH33+'host cell number'!AH33</f>
        <v>15600000</v>
      </c>
      <c r="AI33" s="33">
        <f>'donor cell number'!AI33+'host cell number'!AI33</f>
        <v>568800</v>
      </c>
      <c r="AJ33" s="33">
        <f>'donor cell number'!AJ33+'host cell number'!AJ33</f>
        <v>3188500</v>
      </c>
      <c r="AL33" s="33">
        <f>'donor cell number'!AL33+'host cell number'!AL33</f>
        <v>9144600</v>
      </c>
      <c r="AM33" s="33">
        <f>'donor cell number'!AM33+'host cell number'!AM33</f>
        <v>3757300</v>
      </c>
    </row>
    <row r="34" spans="1:39">
      <c r="A34" s="12" t="s">
        <v>52</v>
      </c>
      <c r="B34" s="12" t="s">
        <v>112</v>
      </c>
      <c r="C34" s="12" t="s">
        <v>340</v>
      </c>
      <c r="D34" s="16">
        <v>41004</v>
      </c>
      <c r="E34" s="16">
        <v>41060</v>
      </c>
      <c r="F34" s="16">
        <v>41424</v>
      </c>
      <c r="G34" s="12">
        <v>56</v>
      </c>
      <c r="H34" s="12">
        <v>420</v>
      </c>
      <c r="I34" s="12">
        <v>364</v>
      </c>
      <c r="J34" s="9">
        <f>'donor cell number'!J34+'host cell number'!J34</f>
        <v>61500000</v>
      </c>
      <c r="K34" s="9">
        <f>'donor cell number'!K34+'host cell number'!K34</f>
        <v>3240000</v>
      </c>
      <c r="L34" s="9">
        <f>'donor cell number'!L34+'host cell number'!L34</f>
        <v>804000</v>
      </c>
      <c r="M34" s="9">
        <f>'donor cell number'!M34+'host cell number'!M34</f>
        <v>1252000</v>
      </c>
      <c r="N34" s="9">
        <f>'donor cell number'!N34+'host cell number'!N34</f>
        <v>7210000</v>
      </c>
      <c r="O34" s="9">
        <f>'donor cell number'!O34+'host cell number'!O34</f>
        <v>220000</v>
      </c>
      <c r="P34" s="9">
        <f>'donor cell number'!P34+'host cell number'!P34</f>
        <v>1967000</v>
      </c>
      <c r="Q34" s="9">
        <f>'donor cell number'!Q34+'host cell number'!Q34</f>
        <v>1602000</v>
      </c>
      <c r="R34" s="9">
        <f>'donor cell number'!R34+'host cell number'!R34</f>
        <v>1249700</v>
      </c>
      <c r="S34" s="9">
        <f>'donor cell number'!S34+'host cell number'!S34</f>
        <v>1418000</v>
      </c>
      <c r="T34" s="9">
        <f>'donor cell number'!T34+'host cell number'!T34</f>
        <v>1863000</v>
      </c>
      <c r="U34" s="9">
        <f>'donor cell number'!U34+'host cell number'!U34</f>
        <v>89200</v>
      </c>
      <c r="V34" s="9">
        <f>'donor cell number'!V34+'host cell number'!V34</f>
        <v>2241000</v>
      </c>
      <c r="W34" s="9">
        <f>'donor cell number'!W34+'host cell number'!W34</f>
        <v>944000</v>
      </c>
      <c r="X34" s="9">
        <f>'donor cell number'!X34+'host cell number'!X34</f>
        <v>975300</v>
      </c>
      <c r="Y34" s="9"/>
      <c r="Z34" s="36"/>
      <c r="AA34" s="36"/>
      <c r="AB34" s="36"/>
      <c r="AC34" s="36"/>
      <c r="AE34" s="33">
        <f>'donor cell number'!AE34+'host cell number'!AE34</f>
        <v>2670000</v>
      </c>
      <c r="AF34" s="33">
        <f>'donor cell number'!AF34+'host cell number'!AF34</f>
        <v>9073000</v>
      </c>
      <c r="AG34" s="33">
        <f>'donor cell number'!AG34+'host cell number'!AG34</f>
        <v>309200</v>
      </c>
      <c r="AH34" s="33">
        <f>'donor cell number'!AH34+'host cell number'!AH34</f>
        <v>4208000</v>
      </c>
      <c r="AI34" s="33">
        <f>'donor cell number'!AI34+'host cell number'!AI34</f>
        <v>2546000</v>
      </c>
      <c r="AJ34" s="33">
        <f>'donor cell number'!AJ34+'host cell number'!AJ34</f>
        <v>2225000</v>
      </c>
      <c r="AL34" s="33">
        <f>'donor cell number'!AL34+'host cell number'!AL34</f>
        <v>9382200</v>
      </c>
      <c r="AM34" s="33">
        <f>'donor cell number'!AM34+'host cell number'!AM34</f>
        <v>4771000</v>
      </c>
    </row>
    <row r="35" spans="1:39">
      <c r="A35" s="12" t="s">
        <v>53</v>
      </c>
      <c r="B35" s="12" t="s">
        <v>112</v>
      </c>
      <c r="C35" s="12" t="s">
        <v>340</v>
      </c>
      <c r="D35" s="16">
        <v>41004</v>
      </c>
      <c r="E35" s="16">
        <v>41060</v>
      </c>
      <c r="F35" s="16">
        <v>41424</v>
      </c>
      <c r="G35" s="12">
        <v>56</v>
      </c>
      <c r="H35" s="12">
        <v>420</v>
      </c>
      <c r="I35" s="12">
        <v>364</v>
      </c>
      <c r="J35" s="9">
        <f>'donor cell number'!J35+'host cell number'!J35</f>
        <v>73400000</v>
      </c>
      <c r="K35" s="9">
        <f>'donor cell number'!K35+'host cell number'!K35</f>
        <v>3870000</v>
      </c>
      <c r="L35" s="9">
        <f>'donor cell number'!L35+'host cell number'!L35</f>
        <v>1013000</v>
      </c>
      <c r="M35" s="9">
        <f>'donor cell number'!M35+'host cell number'!M35</f>
        <v>2694000</v>
      </c>
      <c r="N35" s="9">
        <f>'donor cell number'!N35+'host cell number'!N35</f>
        <v>15210000</v>
      </c>
      <c r="O35" s="9">
        <f>'donor cell number'!O35+'host cell number'!O35</f>
        <v>386200</v>
      </c>
      <c r="P35" s="9">
        <f>'donor cell number'!P35+'host cell number'!P35</f>
        <v>1908000</v>
      </c>
      <c r="Q35" s="9">
        <f>'donor cell number'!Q35+'host cell number'!Q35</f>
        <v>1412000</v>
      </c>
      <c r="R35" s="9">
        <f>'donor cell number'!R35+'host cell number'!R35</f>
        <v>1989100</v>
      </c>
      <c r="S35" s="9">
        <f>'donor cell number'!S35+'host cell number'!S35</f>
        <v>2529000</v>
      </c>
      <c r="T35" s="9">
        <f>'donor cell number'!T35+'host cell number'!T35</f>
        <v>2944000</v>
      </c>
      <c r="U35" s="9">
        <f>'donor cell number'!U35+'host cell number'!U35</f>
        <v>151800</v>
      </c>
      <c r="V35" s="9">
        <f>'donor cell number'!V35+'host cell number'!V35</f>
        <v>3980000</v>
      </c>
      <c r="W35" s="9">
        <f>'donor cell number'!W35+'host cell number'!W35</f>
        <v>1026000</v>
      </c>
      <c r="X35" s="9">
        <f>'donor cell number'!X35+'host cell number'!X35</f>
        <v>1826400</v>
      </c>
      <c r="Y35" s="9"/>
      <c r="Z35" s="36"/>
      <c r="AA35" s="36"/>
      <c r="AB35" s="36"/>
      <c r="AC35" s="36"/>
      <c r="AE35" s="33">
        <f>'donor cell number'!AE35+'host cell number'!AE35</f>
        <v>5223000</v>
      </c>
      <c r="AF35" s="33">
        <f>'donor cell number'!AF35+'host cell number'!AF35</f>
        <v>18154000</v>
      </c>
      <c r="AG35" s="33">
        <f>'donor cell number'!AG35+'host cell number'!AG35</f>
        <v>538000</v>
      </c>
      <c r="AH35" s="33">
        <f>'donor cell number'!AH35+'host cell number'!AH35</f>
        <v>5888000</v>
      </c>
      <c r="AI35" s="33">
        <f>'donor cell number'!AI35+'host cell number'!AI35</f>
        <v>2438000</v>
      </c>
      <c r="AJ35" s="33">
        <f>'donor cell number'!AJ35+'host cell number'!AJ35</f>
        <v>3815500</v>
      </c>
      <c r="AL35" s="33">
        <f>'donor cell number'!AL35+'host cell number'!AL35</f>
        <v>18692000</v>
      </c>
      <c r="AM35" s="33">
        <f>'donor cell number'!AM35+'host cell number'!AM35</f>
        <v>6253500</v>
      </c>
    </row>
    <row r="36" spans="1:39">
      <c r="A36" s="12" t="s">
        <v>54</v>
      </c>
      <c r="B36" s="12" t="s">
        <v>112</v>
      </c>
      <c r="C36" s="12" t="s">
        <v>340</v>
      </c>
      <c r="D36" s="16">
        <v>41004</v>
      </c>
      <c r="E36" s="16">
        <v>41060</v>
      </c>
      <c r="F36" s="16">
        <v>41424</v>
      </c>
      <c r="G36" s="12">
        <v>56</v>
      </c>
      <c r="H36" s="12">
        <v>420</v>
      </c>
      <c r="I36" s="12">
        <v>364</v>
      </c>
      <c r="J36" s="9">
        <f>'donor cell number'!J36+'host cell number'!J36</f>
        <v>38200000</v>
      </c>
      <c r="K36" s="9">
        <f>'donor cell number'!K36+'host cell number'!K36</f>
        <v>2006000</v>
      </c>
      <c r="L36" s="9">
        <f>'donor cell number'!L36+'host cell number'!L36</f>
        <v>520000</v>
      </c>
      <c r="M36" s="9">
        <f>'donor cell number'!M36+'host cell number'!M36</f>
        <v>2571000</v>
      </c>
      <c r="N36" s="9">
        <f>'donor cell number'!N36+'host cell number'!N36</f>
        <v>8920000</v>
      </c>
      <c r="O36" s="9">
        <f>'donor cell number'!O36+'host cell number'!O36</f>
        <v>217500</v>
      </c>
      <c r="P36" s="9">
        <f>'donor cell number'!P36+'host cell number'!P36</f>
        <v>3180000</v>
      </c>
      <c r="Q36" s="9">
        <f>'donor cell number'!Q36+'host cell number'!Q36</f>
        <v>1229000</v>
      </c>
      <c r="R36" s="9">
        <f>'donor cell number'!R36+'host cell number'!R36</f>
        <v>2131300</v>
      </c>
      <c r="S36" s="9">
        <f>'donor cell number'!S36+'host cell number'!S36</f>
        <v>2222000</v>
      </c>
      <c r="T36" s="9">
        <f>'donor cell number'!T36+'host cell number'!T36</f>
        <v>1415000</v>
      </c>
      <c r="U36" s="9">
        <f>'donor cell number'!U36+'host cell number'!U36</f>
        <v>83300</v>
      </c>
      <c r="V36" s="9">
        <f>'donor cell number'!V36+'host cell number'!V36</f>
        <v>3230000</v>
      </c>
      <c r="W36" s="9">
        <f>'donor cell number'!W36+'host cell number'!W36</f>
        <v>657000</v>
      </c>
      <c r="X36" s="9">
        <f>'donor cell number'!X36+'host cell number'!X36</f>
        <v>980800</v>
      </c>
      <c r="Y36" s="9"/>
      <c r="Z36" s="36"/>
      <c r="AA36" s="36"/>
      <c r="AB36" s="36"/>
      <c r="AC36" s="36"/>
      <c r="AE36" s="33">
        <f>'donor cell number'!AE36+'host cell number'!AE36</f>
        <v>4793000</v>
      </c>
      <c r="AF36" s="33">
        <f>'donor cell number'!AF36+'host cell number'!AF36</f>
        <v>10335000</v>
      </c>
      <c r="AG36" s="33">
        <f>'donor cell number'!AG36+'host cell number'!AG36</f>
        <v>300800</v>
      </c>
      <c r="AH36" s="33">
        <f>'donor cell number'!AH36+'host cell number'!AH36</f>
        <v>6410000</v>
      </c>
      <c r="AI36" s="33">
        <f>'donor cell number'!AI36+'host cell number'!AI36</f>
        <v>1886000</v>
      </c>
      <c r="AJ36" s="33">
        <f>'donor cell number'!AJ36+'host cell number'!AJ36</f>
        <v>3112100</v>
      </c>
      <c r="AL36" s="33">
        <f>'donor cell number'!AL36+'host cell number'!AL36</f>
        <v>10635800</v>
      </c>
      <c r="AM36" s="33">
        <f>'donor cell number'!AM36+'host cell number'!AM36</f>
        <v>4998100</v>
      </c>
    </row>
    <row r="37" spans="1:39">
      <c r="A37" s="12" t="s">
        <v>55</v>
      </c>
      <c r="B37" s="12" t="s">
        <v>112</v>
      </c>
      <c r="C37" s="12" t="s">
        <v>340</v>
      </c>
      <c r="D37" s="16">
        <v>41004</v>
      </c>
      <c r="E37" s="16">
        <v>41060</v>
      </c>
      <c r="F37" s="16">
        <v>41424</v>
      </c>
      <c r="G37" s="12">
        <v>56</v>
      </c>
      <c r="H37" s="12">
        <v>420</v>
      </c>
      <c r="I37" s="12">
        <v>364</v>
      </c>
      <c r="J37" s="9">
        <f>'donor cell number'!J37+'host cell number'!J37</f>
        <v>65039000</v>
      </c>
      <c r="K37" s="9">
        <f>'donor cell number'!K37+'host cell number'!K37</f>
        <v>2769700</v>
      </c>
      <c r="L37" s="9">
        <f>'donor cell number'!L37+'host cell number'!L37</f>
        <v>651600</v>
      </c>
      <c r="M37" s="9">
        <f>'donor cell number'!M37+'host cell number'!M37</f>
        <v>2223500</v>
      </c>
      <c r="N37" s="9">
        <f>'donor cell number'!N37+'host cell number'!N37</f>
        <v>6929900</v>
      </c>
      <c r="O37" s="9">
        <f>'donor cell number'!O37+'host cell number'!O37</f>
        <v>187618</v>
      </c>
      <c r="P37" s="9">
        <f>'donor cell number'!P37+'host cell number'!P37</f>
        <v>3057100</v>
      </c>
      <c r="Q37" s="9">
        <f>'donor cell number'!Q37+'host cell number'!Q37</f>
        <v>2452390</v>
      </c>
      <c r="R37" s="9">
        <f>'donor cell number'!R37+'host cell number'!R37</f>
        <v>5680717</v>
      </c>
      <c r="S37" s="9">
        <f>'donor cell number'!S37+'host cell number'!S37</f>
        <v>3899880</v>
      </c>
      <c r="T37" s="9">
        <f>'donor cell number'!T37+'host cell number'!T37</f>
        <v>2985010</v>
      </c>
      <c r="U37" s="9">
        <f>'donor cell number'!U37+'host cell number'!U37</f>
        <v>286278</v>
      </c>
      <c r="V37" s="9">
        <f>'donor cell number'!V37+'host cell number'!V37</f>
        <v>4639600</v>
      </c>
      <c r="W37" s="9">
        <f>'donor cell number'!W37+'host cell number'!W37</f>
        <v>1790300</v>
      </c>
      <c r="X37" s="9">
        <f>'donor cell number'!X37+'host cell number'!X37</f>
        <v>6160300</v>
      </c>
      <c r="Y37" s="9"/>
      <c r="Z37" s="36"/>
      <c r="AA37" s="36"/>
      <c r="AB37" s="36"/>
      <c r="AC37" s="36"/>
      <c r="AE37" s="33">
        <f>'donor cell number'!AE37+'host cell number'!AE37</f>
        <v>6123380</v>
      </c>
      <c r="AF37" s="33">
        <f>'donor cell number'!AF37+'host cell number'!AF37</f>
        <v>9914910</v>
      </c>
      <c r="AG37" s="33">
        <f>'donor cell number'!AG37+'host cell number'!AG37</f>
        <v>473896</v>
      </c>
      <c r="AH37" s="33">
        <f>'donor cell number'!AH37+'host cell number'!AH37</f>
        <v>7696700</v>
      </c>
      <c r="AI37" s="33">
        <f>'donor cell number'!AI37+'host cell number'!AI37</f>
        <v>4242690</v>
      </c>
      <c r="AJ37" s="33">
        <f>'donor cell number'!AJ37+'host cell number'!AJ37</f>
        <v>11841017</v>
      </c>
      <c r="AL37" s="33">
        <f>'donor cell number'!AL37+'host cell number'!AL37</f>
        <v>10388806</v>
      </c>
      <c r="AM37" s="33">
        <f>'donor cell number'!AM37+'host cell number'!AM37</f>
        <v>16083707</v>
      </c>
    </row>
    <row r="38" spans="1:39">
      <c r="A38" s="12" t="s">
        <v>56</v>
      </c>
      <c r="B38" s="12" t="s">
        <v>111</v>
      </c>
      <c r="C38" s="12" t="s">
        <v>340</v>
      </c>
      <c r="D38" s="16">
        <v>41436</v>
      </c>
      <c r="E38" s="16">
        <v>41499</v>
      </c>
      <c r="F38" s="16">
        <v>41555</v>
      </c>
      <c r="G38" s="12">
        <v>63</v>
      </c>
      <c r="H38" s="12">
        <v>119</v>
      </c>
      <c r="I38" s="12">
        <v>56</v>
      </c>
      <c r="J38" s="9">
        <f>'donor cell number'!J38+'host cell number'!J38</f>
        <v>60670000</v>
      </c>
      <c r="K38" s="9">
        <f>'donor cell number'!K38+'host cell number'!K38</f>
        <v>3791000</v>
      </c>
      <c r="L38" s="9">
        <f>'donor cell number'!L38+'host cell number'!L38</f>
        <v>889200</v>
      </c>
      <c r="M38" s="9">
        <f>'donor cell number'!M38+'host cell number'!M38</f>
        <v>11880000</v>
      </c>
      <c r="P38" s="9">
        <f>'donor cell number'!P38+'host cell number'!P38</f>
        <v>9380000</v>
      </c>
      <c r="S38" s="9">
        <f>'donor cell number'!S38+'host cell number'!S38</f>
        <v>8270000</v>
      </c>
      <c r="V38" s="9">
        <f>'donor cell number'!V38+'host cell number'!V38</f>
        <v>7180000</v>
      </c>
      <c r="Y38" s="9"/>
      <c r="Z38" s="9">
        <f>'donor cell number'!Z38+'host cell number'!Z38</f>
        <v>1758000</v>
      </c>
      <c r="AA38" s="9">
        <f>'donor cell number'!AA38+'host cell number'!AA38</f>
        <v>1417000</v>
      </c>
      <c r="AB38" s="9">
        <f>'donor cell number'!AB38+'host cell number'!AB38</f>
        <v>825000</v>
      </c>
      <c r="AC38" s="9">
        <f>'donor cell number'!AC38+'host cell number'!AC38</f>
        <v>679000</v>
      </c>
      <c r="AE38" s="33">
        <f>'donor cell number'!AE38+'host cell number'!AE38</f>
        <v>20150000</v>
      </c>
      <c r="AF38" s="37">
        <f>Z38+AB38</f>
        <v>2583000</v>
      </c>
      <c r="AG38" s="33"/>
      <c r="AH38" s="33">
        <f>'donor cell number'!AH38+'host cell number'!AH38</f>
        <v>16560000</v>
      </c>
      <c r="AI38" s="33"/>
      <c r="AJ38" s="33"/>
      <c r="AL38" s="37">
        <f>'donor cell number'!AL38+'host cell number'!AL38</f>
        <v>2583000</v>
      </c>
      <c r="AM38" s="37">
        <f>'donor cell number'!AM38+'host cell number'!AM38</f>
        <v>2096000</v>
      </c>
    </row>
    <row r="39" spans="1:39">
      <c r="A39" s="12" t="s">
        <v>57</v>
      </c>
      <c r="B39" s="12" t="s">
        <v>111</v>
      </c>
      <c r="C39" s="12" t="s">
        <v>340</v>
      </c>
      <c r="D39" s="16">
        <v>41436</v>
      </c>
      <c r="E39" s="16">
        <v>41499</v>
      </c>
      <c r="F39" s="16">
        <v>41555</v>
      </c>
      <c r="G39" s="12">
        <v>63</v>
      </c>
      <c r="H39" s="12">
        <v>119</v>
      </c>
      <c r="I39" s="12">
        <v>56</v>
      </c>
      <c r="J39" s="9">
        <f>'donor cell number'!J39+'host cell number'!J39</f>
        <v>69730000</v>
      </c>
      <c r="K39" s="9">
        <f>'donor cell number'!K39+'host cell number'!K39</f>
        <v>5307000</v>
      </c>
      <c r="L39" s="9">
        <f>'donor cell number'!L39+'host cell number'!L39</f>
        <v>1230400</v>
      </c>
      <c r="M39" s="9">
        <f>'donor cell number'!M39+'host cell number'!M39</f>
        <v>14710000</v>
      </c>
      <c r="P39" s="9">
        <f>'donor cell number'!P39+'host cell number'!P39</f>
        <v>10850000</v>
      </c>
      <c r="S39" s="9">
        <f>'donor cell number'!S39+'host cell number'!S39</f>
        <v>9480000</v>
      </c>
      <c r="V39" s="9">
        <f>'donor cell number'!V39+'host cell number'!V39</f>
        <v>7730000</v>
      </c>
      <c r="Y39" s="9"/>
      <c r="Z39" s="9">
        <f>'donor cell number'!Z39+'host cell number'!Z39</f>
        <v>2142000</v>
      </c>
      <c r="AA39" s="9">
        <f>'donor cell number'!AA39+'host cell number'!AA39</f>
        <v>1286000</v>
      </c>
      <c r="AB39" s="9">
        <f>'donor cell number'!AB39+'host cell number'!AB39</f>
        <v>853000</v>
      </c>
      <c r="AC39" s="9">
        <f>'donor cell number'!AC39+'host cell number'!AC39</f>
        <v>600000</v>
      </c>
      <c r="AE39" s="33">
        <f>'donor cell number'!AE39+'host cell number'!AE39</f>
        <v>24190000</v>
      </c>
      <c r="AF39" s="37">
        <f t="shared" ref="AF39:AF72" si="0">Z39+AB39</f>
        <v>2995000</v>
      </c>
      <c r="AG39" s="33"/>
      <c r="AH39" s="33">
        <f>'donor cell number'!AH39+'host cell number'!AH39</f>
        <v>18580000</v>
      </c>
      <c r="AI39" s="33"/>
      <c r="AJ39" s="33"/>
      <c r="AL39" s="37">
        <f>'donor cell number'!AL39+'host cell number'!AL39</f>
        <v>2995000</v>
      </c>
      <c r="AM39" s="37">
        <f>'donor cell number'!AM39+'host cell number'!AM39</f>
        <v>1886000</v>
      </c>
    </row>
    <row r="40" spans="1:39">
      <c r="A40" s="12" t="s">
        <v>58</v>
      </c>
      <c r="B40" s="12" t="s">
        <v>111</v>
      </c>
      <c r="C40" s="12" t="s">
        <v>340</v>
      </c>
      <c r="D40" s="16">
        <v>41436</v>
      </c>
      <c r="E40" s="16">
        <v>41499</v>
      </c>
      <c r="F40" s="16">
        <v>41555</v>
      </c>
      <c r="G40" s="12">
        <v>63</v>
      </c>
      <c r="H40" s="12">
        <v>119</v>
      </c>
      <c r="I40" s="12">
        <v>56</v>
      </c>
      <c r="J40" s="9">
        <f>'donor cell number'!J40+'host cell number'!J40</f>
        <v>86340000</v>
      </c>
      <c r="K40" s="9">
        <f>'donor cell number'!K40+'host cell number'!K40</f>
        <v>5190000</v>
      </c>
      <c r="L40" s="9">
        <f>'donor cell number'!L40+'host cell number'!L40</f>
        <v>1008000</v>
      </c>
      <c r="M40" s="9">
        <f>'donor cell number'!M40+'host cell number'!M40</f>
        <v>14740000</v>
      </c>
      <c r="P40" s="9">
        <f>'donor cell number'!P40+'host cell number'!P40</f>
        <v>12060000</v>
      </c>
      <c r="S40" s="9">
        <f>'donor cell number'!S40+'host cell number'!S40</f>
        <v>8150000</v>
      </c>
      <c r="V40" s="9">
        <f>'donor cell number'!V40+'host cell number'!V40</f>
        <v>7320000</v>
      </c>
      <c r="Y40" s="9"/>
      <c r="Z40" s="9">
        <f>'donor cell number'!Z40+'host cell number'!Z40</f>
        <v>2124000</v>
      </c>
      <c r="AA40" s="9">
        <f>'donor cell number'!AA40+'host cell number'!AA40</f>
        <v>1747000</v>
      </c>
      <c r="AB40" s="9">
        <f>'donor cell number'!AB40+'host cell number'!AB40</f>
        <v>691000</v>
      </c>
      <c r="AC40" s="9">
        <f>'donor cell number'!AC40+'host cell number'!AC40</f>
        <v>613800</v>
      </c>
      <c r="AE40" s="33">
        <f>'donor cell number'!AE40+'host cell number'!AE40</f>
        <v>22890000</v>
      </c>
      <c r="AF40" s="37">
        <f t="shared" si="0"/>
        <v>2815000</v>
      </c>
      <c r="AG40" s="33"/>
      <c r="AH40" s="33">
        <f>'donor cell number'!AH40+'host cell number'!AH40</f>
        <v>19380000</v>
      </c>
      <c r="AI40" s="33"/>
      <c r="AJ40" s="33"/>
      <c r="AL40" s="37">
        <f>'donor cell number'!AL40+'host cell number'!AL40</f>
        <v>2815000</v>
      </c>
      <c r="AM40" s="37">
        <f>'donor cell number'!AM40+'host cell number'!AM40</f>
        <v>2360800</v>
      </c>
    </row>
    <row r="41" spans="1:39">
      <c r="A41" s="12" t="s">
        <v>59</v>
      </c>
      <c r="B41" s="12" t="s">
        <v>111</v>
      </c>
      <c r="C41" s="12" t="s">
        <v>340</v>
      </c>
      <c r="D41" s="16">
        <v>41436</v>
      </c>
      <c r="E41" s="16">
        <v>41499</v>
      </c>
      <c r="F41" s="16">
        <v>41555</v>
      </c>
      <c r="G41" s="12">
        <v>63</v>
      </c>
      <c r="H41" s="12">
        <v>119</v>
      </c>
      <c r="I41" s="12">
        <v>56</v>
      </c>
      <c r="J41" s="9">
        <f>'donor cell number'!J41+'host cell number'!J41</f>
        <v>88370000</v>
      </c>
      <c r="K41" s="9">
        <f>'donor cell number'!K41+'host cell number'!K41</f>
        <v>5590000</v>
      </c>
      <c r="L41" s="9">
        <f>'donor cell number'!L41+'host cell number'!L41</f>
        <v>1301000</v>
      </c>
      <c r="M41" s="9">
        <f>'donor cell number'!M41+'host cell number'!M41</f>
        <v>9950000</v>
      </c>
      <c r="P41" s="9">
        <f>'donor cell number'!P41+'host cell number'!P41</f>
        <v>8810000</v>
      </c>
      <c r="S41" s="9">
        <f>'donor cell number'!S41+'host cell number'!S41</f>
        <v>8850000</v>
      </c>
      <c r="V41" s="9">
        <f>'donor cell number'!V41+'host cell number'!V41</f>
        <v>8120000</v>
      </c>
      <c r="Y41" s="9"/>
      <c r="Z41" s="9">
        <f>'donor cell number'!Z41+'host cell number'!Z41</f>
        <v>1971000</v>
      </c>
      <c r="AA41" s="9">
        <f>'donor cell number'!AA41+'host cell number'!AA41</f>
        <v>1297000</v>
      </c>
      <c r="AB41" s="9">
        <f>'donor cell number'!AB41+'host cell number'!AB41</f>
        <v>905000</v>
      </c>
      <c r="AC41" s="9">
        <f>'donor cell number'!AC41+'host cell number'!AC41</f>
        <v>679000</v>
      </c>
      <c r="AE41" s="33">
        <f>'donor cell number'!AE41+'host cell number'!AE41</f>
        <v>18800000</v>
      </c>
      <c r="AF41" s="37">
        <f t="shared" si="0"/>
        <v>2876000</v>
      </c>
      <c r="AG41" s="33"/>
      <c r="AH41" s="33">
        <f>'donor cell number'!AH41+'host cell number'!AH41</f>
        <v>16930000</v>
      </c>
      <c r="AI41" s="33"/>
      <c r="AJ41" s="33"/>
      <c r="AL41" s="37">
        <f>'donor cell number'!AL41+'host cell number'!AL41</f>
        <v>2876000</v>
      </c>
      <c r="AM41" s="37">
        <f>'donor cell number'!AM41+'host cell number'!AM41</f>
        <v>1976000</v>
      </c>
    </row>
    <row r="42" spans="1:39">
      <c r="A42" s="12" t="s">
        <v>60</v>
      </c>
      <c r="B42" s="12" t="s">
        <v>111</v>
      </c>
      <c r="C42" s="12" t="s">
        <v>340</v>
      </c>
      <c r="D42" s="16">
        <v>41436</v>
      </c>
      <c r="E42" s="16">
        <v>41499</v>
      </c>
      <c r="F42" s="16">
        <v>41555</v>
      </c>
      <c r="G42" s="12">
        <v>63</v>
      </c>
      <c r="H42" s="12">
        <v>119</v>
      </c>
      <c r="I42" s="12">
        <v>56</v>
      </c>
      <c r="J42" s="9">
        <f>'donor cell number'!J42+'host cell number'!J42</f>
        <v>74090000</v>
      </c>
      <c r="K42" s="9">
        <f>'donor cell number'!K42+'host cell number'!K42</f>
        <v>5330000</v>
      </c>
      <c r="L42" s="9">
        <f>'donor cell number'!L42+'host cell number'!L42</f>
        <v>1081000</v>
      </c>
      <c r="M42" s="9">
        <f>'donor cell number'!M42+'host cell number'!M42</f>
        <v>12590000</v>
      </c>
      <c r="P42" s="9">
        <f>'donor cell number'!P42+'host cell number'!P42</f>
        <v>9660000</v>
      </c>
      <c r="S42" s="9">
        <f>'donor cell number'!S42+'host cell number'!S42</f>
        <v>7960000</v>
      </c>
      <c r="V42" s="9">
        <f>'donor cell number'!V42+'host cell number'!V42</f>
        <v>6900000</v>
      </c>
      <c r="Y42" s="9"/>
      <c r="Z42" s="9">
        <f>'donor cell number'!Z42+'host cell number'!Z42</f>
        <v>2184000</v>
      </c>
      <c r="AA42" s="9">
        <f>'donor cell number'!AA42+'host cell number'!AA42</f>
        <v>1715000</v>
      </c>
      <c r="AB42" s="9">
        <f>'donor cell number'!AB42+'host cell number'!AB42</f>
        <v>735000</v>
      </c>
      <c r="AC42" s="9">
        <f>'donor cell number'!AC42+'host cell number'!AC42</f>
        <v>534600</v>
      </c>
      <c r="AE42" s="33">
        <f>'donor cell number'!AE42+'host cell number'!AE42</f>
        <v>20550000</v>
      </c>
      <c r="AF42" s="37">
        <f t="shared" si="0"/>
        <v>2919000</v>
      </c>
      <c r="AG42" s="33"/>
      <c r="AH42" s="33">
        <f>'donor cell number'!AH42+'host cell number'!AH42</f>
        <v>16560000</v>
      </c>
      <c r="AI42" s="33"/>
      <c r="AJ42" s="33"/>
      <c r="AL42" s="37">
        <f>'donor cell number'!AL42+'host cell number'!AL42</f>
        <v>2919000</v>
      </c>
      <c r="AM42" s="37">
        <f>'donor cell number'!AM42+'host cell number'!AM42</f>
        <v>2249600</v>
      </c>
    </row>
    <row r="43" spans="1:39">
      <c r="A43" s="12" t="s">
        <v>61</v>
      </c>
      <c r="B43" s="12" t="s">
        <v>111</v>
      </c>
      <c r="C43" s="12" t="s">
        <v>340</v>
      </c>
      <c r="D43" s="16">
        <v>41436</v>
      </c>
      <c r="E43" s="16">
        <v>41499</v>
      </c>
      <c r="F43" s="16">
        <v>41625</v>
      </c>
      <c r="G43" s="12">
        <v>63</v>
      </c>
      <c r="H43" s="12">
        <v>189</v>
      </c>
      <c r="I43" s="12">
        <v>126</v>
      </c>
      <c r="J43" s="9">
        <f>'donor cell number'!J43+'host cell number'!J43</f>
        <v>62240000</v>
      </c>
      <c r="K43" s="9">
        <f>'donor cell number'!K43+'host cell number'!K43</f>
        <v>4051000</v>
      </c>
      <c r="L43" s="9">
        <f>'donor cell number'!L43+'host cell number'!L43</f>
        <v>675000</v>
      </c>
      <c r="M43" s="9">
        <f>'donor cell number'!M43+'host cell number'!M43</f>
        <v>9290000</v>
      </c>
      <c r="P43" s="9">
        <f>'donor cell number'!P43+'host cell number'!P43</f>
        <v>7300000</v>
      </c>
      <c r="S43" s="9">
        <f>'donor cell number'!S43+'host cell number'!S43</f>
        <v>3784000</v>
      </c>
      <c r="V43" s="9">
        <f>'donor cell number'!V43+'host cell number'!V43</f>
        <v>2990000</v>
      </c>
      <c r="Y43" s="9"/>
      <c r="Z43" s="9">
        <f>'donor cell number'!Z43+'host cell number'!Z43</f>
        <v>2451000</v>
      </c>
      <c r="AA43" s="9">
        <f>'donor cell number'!AA43+'host cell number'!AA43</f>
        <v>1739000</v>
      </c>
      <c r="AB43" s="9">
        <f>'donor cell number'!AB43+'host cell number'!AB43</f>
        <v>519000</v>
      </c>
      <c r="AC43" s="9">
        <f>'donor cell number'!AC43+'host cell number'!AC43</f>
        <v>345000</v>
      </c>
      <c r="AE43" s="33">
        <f>'donor cell number'!AE43+'host cell number'!AE43</f>
        <v>13074000</v>
      </c>
      <c r="AF43" s="37">
        <f t="shared" si="0"/>
        <v>2970000</v>
      </c>
      <c r="AG43" s="33"/>
      <c r="AH43" s="33">
        <f>'donor cell number'!AH43+'host cell number'!AH43</f>
        <v>10290000</v>
      </c>
      <c r="AI43" s="33"/>
      <c r="AJ43" s="33"/>
      <c r="AL43" s="37">
        <f>'donor cell number'!AL43+'host cell number'!AL43</f>
        <v>2970000</v>
      </c>
      <c r="AM43" s="37">
        <f>'donor cell number'!AM43+'host cell number'!AM43</f>
        <v>2084000</v>
      </c>
    </row>
    <row r="44" spans="1:39">
      <c r="A44" s="12" t="s">
        <v>62</v>
      </c>
      <c r="B44" s="12" t="s">
        <v>111</v>
      </c>
      <c r="C44" s="12" t="s">
        <v>340</v>
      </c>
      <c r="D44" s="16">
        <v>41436</v>
      </c>
      <c r="E44" s="16">
        <v>41499</v>
      </c>
      <c r="F44" s="16">
        <v>41625</v>
      </c>
      <c r="G44" s="12">
        <v>63</v>
      </c>
      <c r="H44" s="12">
        <v>189</v>
      </c>
      <c r="I44" s="12">
        <v>126</v>
      </c>
      <c r="J44" s="9">
        <f>'donor cell number'!J44+'host cell number'!J44</f>
        <v>29810000</v>
      </c>
      <c r="K44" s="9">
        <f>'donor cell number'!K44+'host cell number'!K44</f>
        <v>2427000</v>
      </c>
      <c r="L44" s="9">
        <f>'donor cell number'!L44+'host cell number'!L44</f>
        <v>429000</v>
      </c>
      <c r="M44" s="9">
        <f>'donor cell number'!M44+'host cell number'!M44</f>
        <v>9790000</v>
      </c>
      <c r="P44" s="9">
        <f>'donor cell number'!P44+'host cell number'!P44</f>
        <v>7010000</v>
      </c>
      <c r="S44" s="9">
        <f>'donor cell number'!S44+'host cell number'!S44</f>
        <v>7160000</v>
      </c>
      <c r="V44" s="9">
        <f>'donor cell number'!V44+'host cell number'!V44</f>
        <v>6060000</v>
      </c>
      <c r="Y44" s="9"/>
      <c r="Z44" s="9">
        <f>'donor cell number'!Z44+'host cell number'!Z44</f>
        <v>2602000</v>
      </c>
      <c r="AA44" s="9">
        <f>'donor cell number'!AA44+'host cell number'!AA44</f>
        <v>1672000</v>
      </c>
      <c r="AB44" s="9">
        <f>'donor cell number'!AB44+'host cell number'!AB44</f>
        <v>951000</v>
      </c>
      <c r="AC44" s="9">
        <f>'donor cell number'!AC44+'host cell number'!AC44</f>
        <v>557000</v>
      </c>
      <c r="AE44" s="33">
        <f>'donor cell number'!AE44+'host cell number'!AE44</f>
        <v>16950000</v>
      </c>
      <c r="AF44" s="37">
        <f t="shared" si="0"/>
        <v>3553000</v>
      </c>
      <c r="AG44" s="33"/>
      <c r="AH44" s="33">
        <f>'donor cell number'!AH44+'host cell number'!AH44</f>
        <v>13070000</v>
      </c>
      <c r="AI44" s="33"/>
      <c r="AJ44" s="33"/>
      <c r="AL44" s="37">
        <f>'donor cell number'!AL44+'host cell number'!AL44</f>
        <v>3553000</v>
      </c>
      <c r="AM44" s="37">
        <f>'donor cell number'!AM44+'host cell number'!AM44</f>
        <v>2229000</v>
      </c>
    </row>
    <row r="45" spans="1:39">
      <c r="A45" s="12" t="s">
        <v>63</v>
      </c>
      <c r="B45" s="12" t="s">
        <v>111</v>
      </c>
      <c r="C45" s="12" t="s">
        <v>340</v>
      </c>
      <c r="D45" s="16">
        <v>41436</v>
      </c>
      <c r="E45" s="16">
        <v>41499</v>
      </c>
      <c r="F45" s="16">
        <v>41625</v>
      </c>
      <c r="G45" s="12">
        <v>63</v>
      </c>
      <c r="H45" s="12">
        <v>189</v>
      </c>
      <c r="I45" s="12">
        <v>126</v>
      </c>
      <c r="J45" s="9">
        <f>'donor cell number'!J45+'host cell number'!J45</f>
        <v>34840000</v>
      </c>
      <c r="K45" s="9">
        <f>'donor cell number'!K45+'host cell number'!K45</f>
        <v>1939000</v>
      </c>
      <c r="L45" s="9">
        <f>'donor cell number'!L45+'host cell number'!L45</f>
        <v>256300</v>
      </c>
      <c r="M45" s="9">
        <f>'donor cell number'!M45+'host cell number'!M45</f>
        <v>4196000</v>
      </c>
      <c r="P45" s="9">
        <f>'donor cell number'!P45+'host cell number'!P45</f>
        <v>3380000</v>
      </c>
      <c r="S45" s="9">
        <f>'donor cell number'!S45+'host cell number'!S45</f>
        <v>5550000</v>
      </c>
      <c r="V45" s="9">
        <f>'donor cell number'!V45+'host cell number'!V45</f>
        <v>5630000</v>
      </c>
      <c r="Y45" s="9"/>
      <c r="Z45" s="9">
        <f>'donor cell number'!Z45+'host cell number'!Z45</f>
        <v>884000</v>
      </c>
      <c r="AA45" s="9">
        <f>'donor cell number'!AA45+'host cell number'!AA45</f>
        <v>931000</v>
      </c>
      <c r="AB45" s="9">
        <f>'donor cell number'!AB45+'host cell number'!AB45</f>
        <v>798000</v>
      </c>
      <c r="AC45" s="9">
        <f>'donor cell number'!AC45+'host cell number'!AC45</f>
        <v>654000</v>
      </c>
      <c r="AE45" s="33">
        <f>'donor cell number'!AE45+'host cell number'!AE45</f>
        <v>9746000</v>
      </c>
      <c r="AF45" s="37">
        <f t="shared" si="0"/>
        <v>1682000</v>
      </c>
      <c r="AG45" s="33"/>
      <c r="AH45" s="33">
        <f>'donor cell number'!AH45+'host cell number'!AH45</f>
        <v>9010000</v>
      </c>
      <c r="AI45" s="33"/>
      <c r="AJ45" s="33"/>
      <c r="AL45" s="37">
        <f>'donor cell number'!AL45+'host cell number'!AL45</f>
        <v>1682000</v>
      </c>
      <c r="AM45" s="37">
        <f>'donor cell number'!AM45+'host cell number'!AM45</f>
        <v>1585000</v>
      </c>
    </row>
    <row r="46" spans="1:39">
      <c r="A46" s="12" t="s">
        <v>64</v>
      </c>
      <c r="B46" s="12" t="s">
        <v>111</v>
      </c>
      <c r="C46" s="12" t="s">
        <v>340</v>
      </c>
      <c r="D46" s="16">
        <v>41436</v>
      </c>
      <c r="E46" s="16">
        <v>41499</v>
      </c>
      <c r="F46" s="16">
        <v>41625</v>
      </c>
      <c r="G46" s="12">
        <v>63</v>
      </c>
      <c r="H46" s="12">
        <v>189</v>
      </c>
      <c r="I46" s="12">
        <v>126</v>
      </c>
      <c r="J46" s="9">
        <f>'donor cell number'!J46+'host cell number'!J46</f>
        <v>51940000</v>
      </c>
      <c r="K46" s="9">
        <f>'donor cell number'!K46+'host cell number'!K46</f>
        <v>2517000</v>
      </c>
      <c r="L46" s="9">
        <f>'donor cell number'!L46+'host cell number'!L46</f>
        <v>450500</v>
      </c>
      <c r="M46" s="9">
        <f>'donor cell number'!M46+'host cell number'!M46</f>
        <v>4468000</v>
      </c>
      <c r="P46" s="9">
        <f>'donor cell number'!P46+'host cell number'!P46</f>
        <v>3780000</v>
      </c>
      <c r="S46" s="9">
        <f>'donor cell number'!S46+'host cell number'!S46</f>
        <v>5168000</v>
      </c>
      <c r="V46" s="9">
        <f>'donor cell number'!V46+'host cell number'!V46</f>
        <v>4770000</v>
      </c>
      <c r="Y46" s="9"/>
      <c r="Z46" s="9">
        <f>'donor cell number'!Z46+'host cell number'!Z46</f>
        <v>1010000</v>
      </c>
      <c r="AA46" s="9">
        <f>'donor cell number'!AA46+'host cell number'!AA46</f>
        <v>829000</v>
      </c>
      <c r="AB46" s="9">
        <f>'donor cell number'!AB46+'host cell number'!AB46</f>
        <v>682000</v>
      </c>
      <c r="AC46" s="9">
        <f>'donor cell number'!AC46+'host cell number'!AC46</f>
        <v>389000</v>
      </c>
      <c r="AE46" s="33">
        <f>'donor cell number'!AE46+'host cell number'!AE46</f>
        <v>9636000</v>
      </c>
      <c r="AF46" s="37">
        <f t="shared" si="0"/>
        <v>1692000</v>
      </c>
      <c r="AG46" s="33"/>
      <c r="AH46" s="33">
        <f>'donor cell number'!AH46+'host cell number'!AH46</f>
        <v>8550000</v>
      </c>
      <c r="AI46" s="33"/>
      <c r="AJ46" s="33"/>
      <c r="AL46" s="37">
        <f>'donor cell number'!AL46+'host cell number'!AL46</f>
        <v>1692000</v>
      </c>
      <c r="AM46" s="37">
        <f>'donor cell number'!AM46+'host cell number'!AM46</f>
        <v>1218000</v>
      </c>
    </row>
    <row r="47" spans="1:39">
      <c r="A47" s="12" t="s">
        <v>65</v>
      </c>
      <c r="B47" s="12" t="s">
        <v>111</v>
      </c>
      <c r="C47" s="12" t="s">
        <v>340</v>
      </c>
      <c r="D47" s="16">
        <v>41436</v>
      </c>
      <c r="E47" s="16">
        <v>41499</v>
      </c>
      <c r="F47" s="16">
        <v>41625</v>
      </c>
      <c r="G47" s="12">
        <v>63</v>
      </c>
      <c r="H47" s="12">
        <v>189</v>
      </c>
      <c r="I47" s="12">
        <v>126</v>
      </c>
      <c r="J47" s="9">
        <f>'donor cell number'!J47+'host cell number'!J47</f>
        <v>31120000</v>
      </c>
      <c r="K47" s="9">
        <f>'donor cell number'!K47+'host cell number'!K47</f>
        <v>1908000</v>
      </c>
      <c r="L47" s="9">
        <f>'donor cell number'!L47+'host cell number'!L47</f>
        <v>398500</v>
      </c>
      <c r="M47" s="9">
        <f>'donor cell number'!M47+'host cell number'!M47</f>
        <v>9270000</v>
      </c>
      <c r="P47" s="9">
        <f>'donor cell number'!P47+'host cell number'!P47</f>
        <v>7410000</v>
      </c>
      <c r="S47" s="9">
        <f>'donor cell number'!S47+'host cell number'!S47</f>
        <v>8910000</v>
      </c>
      <c r="V47" s="9">
        <f>'donor cell number'!V47+'host cell number'!V47</f>
        <v>7900000</v>
      </c>
      <c r="Y47" s="9"/>
      <c r="Z47" s="9">
        <f>'donor cell number'!Z47+'host cell number'!Z47</f>
        <v>2278000</v>
      </c>
      <c r="AA47" s="9">
        <f>'donor cell number'!AA47+'host cell number'!AA47</f>
        <v>1190000</v>
      </c>
      <c r="AB47" s="9">
        <f>'donor cell number'!AB47+'host cell number'!AB47</f>
        <v>1356000</v>
      </c>
      <c r="AC47" s="9">
        <f>'donor cell number'!AC47+'host cell number'!AC47</f>
        <v>739000</v>
      </c>
      <c r="AE47" s="33">
        <f>'donor cell number'!AE47+'host cell number'!AE47</f>
        <v>18180000</v>
      </c>
      <c r="AF47" s="37">
        <f t="shared" si="0"/>
        <v>3634000</v>
      </c>
      <c r="AG47" s="33"/>
      <c r="AH47" s="33">
        <f>'donor cell number'!AH47+'host cell number'!AH47</f>
        <v>15310000</v>
      </c>
      <c r="AI47" s="33"/>
      <c r="AJ47" s="33"/>
      <c r="AL47" s="37">
        <f>'donor cell number'!AL47+'host cell number'!AL47</f>
        <v>3634000</v>
      </c>
      <c r="AM47" s="37">
        <f>'donor cell number'!AM47+'host cell number'!AM47</f>
        <v>1929000</v>
      </c>
    </row>
    <row r="48" spans="1:39">
      <c r="A48" s="12" t="s">
        <v>66</v>
      </c>
      <c r="B48" s="12" t="s">
        <v>113</v>
      </c>
      <c r="C48" s="12" t="s">
        <v>340</v>
      </c>
      <c r="D48" s="16">
        <v>41514</v>
      </c>
      <c r="E48" s="16">
        <v>41570</v>
      </c>
      <c r="F48" s="16">
        <v>41626</v>
      </c>
      <c r="G48" s="12">
        <v>56</v>
      </c>
      <c r="H48" s="12">
        <v>112</v>
      </c>
      <c r="I48" s="12">
        <v>56</v>
      </c>
      <c r="J48" s="9">
        <f>'donor cell number'!J48+'host cell number'!J48</f>
        <v>56870000</v>
      </c>
      <c r="K48" s="9">
        <f>'donor cell number'!K48+'host cell number'!K48</f>
        <v>4391000</v>
      </c>
      <c r="L48" s="9">
        <f>'donor cell number'!L48+'host cell number'!L48</f>
        <v>833200</v>
      </c>
      <c r="M48" s="9">
        <f>'donor cell number'!M48+'host cell number'!M48</f>
        <v>16460000</v>
      </c>
      <c r="P48" s="9">
        <f>'donor cell number'!P48+'host cell number'!P48</f>
        <v>9480000</v>
      </c>
      <c r="S48" s="9">
        <f>'donor cell number'!S48+'host cell number'!S48</f>
        <v>7620000</v>
      </c>
      <c r="V48" s="9">
        <f>'donor cell number'!V48+'host cell number'!V48</f>
        <v>5430000</v>
      </c>
      <c r="Y48" s="9"/>
      <c r="Z48" s="9">
        <f>'donor cell number'!Z48+'host cell number'!Z48</f>
        <v>2479000</v>
      </c>
      <c r="AA48" s="9">
        <f>'donor cell number'!AA48+'host cell number'!AA48</f>
        <v>2171000</v>
      </c>
      <c r="AB48" s="9">
        <f>'donor cell number'!AB48+'host cell number'!AB48</f>
        <v>703000</v>
      </c>
      <c r="AC48" s="9">
        <f>'donor cell number'!AC48+'host cell number'!AC48</f>
        <v>475600</v>
      </c>
      <c r="AE48" s="33">
        <f>'donor cell number'!AE48+'host cell number'!AE48</f>
        <v>24080000</v>
      </c>
      <c r="AF48" s="37">
        <f t="shared" si="0"/>
        <v>3182000</v>
      </c>
      <c r="AG48" s="33"/>
      <c r="AH48" s="33">
        <f>'donor cell number'!AH48+'host cell number'!AH48</f>
        <v>14910000</v>
      </c>
      <c r="AI48" s="33"/>
      <c r="AJ48" s="33"/>
      <c r="AL48" s="37">
        <f>'donor cell number'!AL48+'host cell number'!AL48</f>
        <v>3182000</v>
      </c>
      <c r="AM48" s="37">
        <f>'donor cell number'!AM48+'host cell number'!AM48</f>
        <v>2646600</v>
      </c>
    </row>
    <row r="49" spans="1:39">
      <c r="A49" s="12" t="s">
        <v>67</v>
      </c>
      <c r="B49" s="12" t="s">
        <v>113</v>
      </c>
      <c r="C49" s="12" t="s">
        <v>340</v>
      </c>
      <c r="D49" s="16">
        <v>41514</v>
      </c>
      <c r="E49" s="16">
        <v>41570</v>
      </c>
      <c r="F49" s="16">
        <v>41626</v>
      </c>
      <c r="G49" s="12">
        <v>56</v>
      </c>
      <c r="H49" s="12">
        <v>112</v>
      </c>
      <c r="I49" s="12">
        <v>56</v>
      </c>
      <c r="J49" s="9">
        <f>'donor cell number'!J49+'host cell number'!J49</f>
        <v>60200000</v>
      </c>
      <c r="K49" s="9">
        <f>'donor cell number'!K49+'host cell number'!K49</f>
        <v>2889000</v>
      </c>
      <c r="L49" s="9">
        <f>'donor cell number'!L49+'host cell number'!L49</f>
        <v>521000</v>
      </c>
      <c r="M49" s="9">
        <f>'donor cell number'!M49+'host cell number'!M49</f>
        <v>11360000</v>
      </c>
      <c r="P49" s="9">
        <f>'donor cell number'!P49+'host cell number'!P49</f>
        <v>7020000</v>
      </c>
      <c r="S49" s="9">
        <f>'donor cell number'!S49+'host cell number'!S49</f>
        <v>8180000</v>
      </c>
      <c r="V49" s="9">
        <f>'donor cell number'!V49+'host cell number'!V49</f>
        <v>5800000</v>
      </c>
      <c r="Y49" s="9"/>
      <c r="Z49" s="9">
        <f>'donor cell number'!Z49+'host cell number'!Z49</f>
        <v>1378000</v>
      </c>
      <c r="AA49" s="9">
        <f>'donor cell number'!AA49+'host cell number'!AA49</f>
        <v>1011000</v>
      </c>
      <c r="AB49" s="9">
        <f>'donor cell number'!AB49+'host cell number'!AB49</f>
        <v>925000</v>
      </c>
      <c r="AC49" s="9">
        <f>'donor cell number'!AC49+'host cell number'!AC49</f>
        <v>437100</v>
      </c>
      <c r="AE49" s="33">
        <f>'donor cell number'!AE49+'host cell number'!AE49</f>
        <v>19540000</v>
      </c>
      <c r="AF49" s="37">
        <f t="shared" si="0"/>
        <v>2303000</v>
      </c>
      <c r="AG49" s="33"/>
      <c r="AH49" s="33">
        <f>'donor cell number'!AH49+'host cell number'!AH49</f>
        <v>12820000</v>
      </c>
      <c r="AI49" s="33"/>
      <c r="AJ49" s="33"/>
      <c r="AL49" s="37">
        <f>'donor cell number'!AL49+'host cell number'!AL49</f>
        <v>2303000</v>
      </c>
      <c r="AM49" s="37">
        <f>'donor cell number'!AM49+'host cell number'!AM49</f>
        <v>1448100</v>
      </c>
    </row>
    <row r="50" spans="1:39">
      <c r="A50" s="12" t="s">
        <v>68</v>
      </c>
      <c r="B50" s="12" t="s">
        <v>113</v>
      </c>
      <c r="C50" s="12" t="s">
        <v>340</v>
      </c>
      <c r="D50" s="16">
        <v>41514</v>
      </c>
      <c r="E50" s="16">
        <v>41570</v>
      </c>
      <c r="F50" s="16">
        <v>41626</v>
      </c>
      <c r="G50" s="12">
        <v>56</v>
      </c>
      <c r="H50" s="12">
        <v>112</v>
      </c>
      <c r="I50" s="12">
        <v>56</v>
      </c>
      <c r="J50" s="9">
        <f>'donor cell number'!J50+'host cell number'!J50</f>
        <v>56470000</v>
      </c>
      <c r="K50" s="9">
        <f>'donor cell number'!K50+'host cell number'!K50</f>
        <v>3237000</v>
      </c>
      <c r="L50" s="9">
        <f>'donor cell number'!L50+'host cell number'!L50</f>
        <v>594500</v>
      </c>
      <c r="M50" s="9">
        <f>'donor cell number'!M50+'host cell number'!M50</f>
        <v>6790000</v>
      </c>
      <c r="P50" s="9">
        <f>'donor cell number'!P50+'host cell number'!P50</f>
        <v>4740000</v>
      </c>
      <c r="S50" s="9">
        <f>'donor cell number'!S50+'host cell number'!S50</f>
        <v>7910000</v>
      </c>
      <c r="V50" s="9">
        <f>'donor cell number'!V50+'host cell number'!V50</f>
        <v>6650000</v>
      </c>
      <c r="Y50" s="9"/>
      <c r="Z50" s="9">
        <f>'donor cell number'!Z50+'host cell number'!Z50</f>
        <v>794000</v>
      </c>
      <c r="AA50" s="9">
        <f>'donor cell number'!AA50+'host cell number'!AA50</f>
        <v>785000</v>
      </c>
      <c r="AB50" s="9">
        <f>'donor cell number'!AB50+'host cell number'!AB50</f>
        <v>758000</v>
      </c>
      <c r="AC50" s="9">
        <f>'donor cell number'!AC50+'host cell number'!AC50</f>
        <v>436200</v>
      </c>
      <c r="AE50" s="33">
        <f>'donor cell number'!AE50+'host cell number'!AE50</f>
        <v>14700000</v>
      </c>
      <c r="AF50" s="37">
        <f t="shared" si="0"/>
        <v>1552000</v>
      </c>
      <c r="AG50" s="33"/>
      <c r="AH50" s="33">
        <f>'donor cell number'!AH50+'host cell number'!AH50</f>
        <v>11390000</v>
      </c>
      <c r="AI50" s="33"/>
      <c r="AJ50" s="33"/>
      <c r="AL50" s="37">
        <f>'donor cell number'!AL50+'host cell number'!AL50</f>
        <v>1552000</v>
      </c>
      <c r="AM50" s="37">
        <f>'donor cell number'!AM50+'host cell number'!AM50</f>
        <v>1221200</v>
      </c>
    </row>
    <row r="51" spans="1:39">
      <c r="A51" s="12" t="s">
        <v>69</v>
      </c>
      <c r="B51" s="12" t="s">
        <v>113</v>
      </c>
      <c r="C51" s="12" t="s">
        <v>340</v>
      </c>
      <c r="D51" s="16">
        <v>41514</v>
      </c>
      <c r="E51" s="16">
        <v>41570</v>
      </c>
      <c r="F51" s="16">
        <v>41626</v>
      </c>
      <c r="G51" s="12">
        <v>56</v>
      </c>
      <c r="H51" s="12">
        <v>112</v>
      </c>
      <c r="I51" s="12">
        <v>56</v>
      </c>
      <c r="J51" s="9">
        <f>'donor cell number'!J51+'host cell number'!J51</f>
        <v>45170000</v>
      </c>
      <c r="K51" s="9">
        <f>'donor cell number'!K51+'host cell number'!K51</f>
        <v>3215000</v>
      </c>
      <c r="L51" s="9">
        <f>'donor cell number'!L51+'host cell number'!L51</f>
        <v>587300</v>
      </c>
      <c r="M51" s="9">
        <f>'donor cell number'!M51+'host cell number'!M51</f>
        <v>14530000</v>
      </c>
      <c r="P51" s="9">
        <f>'donor cell number'!P51+'host cell number'!P51</f>
        <v>9680000</v>
      </c>
      <c r="S51" s="9">
        <f>'donor cell number'!S51+'host cell number'!S51</f>
        <v>10810000</v>
      </c>
      <c r="V51" s="9">
        <f>'donor cell number'!V51+'host cell number'!V51</f>
        <v>8080000</v>
      </c>
      <c r="Y51" s="9"/>
      <c r="Z51" s="9">
        <f>'donor cell number'!Z51+'host cell number'!Z51</f>
        <v>1890000</v>
      </c>
      <c r="AA51" s="9">
        <f>'donor cell number'!AA51+'host cell number'!AA51</f>
        <v>1698000</v>
      </c>
      <c r="AB51" s="9">
        <f>'donor cell number'!AB51+'host cell number'!AB51</f>
        <v>1009000</v>
      </c>
      <c r="AC51" s="9">
        <f>'donor cell number'!AC51+'host cell number'!AC51</f>
        <v>596000</v>
      </c>
      <c r="AE51" s="33">
        <f>'donor cell number'!AE51+'host cell number'!AE51</f>
        <v>25340000</v>
      </c>
      <c r="AF51" s="37">
        <f t="shared" si="0"/>
        <v>2899000</v>
      </c>
      <c r="AG51" s="33"/>
      <c r="AH51" s="33">
        <f>'donor cell number'!AH51+'host cell number'!AH51</f>
        <v>17760000</v>
      </c>
      <c r="AI51" s="33"/>
      <c r="AJ51" s="33"/>
      <c r="AL51" s="37">
        <f>'donor cell number'!AL51+'host cell number'!AL51</f>
        <v>2899000</v>
      </c>
      <c r="AM51" s="37">
        <f>'donor cell number'!AM51+'host cell number'!AM51</f>
        <v>2294000</v>
      </c>
    </row>
    <row r="52" spans="1:39">
      <c r="A52" s="12" t="s">
        <v>70</v>
      </c>
      <c r="B52" s="12" t="s">
        <v>114</v>
      </c>
      <c r="C52" s="12" t="s">
        <v>340</v>
      </c>
      <c r="D52" s="16">
        <v>41472</v>
      </c>
      <c r="E52" s="16">
        <v>41549</v>
      </c>
      <c r="F52" s="16">
        <v>41689</v>
      </c>
      <c r="G52" s="12">
        <v>77</v>
      </c>
      <c r="H52" s="12">
        <v>217</v>
      </c>
      <c r="I52" s="12">
        <v>140</v>
      </c>
      <c r="J52" s="9">
        <f>'donor cell number'!J52+'host cell number'!J52</f>
        <v>65530000</v>
      </c>
      <c r="K52" s="9">
        <f>'donor cell number'!K52+'host cell number'!K52</f>
        <v>4795000</v>
      </c>
      <c r="L52" s="9">
        <f>'donor cell number'!L52+'host cell number'!L52</f>
        <v>828000</v>
      </c>
      <c r="M52" s="9">
        <f>'donor cell number'!M52+'host cell number'!M52</f>
        <v>10820000</v>
      </c>
      <c r="P52" s="9">
        <f>'donor cell number'!P52+'host cell number'!P52</f>
        <v>9320000</v>
      </c>
      <c r="S52" s="9">
        <f>'donor cell number'!S52+'host cell number'!S52</f>
        <v>3560000</v>
      </c>
      <c r="V52" s="9">
        <f>'donor cell number'!V52+'host cell number'!V52</f>
        <v>3190000</v>
      </c>
      <c r="Y52" s="9"/>
      <c r="Z52" s="9">
        <f>'donor cell number'!Z52+'host cell number'!Z52</f>
        <v>3033000</v>
      </c>
      <c r="AA52" s="9">
        <f>'donor cell number'!AA52+'host cell number'!AA52</f>
        <v>1323000</v>
      </c>
      <c r="AB52" s="9">
        <f>'donor cell number'!AB52+'host cell number'!AB52</f>
        <v>682000</v>
      </c>
      <c r="AC52" s="9">
        <f>'donor cell number'!AC52+'host cell number'!AC52</f>
        <v>340200</v>
      </c>
      <c r="AE52" s="33">
        <f>'donor cell number'!AE52+'host cell number'!AE52</f>
        <v>14380000</v>
      </c>
      <c r="AF52" s="37">
        <f t="shared" si="0"/>
        <v>3715000</v>
      </c>
      <c r="AG52" s="33"/>
      <c r="AH52" s="33">
        <f>'donor cell number'!AH52+'host cell number'!AH52</f>
        <v>12510000</v>
      </c>
      <c r="AI52" s="33"/>
      <c r="AJ52" s="33"/>
      <c r="AL52" s="37">
        <f>'donor cell number'!AL52+'host cell number'!AL52</f>
        <v>3715000</v>
      </c>
      <c r="AM52" s="37">
        <f>'donor cell number'!AM52+'host cell number'!AM52</f>
        <v>1663200</v>
      </c>
    </row>
    <row r="53" spans="1:39">
      <c r="A53" s="12" t="s">
        <v>71</v>
      </c>
      <c r="B53" s="12" t="s">
        <v>114</v>
      </c>
      <c r="C53" s="12" t="s">
        <v>340</v>
      </c>
      <c r="D53" s="16">
        <v>41472</v>
      </c>
      <c r="E53" s="16">
        <v>41549</v>
      </c>
      <c r="F53" s="16">
        <v>41689</v>
      </c>
      <c r="G53" s="12">
        <v>77</v>
      </c>
      <c r="H53" s="12">
        <v>217</v>
      </c>
      <c r="I53" s="12">
        <v>140</v>
      </c>
      <c r="J53" s="9">
        <f>'donor cell number'!J53+'host cell number'!J53</f>
        <v>42750000</v>
      </c>
      <c r="K53" s="9">
        <f>'donor cell number'!K53+'host cell number'!K53</f>
        <v>3211000</v>
      </c>
      <c r="L53" s="9">
        <f>'donor cell number'!L53+'host cell number'!L53</f>
        <v>655400</v>
      </c>
      <c r="M53" s="9">
        <f>'donor cell number'!M53+'host cell number'!M53</f>
        <v>8820000</v>
      </c>
      <c r="P53" s="9">
        <f>'donor cell number'!P53+'host cell number'!P53</f>
        <v>7430000</v>
      </c>
      <c r="S53" s="9">
        <f>'donor cell number'!S53+'host cell number'!S53</f>
        <v>8450000</v>
      </c>
      <c r="V53" s="9">
        <f>'donor cell number'!V53+'host cell number'!V53</f>
        <v>8100000</v>
      </c>
      <c r="Y53" s="9"/>
      <c r="Z53" s="9">
        <f>'donor cell number'!Z53+'host cell number'!Z53</f>
        <v>2063000</v>
      </c>
      <c r="AA53" s="9">
        <f>'donor cell number'!AA53+'host cell number'!AA53</f>
        <v>1249000</v>
      </c>
      <c r="AB53" s="9">
        <f>'donor cell number'!AB53+'host cell number'!AB53</f>
        <v>973000</v>
      </c>
      <c r="AC53" s="9">
        <f>'donor cell number'!AC53+'host cell number'!AC53</f>
        <v>721000</v>
      </c>
      <c r="AE53" s="33">
        <f>'donor cell number'!AE53+'host cell number'!AE53</f>
        <v>17270000</v>
      </c>
      <c r="AF53" s="37">
        <f t="shared" si="0"/>
        <v>3036000</v>
      </c>
      <c r="AG53" s="33"/>
      <c r="AH53" s="33">
        <f>'donor cell number'!AH53+'host cell number'!AH53</f>
        <v>15530000</v>
      </c>
      <c r="AI53" s="33"/>
      <c r="AJ53" s="33"/>
      <c r="AL53" s="37">
        <f>'donor cell number'!AL53+'host cell number'!AL53</f>
        <v>3036000</v>
      </c>
      <c r="AM53" s="37">
        <f>'donor cell number'!AM53+'host cell number'!AM53</f>
        <v>1970000</v>
      </c>
    </row>
    <row r="54" spans="1:39">
      <c r="A54" s="12" t="s">
        <v>72</v>
      </c>
      <c r="B54" s="12" t="s">
        <v>114</v>
      </c>
      <c r="C54" s="12" t="s">
        <v>340</v>
      </c>
      <c r="D54" s="16">
        <v>41472</v>
      </c>
      <c r="E54" s="16">
        <v>41549</v>
      </c>
      <c r="F54" s="16">
        <v>41689</v>
      </c>
      <c r="G54" s="12">
        <v>77</v>
      </c>
      <c r="H54" s="12">
        <v>217</v>
      </c>
      <c r="I54" s="12">
        <v>140</v>
      </c>
      <c r="J54" s="9">
        <f>'donor cell number'!J54+'host cell number'!J54</f>
        <v>51590000</v>
      </c>
      <c r="K54" s="9">
        <f>'donor cell number'!K54+'host cell number'!K54</f>
        <v>2960000</v>
      </c>
      <c r="L54" s="9">
        <f>'donor cell number'!L54+'host cell number'!L54</f>
        <v>397800</v>
      </c>
      <c r="M54" s="9">
        <f>'donor cell number'!M54+'host cell number'!M54</f>
        <v>8640000</v>
      </c>
      <c r="P54" s="9">
        <f>'donor cell number'!P54+'host cell number'!P54</f>
        <v>8180000</v>
      </c>
      <c r="S54" s="9">
        <f>'donor cell number'!S54+'host cell number'!S54</f>
        <v>7970000</v>
      </c>
      <c r="V54" s="9">
        <f>'donor cell number'!V54+'host cell number'!V54</f>
        <v>7650000</v>
      </c>
      <c r="Y54" s="9"/>
      <c r="Z54" s="9">
        <f>'donor cell number'!Z54+'host cell number'!Z54</f>
        <v>2556000</v>
      </c>
      <c r="AA54" s="9">
        <f>'donor cell number'!AA54+'host cell number'!AA54</f>
        <v>1570000</v>
      </c>
      <c r="AB54" s="9">
        <f>'donor cell number'!AB54+'host cell number'!AB54</f>
        <v>912000</v>
      </c>
      <c r="AC54" s="9">
        <f>'donor cell number'!AC54+'host cell number'!AC54</f>
        <v>743000</v>
      </c>
      <c r="AE54" s="33">
        <f>'donor cell number'!AE54+'host cell number'!AE54</f>
        <v>16610000</v>
      </c>
      <c r="AF54" s="37">
        <f t="shared" si="0"/>
        <v>3468000</v>
      </c>
      <c r="AG54" s="33"/>
      <c r="AH54" s="33">
        <f>'donor cell number'!AH54+'host cell number'!AH54</f>
        <v>15830000</v>
      </c>
      <c r="AI54" s="33"/>
      <c r="AJ54" s="33"/>
      <c r="AL54" s="37">
        <f>'donor cell number'!AL54+'host cell number'!AL54</f>
        <v>3468000</v>
      </c>
      <c r="AM54" s="37">
        <f>'donor cell number'!AM54+'host cell number'!AM54</f>
        <v>2313000</v>
      </c>
    </row>
    <row r="55" spans="1:39">
      <c r="A55" s="12" t="s">
        <v>73</v>
      </c>
      <c r="B55" s="12" t="s">
        <v>114</v>
      </c>
      <c r="C55" s="12" t="s">
        <v>340</v>
      </c>
      <c r="D55" s="16">
        <v>41472</v>
      </c>
      <c r="E55" s="16">
        <v>41549</v>
      </c>
      <c r="F55" s="16">
        <v>41689</v>
      </c>
      <c r="G55" s="12">
        <v>77</v>
      </c>
      <c r="H55" s="12">
        <v>217</v>
      </c>
      <c r="I55" s="12">
        <v>140</v>
      </c>
      <c r="J55" s="9">
        <f>'donor cell number'!J55+'host cell number'!J55</f>
        <v>48710000</v>
      </c>
      <c r="K55" s="9">
        <f>'donor cell number'!K55+'host cell number'!K55</f>
        <v>3394000</v>
      </c>
      <c r="L55" s="9">
        <f>'donor cell number'!L55+'host cell number'!L55</f>
        <v>602400</v>
      </c>
      <c r="M55" s="9">
        <f>'donor cell number'!M55+'host cell number'!M55</f>
        <v>11920000</v>
      </c>
      <c r="P55" s="9">
        <f>'donor cell number'!P55+'host cell number'!P55</f>
        <v>11810000</v>
      </c>
      <c r="S55" s="9">
        <f>'donor cell number'!S55+'host cell number'!S55</f>
        <v>5304000</v>
      </c>
      <c r="V55" s="9">
        <f>'donor cell number'!V55+'host cell number'!V55</f>
        <v>5410000</v>
      </c>
      <c r="Y55" s="9"/>
      <c r="Z55" s="9">
        <f>'donor cell number'!Z55+'host cell number'!Z55</f>
        <v>2920000</v>
      </c>
      <c r="AA55" s="9">
        <f>'donor cell number'!AA55+'host cell number'!AA55</f>
        <v>2066000</v>
      </c>
      <c r="AB55" s="9">
        <f>'donor cell number'!AB55+'host cell number'!AB55</f>
        <v>634000</v>
      </c>
      <c r="AC55" s="9">
        <f>'donor cell number'!AC55+'host cell number'!AC55</f>
        <v>422000</v>
      </c>
      <c r="AE55" s="33">
        <f>'donor cell number'!AE55+'host cell number'!AE55</f>
        <v>17224000</v>
      </c>
      <c r="AF55" s="37">
        <f t="shared" si="0"/>
        <v>3554000</v>
      </c>
      <c r="AG55" s="33"/>
      <c r="AH55" s="33">
        <f>'donor cell number'!AH55+'host cell number'!AH55</f>
        <v>17220000</v>
      </c>
      <c r="AI55" s="33"/>
      <c r="AJ55" s="33"/>
      <c r="AL55" s="37">
        <f>'donor cell number'!AL55+'host cell number'!AL55</f>
        <v>3554000</v>
      </c>
      <c r="AM55" s="37">
        <f>'donor cell number'!AM55+'host cell number'!AM55</f>
        <v>2488000</v>
      </c>
    </row>
    <row r="56" spans="1:39">
      <c r="A56" s="12" t="s">
        <v>74</v>
      </c>
      <c r="B56" s="12" t="s">
        <v>115</v>
      </c>
      <c r="C56" s="12" t="s">
        <v>340</v>
      </c>
      <c r="D56" s="16">
        <v>41182</v>
      </c>
      <c r="E56" s="16">
        <v>41259</v>
      </c>
      <c r="F56" s="16">
        <v>41322</v>
      </c>
      <c r="G56" s="12">
        <v>77</v>
      </c>
      <c r="H56" s="12">
        <v>140</v>
      </c>
      <c r="I56" s="12">
        <v>63</v>
      </c>
      <c r="J56" s="9">
        <f>'donor cell number'!J56+'host cell number'!J56</f>
        <v>64980000</v>
      </c>
      <c r="K56" s="9">
        <f>'donor cell number'!K56+'host cell number'!K56</f>
        <v>4770000</v>
      </c>
      <c r="L56" s="9">
        <f>'donor cell number'!L56+'host cell number'!L56</f>
        <v>784700</v>
      </c>
      <c r="M56" s="9">
        <f>'donor cell number'!M56+'host cell number'!M56</f>
        <v>13200000</v>
      </c>
      <c r="P56" s="9">
        <f>'donor cell number'!P56+'host cell number'!P56</f>
        <v>9390000</v>
      </c>
      <c r="S56" s="9">
        <f>'donor cell number'!S56+'host cell number'!S56</f>
        <v>7300000</v>
      </c>
      <c r="V56" s="9">
        <f>'donor cell number'!V56+'host cell number'!V56</f>
        <v>6050000</v>
      </c>
      <c r="Y56" s="9"/>
      <c r="Z56" s="9">
        <f>'donor cell number'!Z56+'host cell number'!Z56</f>
        <v>2360000</v>
      </c>
      <c r="AA56" s="9">
        <f>'donor cell number'!AA56+'host cell number'!AA56</f>
        <v>1314000</v>
      </c>
      <c r="AB56" s="9">
        <f>'donor cell number'!AB56+'host cell number'!AB56</f>
        <v>780000</v>
      </c>
      <c r="AC56" s="9">
        <f>'donor cell number'!AC56+'host cell number'!AC56</f>
        <v>390200</v>
      </c>
      <c r="AE56" s="33">
        <f>'donor cell number'!AE56+'host cell number'!AE56</f>
        <v>20500000</v>
      </c>
      <c r="AF56" s="37">
        <f t="shared" si="0"/>
        <v>3140000</v>
      </c>
      <c r="AG56" s="33"/>
      <c r="AH56" s="33">
        <f>'donor cell number'!AH56+'host cell number'!AH56</f>
        <v>15440000</v>
      </c>
      <c r="AI56" s="33"/>
      <c r="AJ56" s="33"/>
      <c r="AL56" s="37">
        <f>'donor cell number'!AL56+'host cell number'!AL56</f>
        <v>3140000</v>
      </c>
      <c r="AM56" s="37">
        <f>'donor cell number'!AM56+'host cell number'!AM56</f>
        <v>1704200</v>
      </c>
    </row>
    <row r="57" spans="1:39">
      <c r="A57" s="12" t="s">
        <v>75</v>
      </c>
      <c r="B57" s="12" t="s">
        <v>115</v>
      </c>
      <c r="C57" s="12" t="s">
        <v>340</v>
      </c>
      <c r="D57" s="16">
        <v>41182</v>
      </c>
      <c r="E57" s="16">
        <v>41259</v>
      </c>
      <c r="F57" s="16">
        <v>41322</v>
      </c>
      <c r="G57" s="12">
        <v>77</v>
      </c>
      <c r="H57" s="12">
        <v>140</v>
      </c>
      <c r="I57" s="12">
        <v>63</v>
      </c>
      <c r="J57" s="9">
        <f>'donor cell number'!J57+'host cell number'!J57</f>
        <v>49650000</v>
      </c>
      <c r="K57" s="9">
        <f>'donor cell number'!K57+'host cell number'!K57</f>
        <v>4545000</v>
      </c>
      <c r="L57" s="9">
        <f>'donor cell number'!L57+'host cell number'!L57</f>
        <v>796800</v>
      </c>
      <c r="M57" s="9">
        <f>'donor cell number'!M57+'host cell number'!M57</f>
        <v>28700000</v>
      </c>
      <c r="P57" s="9">
        <f>'donor cell number'!P57+'host cell number'!P57</f>
        <v>19200000</v>
      </c>
      <c r="S57" s="9">
        <f>'donor cell number'!S57+'host cell number'!S57</f>
        <v>18370000</v>
      </c>
      <c r="V57" s="9">
        <f>'donor cell number'!V57+'host cell number'!V57</f>
        <v>14960000</v>
      </c>
      <c r="Y57" s="9"/>
      <c r="Z57" s="9">
        <f>'donor cell number'!Z57+'host cell number'!Z57</f>
        <v>6220000</v>
      </c>
      <c r="AA57" s="9">
        <f>'donor cell number'!AA57+'host cell number'!AA57</f>
        <v>2517000</v>
      </c>
      <c r="AB57" s="9">
        <f>'donor cell number'!AB57+'host cell number'!AB57</f>
        <v>2152000</v>
      </c>
      <c r="AC57" s="9">
        <f>'donor cell number'!AC57+'host cell number'!AC57</f>
        <v>1055000</v>
      </c>
      <c r="AE57" s="33">
        <f>'donor cell number'!AE57+'host cell number'!AE57</f>
        <v>47070000</v>
      </c>
      <c r="AF57" s="37">
        <f t="shared" si="0"/>
        <v>8372000</v>
      </c>
      <c r="AG57" s="33"/>
      <c r="AH57" s="33">
        <f>'donor cell number'!AH57+'host cell number'!AH57</f>
        <v>34160000</v>
      </c>
      <c r="AI57" s="33"/>
      <c r="AJ57" s="33"/>
      <c r="AL57" s="37">
        <f>'donor cell number'!AL57+'host cell number'!AL57</f>
        <v>8372000</v>
      </c>
      <c r="AM57" s="37">
        <f>'donor cell number'!AM57+'host cell number'!AM57</f>
        <v>3572000</v>
      </c>
    </row>
    <row r="58" spans="1:39">
      <c r="A58" s="12" t="s">
        <v>76</v>
      </c>
      <c r="B58" s="12" t="s">
        <v>115</v>
      </c>
      <c r="C58" s="12" t="s">
        <v>340</v>
      </c>
      <c r="D58" s="16">
        <v>41182</v>
      </c>
      <c r="E58" s="16">
        <v>41259</v>
      </c>
      <c r="F58" s="16">
        <v>41322</v>
      </c>
      <c r="G58" s="12">
        <v>77</v>
      </c>
      <c r="H58" s="12">
        <v>140</v>
      </c>
      <c r="I58" s="12">
        <v>63</v>
      </c>
      <c r="J58" s="9">
        <f>'donor cell number'!J58+'host cell number'!J58</f>
        <v>52870000</v>
      </c>
      <c r="K58" s="9">
        <f>'donor cell number'!K58+'host cell number'!K58</f>
        <v>3462000</v>
      </c>
      <c r="L58" s="9">
        <f>'donor cell number'!L58+'host cell number'!L58</f>
        <v>655500</v>
      </c>
      <c r="M58" s="9">
        <f>'donor cell number'!M58+'host cell number'!M58</f>
        <v>8480000</v>
      </c>
      <c r="P58" s="9">
        <f>'donor cell number'!P58+'host cell number'!P58</f>
        <v>7150000</v>
      </c>
      <c r="S58" s="9">
        <f>'donor cell number'!S58+'host cell number'!S58</f>
        <v>2700000</v>
      </c>
      <c r="V58" s="9">
        <f>'donor cell number'!V58+'host cell number'!V58</f>
        <v>2592000</v>
      </c>
      <c r="Y58" s="9"/>
      <c r="Z58" s="9">
        <f>'donor cell number'!Z58+'host cell number'!Z58</f>
        <v>1508000</v>
      </c>
      <c r="AA58" s="9">
        <f>'donor cell number'!AA58+'host cell number'!AA58</f>
        <v>1080400</v>
      </c>
      <c r="AB58" s="9">
        <f>'donor cell number'!AB58+'host cell number'!AB58</f>
        <v>336200</v>
      </c>
      <c r="AC58" s="9">
        <f>'donor cell number'!AC58+'host cell number'!AC58</f>
        <v>175800</v>
      </c>
      <c r="AE58" s="33">
        <f>'donor cell number'!AE58+'host cell number'!AE58</f>
        <v>11180000</v>
      </c>
      <c r="AF58" s="37">
        <f t="shared" si="0"/>
        <v>1844200</v>
      </c>
      <c r="AG58" s="33"/>
      <c r="AH58" s="33">
        <f>'donor cell number'!AH58+'host cell number'!AH58</f>
        <v>9742000</v>
      </c>
      <c r="AI58" s="33"/>
      <c r="AJ58" s="33"/>
      <c r="AL58" s="37">
        <f>'donor cell number'!AL58+'host cell number'!AL58</f>
        <v>1844200</v>
      </c>
      <c r="AM58" s="37">
        <f>'donor cell number'!AM58+'host cell number'!AM58</f>
        <v>1256200</v>
      </c>
    </row>
    <row r="59" spans="1:39">
      <c r="A59" s="12" t="s">
        <v>77</v>
      </c>
      <c r="B59" s="12" t="s">
        <v>115</v>
      </c>
      <c r="C59" s="12" t="s">
        <v>340</v>
      </c>
      <c r="D59" s="16">
        <v>41182</v>
      </c>
      <c r="E59" s="16">
        <v>41259</v>
      </c>
      <c r="F59" s="16">
        <v>41322</v>
      </c>
      <c r="G59" s="12">
        <v>77</v>
      </c>
      <c r="H59" s="12">
        <v>140</v>
      </c>
      <c r="I59" s="12">
        <v>63</v>
      </c>
      <c r="J59" s="9">
        <f>'donor cell number'!J59+'host cell number'!J59</f>
        <v>45770000</v>
      </c>
      <c r="K59" s="9">
        <f>'donor cell number'!K59+'host cell number'!K59</f>
        <v>2745000</v>
      </c>
      <c r="L59" s="9">
        <f>'donor cell number'!L59+'host cell number'!L59</f>
        <v>484300</v>
      </c>
      <c r="M59" s="9">
        <f>'donor cell number'!M59+'host cell number'!M59</f>
        <v>10960000</v>
      </c>
      <c r="P59" s="9">
        <f>'donor cell number'!P59+'host cell number'!P59</f>
        <v>7900000</v>
      </c>
      <c r="S59" s="9">
        <f>'donor cell number'!S59+'host cell number'!S59</f>
        <v>18120000</v>
      </c>
      <c r="V59" s="9">
        <f>'donor cell number'!V59+'host cell number'!V59</f>
        <v>16270000</v>
      </c>
      <c r="Y59" s="9"/>
      <c r="Z59" s="9">
        <f>'donor cell number'!Z59+'host cell number'!Z59</f>
        <v>3055000</v>
      </c>
      <c r="AA59" s="9">
        <f>'donor cell number'!AA59+'host cell number'!AA59</f>
        <v>1327000</v>
      </c>
      <c r="AB59" s="9">
        <f>'donor cell number'!AB59+'host cell number'!AB59</f>
        <v>2315000</v>
      </c>
      <c r="AC59" s="9">
        <f>'donor cell number'!AC59+'host cell number'!AC59</f>
        <v>1322000</v>
      </c>
      <c r="AE59" s="33">
        <f>'donor cell number'!AE59+'host cell number'!AE59</f>
        <v>29080000</v>
      </c>
      <c r="AF59" s="37">
        <f t="shared" si="0"/>
        <v>5370000</v>
      </c>
      <c r="AG59" s="33"/>
      <c r="AH59" s="33">
        <f>'donor cell number'!AH59+'host cell number'!AH59</f>
        <v>24170000</v>
      </c>
      <c r="AI59" s="33"/>
      <c r="AJ59" s="33"/>
      <c r="AL59" s="37">
        <f>'donor cell number'!AL59+'host cell number'!AL59</f>
        <v>5370000</v>
      </c>
      <c r="AM59" s="37">
        <f>'donor cell number'!AM59+'host cell number'!AM59</f>
        <v>2649000</v>
      </c>
    </row>
    <row r="60" spans="1:39">
      <c r="A60" s="12" t="s">
        <v>78</v>
      </c>
      <c r="B60" s="12" t="s">
        <v>113</v>
      </c>
      <c r="C60" s="12" t="s">
        <v>340</v>
      </c>
      <c r="D60" s="16">
        <v>41514</v>
      </c>
      <c r="E60" s="16">
        <v>41570</v>
      </c>
      <c r="F60" s="16">
        <v>41738</v>
      </c>
      <c r="G60" s="12">
        <v>56</v>
      </c>
      <c r="H60" s="12">
        <v>224</v>
      </c>
      <c r="I60" s="12">
        <v>168</v>
      </c>
      <c r="J60" s="9">
        <f>'donor cell number'!J60+'host cell number'!J60</f>
        <v>88470000</v>
      </c>
      <c r="K60" s="9">
        <f>'donor cell number'!K60+'host cell number'!K60</f>
        <v>3926200</v>
      </c>
      <c r="L60" s="9">
        <f>'donor cell number'!L60+'host cell number'!L60</f>
        <v>840000</v>
      </c>
      <c r="M60" s="9">
        <f>'donor cell number'!M60+'host cell number'!M60</f>
        <v>18050000</v>
      </c>
      <c r="P60" s="9">
        <f>'donor cell number'!P60+'host cell number'!P60</f>
        <v>17220000</v>
      </c>
      <c r="S60" s="9">
        <f>'donor cell number'!S60+'host cell number'!S60</f>
        <v>5052000</v>
      </c>
      <c r="V60" s="9">
        <f>'donor cell number'!V60+'host cell number'!V60</f>
        <v>4660000</v>
      </c>
      <c r="Y60" s="9"/>
      <c r="Z60" s="9">
        <f>'donor cell number'!Z60+'host cell number'!Z60</f>
        <v>4070000</v>
      </c>
      <c r="AA60" s="9">
        <f>'donor cell number'!AA60+'host cell number'!AA60</f>
        <v>3540000</v>
      </c>
      <c r="AB60" s="9">
        <f>'donor cell number'!AB60+'host cell number'!AB60</f>
        <v>536000</v>
      </c>
      <c r="AC60" s="9">
        <f>'donor cell number'!AC60+'host cell number'!AC60</f>
        <v>528000</v>
      </c>
      <c r="AE60" s="33">
        <f>'donor cell number'!AE60+'host cell number'!AE60</f>
        <v>23102000</v>
      </c>
      <c r="AF60" s="37">
        <f t="shared" si="0"/>
        <v>4606000</v>
      </c>
      <c r="AG60" s="33"/>
      <c r="AH60" s="33">
        <f>'donor cell number'!AH60+'host cell number'!AH60</f>
        <v>21880000</v>
      </c>
      <c r="AI60" s="33"/>
      <c r="AJ60" s="33"/>
      <c r="AL60" s="37">
        <f>'donor cell number'!AL60+'host cell number'!AL60</f>
        <v>4606000</v>
      </c>
      <c r="AM60" s="37">
        <f>'donor cell number'!AM60+'host cell number'!AM60</f>
        <v>4068000</v>
      </c>
    </row>
    <row r="61" spans="1:39">
      <c r="A61" s="12" t="s">
        <v>79</v>
      </c>
      <c r="B61" s="12" t="s">
        <v>113</v>
      </c>
      <c r="C61" s="12" t="s">
        <v>340</v>
      </c>
      <c r="D61" s="16">
        <v>41514</v>
      </c>
      <c r="E61" s="16">
        <v>41570</v>
      </c>
      <c r="F61" s="16">
        <v>41738</v>
      </c>
      <c r="G61" s="12">
        <v>56</v>
      </c>
      <c r="H61" s="12">
        <v>224</v>
      </c>
      <c r="I61" s="12">
        <v>168</v>
      </c>
      <c r="J61" s="9">
        <f>'donor cell number'!J61+'host cell number'!J61</f>
        <v>110140000</v>
      </c>
      <c r="K61" s="9">
        <f>'donor cell number'!K61+'host cell number'!K61</f>
        <v>4806000</v>
      </c>
      <c r="L61" s="9">
        <f>'donor cell number'!L61+'host cell number'!L61</f>
        <v>1124100</v>
      </c>
      <c r="M61" s="9">
        <f>'donor cell number'!M61+'host cell number'!M61</f>
        <v>8050000</v>
      </c>
      <c r="P61" s="9">
        <f>'donor cell number'!P61+'host cell number'!P61</f>
        <v>6860000</v>
      </c>
      <c r="S61" s="9">
        <f>'donor cell number'!S61+'host cell number'!S61</f>
        <v>3254000</v>
      </c>
      <c r="V61" s="9">
        <f>'donor cell number'!V61+'host cell number'!V61</f>
        <v>2826000</v>
      </c>
      <c r="Y61" s="9"/>
      <c r="Z61" s="9">
        <f>'donor cell number'!Z61+'host cell number'!Z61</f>
        <v>2780000</v>
      </c>
      <c r="AA61" s="9">
        <f>'donor cell number'!AA61+'host cell number'!AA61</f>
        <v>1652000</v>
      </c>
      <c r="AB61" s="9">
        <f>'donor cell number'!AB61+'host cell number'!AB61</f>
        <v>501000</v>
      </c>
      <c r="AC61" s="9">
        <f>'donor cell number'!AC61+'host cell number'!AC61</f>
        <v>480000</v>
      </c>
      <c r="AE61" s="33">
        <f>'donor cell number'!AE61+'host cell number'!AE61</f>
        <v>11304000</v>
      </c>
      <c r="AF61" s="37">
        <f t="shared" si="0"/>
        <v>3281000</v>
      </c>
      <c r="AG61" s="33"/>
      <c r="AH61" s="33">
        <f>'donor cell number'!AH61+'host cell number'!AH61</f>
        <v>9686000</v>
      </c>
      <c r="AI61" s="33"/>
      <c r="AJ61" s="33"/>
      <c r="AL61" s="37">
        <f>'donor cell number'!AL61+'host cell number'!AL61</f>
        <v>3281000</v>
      </c>
      <c r="AM61" s="37">
        <f>'donor cell number'!AM61+'host cell number'!AM61</f>
        <v>2132000</v>
      </c>
    </row>
    <row r="62" spans="1:39">
      <c r="A62" s="12" t="s">
        <v>80</v>
      </c>
      <c r="B62" s="12" t="s">
        <v>113</v>
      </c>
      <c r="C62" s="12" t="s">
        <v>340</v>
      </c>
      <c r="D62" s="16">
        <v>41514</v>
      </c>
      <c r="E62" s="16">
        <v>41570</v>
      </c>
      <c r="F62" s="16">
        <v>41738</v>
      </c>
      <c r="G62" s="12">
        <v>56</v>
      </c>
      <c r="H62" s="12">
        <v>224</v>
      </c>
      <c r="I62" s="12">
        <v>168</v>
      </c>
      <c r="J62" s="9">
        <f>'donor cell number'!J62+'host cell number'!J62</f>
        <v>97390000</v>
      </c>
      <c r="K62" s="9">
        <f>'donor cell number'!K62+'host cell number'!K62</f>
        <v>6019000</v>
      </c>
      <c r="L62" s="9">
        <f>'donor cell number'!L62+'host cell number'!L62</f>
        <v>1838000</v>
      </c>
      <c r="M62" s="9">
        <f>'donor cell number'!M62+'host cell number'!M62</f>
        <v>12090000</v>
      </c>
      <c r="P62" s="9">
        <f>'donor cell number'!P62+'host cell number'!P62</f>
        <v>11110000</v>
      </c>
      <c r="S62" s="9">
        <f>'donor cell number'!S62+'host cell number'!S62</f>
        <v>4080000</v>
      </c>
      <c r="V62" s="9">
        <f>'donor cell number'!V62+'host cell number'!V62</f>
        <v>4300000</v>
      </c>
      <c r="Y62" s="9"/>
      <c r="Z62" s="9">
        <f>'donor cell number'!Z62+'host cell number'!Z62</f>
        <v>2470000</v>
      </c>
      <c r="AA62" s="9">
        <f>'donor cell number'!AA62+'host cell number'!AA62</f>
        <v>1934000</v>
      </c>
      <c r="AB62" s="9">
        <f>'donor cell number'!AB62+'host cell number'!AB62</f>
        <v>411000</v>
      </c>
      <c r="AC62" s="9">
        <f>'donor cell number'!AC62+'host cell number'!AC62</f>
        <v>411000</v>
      </c>
      <c r="AE62" s="33">
        <f>'donor cell number'!AE62+'host cell number'!AE62</f>
        <v>16170000</v>
      </c>
      <c r="AF62" s="37">
        <f t="shared" si="0"/>
        <v>2881000</v>
      </c>
      <c r="AG62" s="33"/>
      <c r="AH62" s="33">
        <f>'donor cell number'!AH62+'host cell number'!AH62</f>
        <v>15410000</v>
      </c>
      <c r="AI62" s="33"/>
      <c r="AJ62" s="33"/>
      <c r="AL62" s="37">
        <f>'donor cell number'!AL62+'host cell number'!AL62</f>
        <v>2881000</v>
      </c>
      <c r="AM62" s="37">
        <f>'donor cell number'!AM62+'host cell number'!AM62</f>
        <v>2345000</v>
      </c>
    </row>
    <row r="63" spans="1:39">
      <c r="A63" s="12" t="s">
        <v>81</v>
      </c>
      <c r="B63" s="12" t="s">
        <v>113</v>
      </c>
      <c r="C63" s="12" t="s">
        <v>340</v>
      </c>
      <c r="D63" s="16">
        <v>41514</v>
      </c>
      <c r="E63" s="16">
        <v>41570</v>
      </c>
      <c r="F63" s="16">
        <v>41829</v>
      </c>
      <c r="G63" s="12">
        <v>56</v>
      </c>
      <c r="H63" s="12">
        <v>315</v>
      </c>
      <c r="I63" s="12">
        <v>259</v>
      </c>
      <c r="J63" s="9">
        <f>'donor cell number'!J63+'host cell number'!J63</f>
        <v>24370000</v>
      </c>
      <c r="K63" s="9">
        <f>'donor cell number'!K63+'host cell number'!K63</f>
        <v>1808000</v>
      </c>
      <c r="L63" s="9">
        <f>'donor cell number'!L63+'host cell number'!L63</f>
        <v>383600</v>
      </c>
      <c r="M63" s="9">
        <f>'donor cell number'!M63+'host cell number'!M63</f>
        <v>5370000</v>
      </c>
      <c r="P63" s="9">
        <f>'donor cell number'!P63+'host cell number'!P63</f>
        <v>5720000</v>
      </c>
      <c r="S63" s="9">
        <f>'donor cell number'!S63+'host cell number'!S63</f>
        <v>3676000</v>
      </c>
      <c r="V63" s="9">
        <f>'donor cell number'!V63+'host cell number'!V63</f>
        <v>4710000</v>
      </c>
      <c r="Y63" s="9"/>
      <c r="Z63" s="9">
        <f>'donor cell number'!Z63+'host cell number'!Z63</f>
        <v>3840000</v>
      </c>
      <c r="AA63" s="9">
        <f>'donor cell number'!AA63+'host cell number'!AA63</f>
        <v>3036000</v>
      </c>
      <c r="AB63" s="9">
        <f>'donor cell number'!AB63+'host cell number'!AB63</f>
        <v>885000</v>
      </c>
      <c r="AC63" s="9">
        <f>'donor cell number'!AC63+'host cell number'!AC63</f>
        <v>1005000</v>
      </c>
      <c r="AE63" s="33">
        <f>'donor cell number'!AE63+'host cell number'!AE63</f>
        <v>9046000</v>
      </c>
      <c r="AF63" s="37">
        <f t="shared" si="0"/>
        <v>4725000</v>
      </c>
      <c r="AG63" s="33"/>
      <c r="AH63" s="33">
        <f>'donor cell number'!AH63+'host cell number'!AH63</f>
        <v>10430000</v>
      </c>
      <c r="AI63" s="33"/>
      <c r="AJ63" s="33"/>
      <c r="AL63" s="37">
        <f>'donor cell number'!AL63+'host cell number'!AL63</f>
        <v>4725000</v>
      </c>
      <c r="AM63" s="37">
        <f>'donor cell number'!AM63+'host cell number'!AM63</f>
        <v>4041000</v>
      </c>
    </row>
    <row r="64" spans="1:39">
      <c r="A64" s="12" t="s">
        <v>82</v>
      </c>
      <c r="B64" s="12" t="s">
        <v>113</v>
      </c>
      <c r="C64" s="12" t="s">
        <v>340</v>
      </c>
      <c r="D64" s="16">
        <v>41514</v>
      </c>
      <c r="E64" s="16">
        <v>41570</v>
      </c>
      <c r="F64" s="16">
        <v>41829</v>
      </c>
      <c r="G64" s="12">
        <v>56</v>
      </c>
      <c r="H64" s="12">
        <v>315</v>
      </c>
      <c r="I64" s="12">
        <v>259</v>
      </c>
      <c r="J64" s="9">
        <f>'donor cell number'!J64+'host cell number'!J64</f>
        <v>39960000</v>
      </c>
      <c r="K64" s="9">
        <f>'donor cell number'!K64+'host cell number'!K64</f>
        <v>2705000</v>
      </c>
      <c r="L64" s="9">
        <f>'donor cell number'!L64+'host cell number'!L64</f>
        <v>531900</v>
      </c>
      <c r="M64" s="9">
        <f>'donor cell number'!M64+'host cell number'!M64</f>
        <v>4860000</v>
      </c>
      <c r="P64" s="9">
        <f>'donor cell number'!P64+'host cell number'!P64</f>
        <v>3476000</v>
      </c>
      <c r="S64" s="9">
        <f>'donor cell number'!S64+'host cell number'!S64</f>
        <v>2812000</v>
      </c>
      <c r="V64" s="9">
        <f>'donor cell number'!V64+'host cell number'!V64</f>
        <v>2737000</v>
      </c>
      <c r="Y64" s="9"/>
      <c r="Z64" s="9">
        <f>'donor cell number'!Z64+'host cell number'!Z64</f>
        <v>4180000</v>
      </c>
      <c r="AA64" s="9">
        <f>'donor cell number'!AA64+'host cell number'!AA64</f>
        <v>3923000</v>
      </c>
      <c r="AB64" s="9">
        <f>'donor cell number'!AB64+'host cell number'!AB64</f>
        <v>837000</v>
      </c>
      <c r="AC64" s="9">
        <f>'donor cell number'!AC64+'host cell number'!AC64</f>
        <v>1251000</v>
      </c>
      <c r="AE64" s="33">
        <f>'donor cell number'!AE64+'host cell number'!AE64</f>
        <v>7672000</v>
      </c>
      <c r="AF64" s="37">
        <f t="shared" si="0"/>
        <v>5017000</v>
      </c>
      <c r="AG64" s="33"/>
      <c r="AH64" s="33">
        <f>'donor cell number'!AH64+'host cell number'!AH64</f>
        <v>6213000</v>
      </c>
      <c r="AI64" s="33"/>
      <c r="AJ64" s="33"/>
      <c r="AL64" s="37">
        <f>'donor cell number'!AL64+'host cell number'!AL64</f>
        <v>5017000</v>
      </c>
      <c r="AM64" s="37">
        <f>'donor cell number'!AM64+'host cell number'!AM64</f>
        <v>5174000</v>
      </c>
    </row>
    <row r="65" spans="1:39">
      <c r="A65" s="12" t="s">
        <v>83</v>
      </c>
      <c r="B65" s="12" t="s">
        <v>113</v>
      </c>
      <c r="C65" s="12" t="s">
        <v>340</v>
      </c>
      <c r="D65" s="16">
        <v>41514</v>
      </c>
      <c r="E65" s="16">
        <v>41570</v>
      </c>
      <c r="F65" s="16">
        <v>41829</v>
      </c>
      <c r="G65" s="12">
        <v>56</v>
      </c>
      <c r="H65" s="12">
        <v>315</v>
      </c>
      <c r="I65" s="12">
        <v>259</v>
      </c>
      <c r="J65" s="9">
        <f>'donor cell number'!J65+'host cell number'!J65</f>
        <v>56250000</v>
      </c>
      <c r="K65" s="9">
        <f>'donor cell number'!K65+'host cell number'!K65</f>
        <v>2984000</v>
      </c>
      <c r="L65" s="9">
        <f>'donor cell number'!L65+'host cell number'!L65</f>
        <v>637800</v>
      </c>
      <c r="M65" s="9">
        <f>'donor cell number'!M65+'host cell number'!M65</f>
        <v>5900000</v>
      </c>
      <c r="P65" s="9">
        <f>'donor cell number'!P65+'host cell number'!P65</f>
        <v>4820000</v>
      </c>
      <c r="S65" s="9">
        <f>'donor cell number'!S65+'host cell number'!S65</f>
        <v>3953000</v>
      </c>
      <c r="V65" s="9">
        <f>'donor cell number'!V65+'host cell number'!V65</f>
        <v>4990000</v>
      </c>
      <c r="Y65" s="9"/>
      <c r="Z65" s="9">
        <f>'donor cell number'!Z65+'host cell number'!Z65</f>
        <v>1716000</v>
      </c>
      <c r="AA65" s="9">
        <f>'donor cell number'!AA65+'host cell number'!AA65</f>
        <v>2198000</v>
      </c>
      <c r="AB65" s="9">
        <f>'donor cell number'!AB65+'host cell number'!AB65</f>
        <v>886000</v>
      </c>
      <c r="AC65" s="9">
        <f>'donor cell number'!AC65+'host cell number'!AC65</f>
        <v>969000</v>
      </c>
      <c r="AE65" s="33">
        <f>'donor cell number'!AE65+'host cell number'!AE65</f>
        <v>9853000</v>
      </c>
      <c r="AF65" s="37">
        <f t="shared" si="0"/>
        <v>2602000</v>
      </c>
      <c r="AG65" s="33"/>
      <c r="AH65" s="33">
        <f>'donor cell number'!AH65+'host cell number'!AH65</f>
        <v>9810000</v>
      </c>
      <c r="AI65" s="33"/>
      <c r="AJ65" s="33"/>
      <c r="AL65" s="37">
        <f>'donor cell number'!AL65+'host cell number'!AL65</f>
        <v>2602000</v>
      </c>
      <c r="AM65" s="37">
        <f>'donor cell number'!AM65+'host cell number'!AM65</f>
        <v>3167000</v>
      </c>
    </row>
    <row r="66" spans="1:39">
      <c r="A66" s="12" t="s">
        <v>84</v>
      </c>
      <c r="B66" s="12" t="s">
        <v>114</v>
      </c>
      <c r="C66" s="12" t="s">
        <v>340</v>
      </c>
      <c r="D66" s="16">
        <v>41472</v>
      </c>
      <c r="E66" s="16">
        <v>41549</v>
      </c>
      <c r="F66" s="16">
        <v>41836</v>
      </c>
      <c r="G66" s="12">
        <v>77</v>
      </c>
      <c r="H66" s="12">
        <v>364</v>
      </c>
      <c r="I66" s="12">
        <v>287</v>
      </c>
      <c r="J66" s="9">
        <f>'donor cell number'!J66+'host cell number'!J66</f>
        <v>13260000</v>
      </c>
      <c r="K66" s="9">
        <f>'donor cell number'!K66+'host cell number'!K66</f>
        <v>742500</v>
      </c>
      <c r="L66" s="9">
        <f>'donor cell number'!L66+'host cell number'!L66</f>
        <v>205900</v>
      </c>
      <c r="M66" s="9">
        <f>'donor cell number'!M66+'host cell number'!M66</f>
        <v>2269000</v>
      </c>
      <c r="P66" s="9">
        <f>'donor cell number'!P66+'host cell number'!P66</f>
        <v>2865000</v>
      </c>
      <c r="Q66" s="9">
        <f>'donor cell number'!Q66+'host cell number'!Q66</f>
        <v>656000</v>
      </c>
      <c r="R66" s="9">
        <f>'donor cell number'!R66+'host cell number'!R66</f>
        <v>1963000</v>
      </c>
      <c r="S66" s="9">
        <f>'donor cell number'!S66+'host cell number'!S66</f>
        <v>1199000</v>
      </c>
      <c r="V66" s="9">
        <f>'donor cell number'!V66+'host cell number'!V66</f>
        <v>2257000</v>
      </c>
      <c r="W66" s="9">
        <f>'donor cell number'!W66+'host cell number'!W66</f>
        <v>357000</v>
      </c>
      <c r="X66" s="9">
        <f>'donor cell number'!X66+'host cell number'!X66</f>
        <v>634600</v>
      </c>
      <c r="Y66" s="9"/>
      <c r="Z66" s="9">
        <f>'donor cell number'!Z66+'host cell number'!Z66</f>
        <v>5280000</v>
      </c>
      <c r="AA66" s="36"/>
      <c r="AB66" s="9">
        <f>'donor cell number'!AB66+'host cell number'!AB66</f>
        <v>1045000</v>
      </c>
      <c r="AC66" s="36"/>
      <c r="AE66" s="33">
        <f>'donor cell number'!AE66+'host cell number'!AE66</f>
        <v>3468000</v>
      </c>
      <c r="AF66" s="37">
        <f t="shared" si="0"/>
        <v>6325000</v>
      </c>
      <c r="AG66" s="33"/>
      <c r="AH66" s="33">
        <f>'donor cell number'!AH66+'host cell number'!AH66</f>
        <v>5122000</v>
      </c>
      <c r="AI66" s="33">
        <f>'donor cell number'!AI66+'host cell number'!AI66</f>
        <v>1013000</v>
      </c>
      <c r="AJ66" s="33">
        <f>'donor cell number'!AJ66+'host cell number'!AJ66</f>
        <v>2597600</v>
      </c>
      <c r="AL66" s="37">
        <f>'donor cell number'!AL66+'host cell number'!AL66</f>
        <v>6325000</v>
      </c>
      <c r="AM66" s="33">
        <f>'donor cell number'!AM66+'host cell number'!AM66</f>
        <v>3610600</v>
      </c>
    </row>
    <row r="67" spans="1:39">
      <c r="A67" s="12" t="s">
        <v>85</v>
      </c>
      <c r="B67" s="12" t="s">
        <v>114</v>
      </c>
      <c r="C67" s="12" t="s">
        <v>340</v>
      </c>
      <c r="D67" s="16">
        <v>41472</v>
      </c>
      <c r="E67" s="16">
        <v>41549</v>
      </c>
      <c r="F67" s="16">
        <v>41843</v>
      </c>
      <c r="G67" s="12">
        <v>77</v>
      </c>
      <c r="H67" s="12">
        <v>371</v>
      </c>
      <c r="I67" s="12">
        <v>294</v>
      </c>
      <c r="J67" s="9">
        <f>'donor cell number'!J67+'host cell number'!J67</f>
        <v>26530000</v>
      </c>
      <c r="K67" s="9">
        <f>'donor cell number'!K67+'host cell number'!K67</f>
        <v>1434000</v>
      </c>
      <c r="L67" s="9">
        <f>'donor cell number'!L67+'host cell number'!L67</f>
        <v>348900</v>
      </c>
      <c r="M67" s="9">
        <f>'donor cell number'!M67+'host cell number'!M67</f>
        <v>3510000</v>
      </c>
      <c r="P67" s="9">
        <f>'donor cell number'!P67+'host cell number'!P67</f>
        <v>1985000</v>
      </c>
      <c r="S67" s="9">
        <f>'donor cell number'!S67+'host cell number'!S67</f>
        <v>3784000</v>
      </c>
      <c r="V67" s="9">
        <f>'donor cell number'!V67+'host cell number'!V67</f>
        <v>3094000</v>
      </c>
      <c r="Y67" s="9"/>
      <c r="Z67" s="9">
        <f>'donor cell number'!Z67+'host cell number'!Z67</f>
        <v>9100000</v>
      </c>
      <c r="AA67" s="9">
        <f>'donor cell number'!AA67+'host cell number'!AA67</f>
        <v>3712000</v>
      </c>
      <c r="AB67" s="9">
        <f>'donor cell number'!AB67+'host cell number'!AB67</f>
        <v>3470000</v>
      </c>
      <c r="AC67" s="9">
        <f>'donor cell number'!AC67+'host cell number'!AC67</f>
        <v>3116000</v>
      </c>
      <c r="AE67" s="33">
        <f>'donor cell number'!AE67+'host cell number'!AE67</f>
        <v>7294000</v>
      </c>
      <c r="AF67" s="37">
        <f t="shared" si="0"/>
        <v>12570000</v>
      </c>
      <c r="AG67" s="33"/>
      <c r="AH67" s="33">
        <f>'donor cell number'!AH67+'host cell number'!AH67</f>
        <v>5079000</v>
      </c>
      <c r="AI67" s="33"/>
      <c r="AJ67" s="33"/>
      <c r="AL67" s="37">
        <f>'donor cell number'!AL67+'host cell number'!AL67</f>
        <v>12570000</v>
      </c>
      <c r="AM67" s="37">
        <f>'donor cell number'!AM67+'host cell number'!AM67</f>
        <v>6828000</v>
      </c>
    </row>
    <row r="68" spans="1:39">
      <c r="A68" s="12" t="s">
        <v>86</v>
      </c>
      <c r="B68" s="12" t="s">
        <v>114</v>
      </c>
      <c r="C68" s="12" t="s">
        <v>340</v>
      </c>
      <c r="D68" s="16">
        <v>41472</v>
      </c>
      <c r="E68" s="16">
        <v>41549</v>
      </c>
      <c r="F68" s="16">
        <v>41843</v>
      </c>
      <c r="G68" s="12">
        <v>77</v>
      </c>
      <c r="H68" s="12">
        <v>371</v>
      </c>
      <c r="I68" s="12">
        <v>294</v>
      </c>
      <c r="J68" s="9">
        <f>'donor cell number'!J68+'host cell number'!J68</f>
        <v>45530000</v>
      </c>
      <c r="K68" s="9">
        <f>'donor cell number'!K68+'host cell number'!K68</f>
        <v>2513000</v>
      </c>
      <c r="L68" s="9">
        <f>'donor cell number'!L68+'host cell number'!L68</f>
        <v>555700</v>
      </c>
      <c r="M68" s="9">
        <f>'donor cell number'!M68+'host cell number'!M68</f>
        <v>5040000</v>
      </c>
      <c r="P68" s="9">
        <f>'donor cell number'!P68+'host cell number'!P68</f>
        <v>5980000</v>
      </c>
      <c r="S68" s="9">
        <f>'donor cell number'!S68+'host cell number'!S68</f>
        <v>2989000</v>
      </c>
      <c r="V68" s="9">
        <f>'donor cell number'!V68+'host cell number'!V68</f>
        <v>4110000</v>
      </c>
      <c r="Y68" s="9"/>
      <c r="Z68" s="9">
        <f>'donor cell number'!Z68+'host cell number'!Z68</f>
        <v>7140000</v>
      </c>
      <c r="AA68" s="9">
        <f>'donor cell number'!AA68+'host cell number'!AA68</f>
        <v>6128000</v>
      </c>
      <c r="AB68" s="9">
        <f>'donor cell number'!AB68+'host cell number'!AB68</f>
        <v>1597000</v>
      </c>
      <c r="AC68" s="9">
        <f>'donor cell number'!AC68+'host cell number'!AC68</f>
        <v>2143000</v>
      </c>
      <c r="AE68" s="33">
        <f>'donor cell number'!AE68+'host cell number'!AE68</f>
        <v>8029000</v>
      </c>
      <c r="AF68" s="37">
        <f t="shared" si="0"/>
        <v>8737000</v>
      </c>
      <c r="AG68" s="33"/>
      <c r="AH68" s="33">
        <f>'donor cell number'!AH68+'host cell number'!AH68</f>
        <v>10090000</v>
      </c>
      <c r="AI68" s="33"/>
      <c r="AJ68" s="33"/>
      <c r="AL68" s="37">
        <f>'donor cell number'!AL68+'host cell number'!AL68</f>
        <v>8737000</v>
      </c>
      <c r="AM68" s="37">
        <f>'donor cell number'!AM68+'host cell number'!AM68</f>
        <v>8271000</v>
      </c>
    </row>
    <row r="69" spans="1:39">
      <c r="A69" s="12" t="s">
        <v>87</v>
      </c>
      <c r="B69" s="12" t="s">
        <v>114</v>
      </c>
      <c r="C69" s="12" t="s">
        <v>340</v>
      </c>
      <c r="D69" s="16">
        <v>41472</v>
      </c>
      <c r="E69" s="16">
        <v>41549</v>
      </c>
      <c r="F69" s="16">
        <v>41864</v>
      </c>
      <c r="G69" s="12">
        <v>77</v>
      </c>
      <c r="H69" s="12">
        <v>392</v>
      </c>
      <c r="I69" s="12">
        <v>315</v>
      </c>
      <c r="J69" s="9">
        <f>'donor cell number'!J69+'host cell number'!J69</f>
        <v>18080000</v>
      </c>
      <c r="K69" s="9">
        <f>'donor cell number'!K69+'host cell number'!K69</f>
        <v>827500</v>
      </c>
      <c r="L69" s="9">
        <f>'donor cell number'!L69+'host cell number'!L69</f>
        <v>183500</v>
      </c>
      <c r="M69" s="9">
        <f>'donor cell number'!M69+'host cell number'!M69</f>
        <v>4843000</v>
      </c>
      <c r="P69" s="9">
        <f>'donor cell number'!P69+'host cell number'!P69</f>
        <v>6720000</v>
      </c>
      <c r="S69" s="9">
        <f>'donor cell number'!S69+'host cell number'!S69</f>
        <v>1242000</v>
      </c>
      <c r="V69" s="9">
        <f>'donor cell number'!V69+'host cell number'!V69</f>
        <v>1680000</v>
      </c>
      <c r="Y69" s="9"/>
      <c r="Z69" s="9">
        <f>'donor cell number'!Z69+'host cell number'!Z69</f>
        <v>4140000</v>
      </c>
      <c r="AA69" s="9">
        <f>'donor cell number'!AA69+'host cell number'!AA69</f>
        <v>5482000</v>
      </c>
      <c r="AB69" s="9">
        <f>'donor cell number'!AB69+'host cell number'!AB69</f>
        <v>432000</v>
      </c>
      <c r="AC69" s="9">
        <f>'donor cell number'!AC69+'host cell number'!AC69</f>
        <v>640000</v>
      </c>
      <c r="AE69" s="33">
        <f>'donor cell number'!AE69+'host cell number'!AE69</f>
        <v>6085000</v>
      </c>
      <c r="AF69" s="37">
        <f t="shared" si="0"/>
        <v>4572000</v>
      </c>
      <c r="AG69" s="33"/>
      <c r="AH69" s="33">
        <f>'donor cell number'!AH69+'host cell number'!AH69</f>
        <v>8400000</v>
      </c>
      <c r="AI69" s="33"/>
      <c r="AJ69" s="33"/>
      <c r="AL69" s="37">
        <f>'donor cell number'!AL69+'host cell number'!AL69</f>
        <v>4572000</v>
      </c>
      <c r="AM69" s="37">
        <f>'donor cell number'!AM69+'host cell number'!AM69</f>
        <v>6122000</v>
      </c>
    </row>
    <row r="70" spans="1:39">
      <c r="A70" s="12" t="s">
        <v>88</v>
      </c>
      <c r="B70" s="12" t="s">
        <v>114</v>
      </c>
      <c r="C70" s="12" t="s">
        <v>340</v>
      </c>
      <c r="D70" s="16">
        <v>41472</v>
      </c>
      <c r="E70" s="16">
        <v>41549</v>
      </c>
      <c r="F70" s="16">
        <v>41864</v>
      </c>
      <c r="G70" s="12">
        <v>77</v>
      </c>
      <c r="H70" s="12">
        <v>392</v>
      </c>
      <c r="I70" s="12">
        <v>315</v>
      </c>
      <c r="J70" s="9">
        <f>'donor cell number'!J70+'host cell number'!J70</f>
        <v>19260000</v>
      </c>
      <c r="K70" s="9">
        <f>'donor cell number'!K70+'host cell number'!K70</f>
        <v>928000</v>
      </c>
      <c r="L70" s="9">
        <f>'donor cell number'!L70+'host cell number'!L70</f>
        <v>190400</v>
      </c>
      <c r="M70" s="9">
        <f>'donor cell number'!M70+'host cell number'!M70</f>
        <v>4350000</v>
      </c>
      <c r="P70" s="9">
        <f>'donor cell number'!P70+'host cell number'!P70</f>
        <v>4820000</v>
      </c>
      <c r="S70" s="9">
        <f>'donor cell number'!S70+'host cell number'!S70</f>
        <v>3110000</v>
      </c>
      <c r="V70" s="9">
        <f>'donor cell number'!V70+'host cell number'!V70</f>
        <v>3640000</v>
      </c>
      <c r="Y70" s="9"/>
      <c r="Z70" s="9">
        <f>'donor cell number'!Z70+'host cell number'!Z70</f>
        <v>2670000</v>
      </c>
      <c r="AA70" s="9">
        <f>'donor cell number'!AA70+'host cell number'!AA70</f>
        <v>1970000</v>
      </c>
      <c r="AB70" s="9">
        <f>'donor cell number'!AB70+'host cell number'!AB70</f>
        <v>918000</v>
      </c>
      <c r="AC70" s="9">
        <f>'donor cell number'!AC70+'host cell number'!AC70</f>
        <v>931000</v>
      </c>
      <c r="AE70" s="33">
        <f>'donor cell number'!AE70+'host cell number'!AE70</f>
        <v>7460000</v>
      </c>
      <c r="AF70" s="37">
        <f t="shared" si="0"/>
        <v>3588000</v>
      </c>
      <c r="AG70" s="33"/>
      <c r="AH70" s="33">
        <f>'donor cell number'!AH70+'host cell number'!AH70</f>
        <v>8460000</v>
      </c>
      <c r="AI70" s="33"/>
      <c r="AJ70" s="33"/>
      <c r="AL70" s="37">
        <f>'donor cell number'!AL70+'host cell number'!AL70</f>
        <v>3588000</v>
      </c>
      <c r="AM70" s="37">
        <f>'donor cell number'!AM70+'host cell number'!AM70</f>
        <v>2901000</v>
      </c>
    </row>
    <row r="71" spans="1:39">
      <c r="A71" s="12" t="s">
        <v>89</v>
      </c>
      <c r="B71" s="12" t="s">
        <v>114</v>
      </c>
      <c r="C71" s="12" t="s">
        <v>340</v>
      </c>
      <c r="D71" s="16">
        <v>41472</v>
      </c>
      <c r="E71" s="16">
        <v>41549</v>
      </c>
      <c r="F71" s="16">
        <v>41864</v>
      </c>
      <c r="G71" s="12">
        <v>77</v>
      </c>
      <c r="H71" s="12">
        <v>392</v>
      </c>
      <c r="I71" s="12">
        <v>315</v>
      </c>
      <c r="J71" s="9">
        <f>'donor cell number'!J71+'host cell number'!J71</f>
        <v>20930000</v>
      </c>
      <c r="K71" s="9">
        <f>'donor cell number'!K71+'host cell number'!K71</f>
        <v>926000</v>
      </c>
      <c r="L71" s="9">
        <f>'donor cell number'!L71+'host cell number'!L71</f>
        <v>184200</v>
      </c>
      <c r="M71" s="9">
        <f>'donor cell number'!M71+'host cell number'!M71</f>
        <v>3264000</v>
      </c>
      <c r="P71" s="9">
        <f>'donor cell number'!P71+'host cell number'!P71</f>
        <v>2366000</v>
      </c>
      <c r="S71" s="9">
        <f>'donor cell number'!S71+'host cell number'!S71</f>
        <v>1287000</v>
      </c>
      <c r="V71" s="9">
        <f>'donor cell number'!V71+'host cell number'!V71</f>
        <v>1269000</v>
      </c>
      <c r="Y71" s="9"/>
      <c r="Z71" s="9">
        <f>'donor cell number'!Z71+'host cell number'!Z71</f>
        <v>3440000</v>
      </c>
      <c r="AA71" s="9">
        <f>'donor cell number'!AA71+'host cell number'!AA71</f>
        <v>1384000</v>
      </c>
      <c r="AB71" s="9">
        <f>'donor cell number'!AB71+'host cell number'!AB71</f>
        <v>751000</v>
      </c>
      <c r="AC71" s="9">
        <f>'donor cell number'!AC71+'host cell number'!AC71</f>
        <v>635000</v>
      </c>
      <c r="AE71" s="33">
        <f>'donor cell number'!AE71+'host cell number'!AE71</f>
        <v>4551000</v>
      </c>
      <c r="AF71" s="37">
        <f t="shared" si="0"/>
        <v>4191000</v>
      </c>
      <c r="AG71" s="33"/>
      <c r="AH71" s="33">
        <f>'donor cell number'!AH71+'host cell number'!AH71</f>
        <v>3635000</v>
      </c>
      <c r="AI71" s="33"/>
      <c r="AJ71" s="33"/>
      <c r="AL71" s="37">
        <f>'donor cell number'!AL71+'host cell number'!AL71</f>
        <v>4191000</v>
      </c>
      <c r="AM71" s="37">
        <f>'donor cell number'!AM71+'host cell number'!AM71</f>
        <v>2019000</v>
      </c>
    </row>
    <row r="72" spans="1:39">
      <c r="A72" s="12" t="s">
        <v>90</v>
      </c>
      <c r="B72" s="12" t="s">
        <v>114</v>
      </c>
      <c r="C72" s="12" t="s">
        <v>340</v>
      </c>
      <c r="D72" s="16">
        <v>41472</v>
      </c>
      <c r="E72" s="16">
        <v>41549</v>
      </c>
      <c r="F72" s="16">
        <v>41864</v>
      </c>
      <c r="G72" s="12">
        <v>77</v>
      </c>
      <c r="H72" s="12">
        <v>392</v>
      </c>
      <c r="I72" s="12">
        <v>315</v>
      </c>
      <c r="J72" s="9">
        <f>'donor cell number'!J72+'host cell number'!J72</f>
        <v>21633000</v>
      </c>
      <c r="K72" s="9">
        <f>'donor cell number'!K72+'host cell number'!K72</f>
        <v>1250100</v>
      </c>
      <c r="L72" s="9">
        <f>'donor cell number'!L72+'host cell number'!L72</f>
        <v>229600</v>
      </c>
      <c r="M72" s="9">
        <f>'donor cell number'!M72+'host cell number'!M72</f>
        <v>6504000</v>
      </c>
      <c r="P72" s="9">
        <f>'donor cell number'!P72+'host cell number'!P72</f>
        <v>7000000</v>
      </c>
      <c r="S72" s="9">
        <f>'donor cell number'!S72+'host cell number'!S72</f>
        <v>2710000</v>
      </c>
      <c r="V72" s="9">
        <f>'donor cell number'!V72+'host cell number'!V72</f>
        <v>3455000</v>
      </c>
      <c r="Y72" s="9"/>
      <c r="Z72" s="9">
        <f>'donor cell number'!Z72+'host cell number'!Z72</f>
        <v>2367000</v>
      </c>
      <c r="AA72" s="9">
        <f>'donor cell number'!AA72+'host cell number'!AA72</f>
        <v>2509000</v>
      </c>
      <c r="AB72" s="9">
        <f>'donor cell number'!AB72+'host cell number'!AB72</f>
        <v>671000</v>
      </c>
      <c r="AC72" s="9">
        <f>'donor cell number'!AC72+'host cell number'!AC72</f>
        <v>731000</v>
      </c>
      <c r="AE72" s="33">
        <f>'donor cell number'!AE72+'host cell number'!AE72</f>
        <v>9214000</v>
      </c>
      <c r="AF72" s="37">
        <f t="shared" si="0"/>
        <v>3038000</v>
      </c>
      <c r="AG72" s="33"/>
      <c r="AH72" s="33">
        <f>'donor cell number'!AH72+'host cell number'!AH72</f>
        <v>10455000</v>
      </c>
      <c r="AI72" s="33"/>
      <c r="AJ72" s="33"/>
      <c r="AL72" s="37">
        <f>'donor cell number'!AL72+'host cell number'!AL72</f>
        <v>3038000</v>
      </c>
      <c r="AM72" s="37">
        <f>'donor cell number'!AM72+'host cell number'!AM72</f>
        <v>3240000</v>
      </c>
    </row>
    <row r="73" spans="1:39">
      <c r="A73" s="12" t="s">
        <v>91</v>
      </c>
      <c r="B73" s="12" t="s">
        <v>115</v>
      </c>
      <c r="C73" s="12" t="s">
        <v>340</v>
      </c>
      <c r="D73" s="16">
        <v>41154</v>
      </c>
      <c r="E73" s="16">
        <v>41259</v>
      </c>
      <c r="F73" s="16">
        <v>41490</v>
      </c>
      <c r="G73" s="12">
        <v>105</v>
      </c>
      <c r="H73" s="12">
        <v>336</v>
      </c>
      <c r="I73" s="12">
        <v>231</v>
      </c>
      <c r="J73" s="9">
        <f>'donor cell number'!J73+'host cell number'!J73</f>
        <v>27630000</v>
      </c>
      <c r="K73" s="9">
        <f>'donor cell number'!K73+'host cell number'!K73</f>
        <v>1847200</v>
      </c>
      <c r="L73" s="9">
        <f>'donor cell number'!L73+'host cell number'!L73</f>
        <v>400700</v>
      </c>
      <c r="P73" s="9">
        <f>'donor cell number'!P73+'host cell number'!P73</f>
        <v>1595000</v>
      </c>
      <c r="Q73" s="9">
        <f>'donor cell number'!Q73+'host cell number'!Q73</f>
        <v>421000</v>
      </c>
      <c r="R73" s="9">
        <f>'donor cell number'!R73+'host cell number'!R73</f>
        <v>621500</v>
      </c>
      <c r="V73" s="9">
        <f>'donor cell number'!V73+'host cell number'!V73</f>
        <v>3838000</v>
      </c>
      <c r="W73" s="9">
        <f>'donor cell number'!W73+'host cell number'!W73</f>
        <v>506000</v>
      </c>
      <c r="X73" s="9">
        <f>'donor cell number'!X73+'host cell number'!X73</f>
        <v>713000</v>
      </c>
      <c r="Y73" s="9"/>
      <c r="Z73" s="36"/>
      <c r="AA73" s="36"/>
      <c r="AB73" s="36"/>
      <c r="AC73" s="36"/>
      <c r="AE73" s="33"/>
      <c r="AF73" s="33"/>
      <c r="AG73" s="33"/>
      <c r="AH73" s="33">
        <f>'donor cell number'!AH73+'host cell number'!AH73</f>
        <v>5433000</v>
      </c>
      <c r="AI73" s="33">
        <f>'donor cell number'!AI73+'host cell number'!AI73</f>
        <v>927000</v>
      </c>
      <c r="AJ73" s="33">
        <f>'donor cell number'!AJ73+'host cell number'!AJ73</f>
        <v>1334500</v>
      </c>
      <c r="AL73" s="33"/>
      <c r="AM73" s="33">
        <f>'donor cell number'!AM73+'host cell number'!AM73</f>
        <v>2261500</v>
      </c>
    </row>
    <row r="74" spans="1:39">
      <c r="A74" s="12" t="s">
        <v>92</v>
      </c>
      <c r="B74" s="12" t="s">
        <v>115</v>
      </c>
      <c r="C74" s="12" t="s">
        <v>340</v>
      </c>
      <c r="D74" s="16">
        <v>41154</v>
      </c>
      <c r="E74" s="16">
        <v>41259</v>
      </c>
      <c r="F74" s="16">
        <v>41511</v>
      </c>
      <c r="G74" s="12">
        <v>105</v>
      </c>
      <c r="H74" s="12">
        <v>357</v>
      </c>
      <c r="I74" s="12">
        <v>252</v>
      </c>
      <c r="J74" s="9">
        <f>'donor cell number'!J74+'host cell number'!J74</f>
        <v>29980000</v>
      </c>
      <c r="K74" s="9">
        <f>'donor cell number'!K74+'host cell number'!K74</f>
        <v>1520600</v>
      </c>
      <c r="L74" s="9">
        <f>'donor cell number'!L74+'host cell number'!L74</f>
        <v>128900</v>
      </c>
      <c r="P74" s="9">
        <f>'donor cell number'!P74+'host cell number'!P74</f>
        <v>3082000</v>
      </c>
      <c r="Q74" s="9">
        <f>'donor cell number'!Q74+'host cell number'!Q74</f>
        <v>703000</v>
      </c>
      <c r="R74" s="9">
        <f>'donor cell number'!R74+'host cell number'!R74</f>
        <v>1170000</v>
      </c>
      <c r="V74" s="9">
        <f>'donor cell number'!V74+'host cell number'!V74</f>
        <v>4700000</v>
      </c>
      <c r="W74" s="9">
        <f>'donor cell number'!W74+'host cell number'!W74</f>
        <v>454000</v>
      </c>
      <c r="X74" s="9">
        <f>'donor cell number'!X74+'host cell number'!X74</f>
        <v>776500</v>
      </c>
      <c r="Y74" s="9"/>
      <c r="Z74" s="36"/>
      <c r="AA74" s="36"/>
      <c r="AB74" s="36"/>
      <c r="AC74" s="36"/>
      <c r="AE74" s="33"/>
      <c r="AF74" s="33"/>
      <c r="AG74" s="33"/>
      <c r="AH74" s="33">
        <f>'donor cell number'!AH74+'host cell number'!AH74</f>
        <v>7782000</v>
      </c>
      <c r="AI74" s="33">
        <f>'donor cell number'!AI74+'host cell number'!AI74</f>
        <v>1157000</v>
      </c>
      <c r="AJ74" s="33">
        <f>'donor cell number'!AJ74+'host cell number'!AJ74</f>
        <v>1946500</v>
      </c>
      <c r="AL74" s="33"/>
      <c r="AM74" s="33">
        <f>'donor cell number'!AM74+'host cell number'!AM74</f>
        <v>3103500</v>
      </c>
    </row>
    <row r="75" spans="1:39">
      <c r="A75" s="12" t="s">
        <v>93</v>
      </c>
      <c r="B75" s="12" t="s">
        <v>115</v>
      </c>
      <c r="C75" s="12" t="s">
        <v>340</v>
      </c>
      <c r="D75" s="16">
        <v>41154</v>
      </c>
      <c r="E75" s="16">
        <v>41259</v>
      </c>
      <c r="F75" s="16">
        <v>41511</v>
      </c>
      <c r="G75" s="12">
        <v>105</v>
      </c>
      <c r="H75" s="12">
        <v>357</v>
      </c>
      <c r="I75" s="12">
        <v>252</v>
      </c>
      <c r="J75" s="9">
        <f>'donor cell number'!J75+'host cell number'!J75</f>
        <v>30320000</v>
      </c>
      <c r="K75" s="9">
        <f>'donor cell number'!K75+'host cell number'!K75</f>
        <v>1806800</v>
      </c>
      <c r="L75" s="9">
        <f>'donor cell number'!L75+'host cell number'!L75</f>
        <v>432100</v>
      </c>
      <c r="P75" s="9">
        <f>'donor cell number'!P75+'host cell number'!P75</f>
        <v>7090000</v>
      </c>
      <c r="Q75" s="9">
        <f>'donor cell number'!Q75+'host cell number'!Q75</f>
        <v>1871000</v>
      </c>
      <c r="R75" s="9">
        <f>'donor cell number'!R75+'host cell number'!R75</f>
        <v>2639000</v>
      </c>
      <c r="V75" s="9">
        <f>'donor cell number'!V75+'host cell number'!V75</f>
        <v>5745000</v>
      </c>
      <c r="W75" s="9">
        <f>'donor cell number'!W75+'host cell number'!W75</f>
        <v>417000</v>
      </c>
      <c r="X75" s="9">
        <f>'donor cell number'!X75+'host cell number'!X75</f>
        <v>1475000</v>
      </c>
      <c r="Y75" s="9"/>
      <c r="Z75" s="36"/>
      <c r="AA75" s="36"/>
      <c r="AB75" s="36"/>
      <c r="AC75" s="36"/>
      <c r="AE75" s="33"/>
      <c r="AF75" s="33"/>
      <c r="AG75" s="33"/>
      <c r="AH75" s="33">
        <f>'donor cell number'!AH75+'host cell number'!AH75</f>
        <v>12835000</v>
      </c>
      <c r="AI75" s="33">
        <f>'donor cell number'!AI75+'host cell number'!AI75</f>
        <v>2288000</v>
      </c>
      <c r="AJ75" s="33">
        <f>'donor cell number'!AJ75+'host cell number'!AJ75</f>
        <v>4114000</v>
      </c>
      <c r="AL75" s="33"/>
      <c r="AM75" s="33">
        <f>'donor cell number'!AM75+'host cell number'!AM75</f>
        <v>6402000</v>
      </c>
    </row>
    <row r="76" spans="1:39">
      <c r="A76" s="12" t="s">
        <v>94</v>
      </c>
      <c r="B76" s="12" t="s">
        <v>115</v>
      </c>
      <c r="C76" s="12" t="s">
        <v>340</v>
      </c>
      <c r="D76" s="16">
        <v>41154</v>
      </c>
      <c r="E76" s="16">
        <v>41259</v>
      </c>
      <c r="F76" s="16">
        <v>41511</v>
      </c>
      <c r="G76" s="12">
        <v>105</v>
      </c>
      <c r="H76" s="12">
        <v>357</v>
      </c>
      <c r="I76" s="12">
        <v>252</v>
      </c>
      <c r="J76" s="9">
        <f>'donor cell number'!J76+'host cell number'!J76</f>
        <v>27570000</v>
      </c>
      <c r="K76" s="9">
        <f>'donor cell number'!K76+'host cell number'!K76</f>
        <v>1483000</v>
      </c>
      <c r="L76" s="9">
        <f>'donor cell number'!L76+'host cell number'!L76</f>
        <v>284900</v>
      </c>
      <c r="P76" s="9">
        <f>'donor cell number'!P76+'host cell number'!P76</f>
        <v>4520000</v>
      </c>
      <c r="Q76" s="9">
        <f>'donor cell number'!Q76+'host cell number'!Q76</f>
        <v>1599000</v>
      </c>
      <c r="R76" s="9">
        <f>'donor cell number'!R76+'host cell number'!R76</f>
        <v>1565000</v>
      </c>
      <c r="V76" s="9">
        <f>'donor cell number'!V76+'host cell number'!V76</f>
        <v>2570000</v>
      </c>
      <c r="W76" s="9">
        <f>'donor cell number'!W76+'host cell number'!W76</f>
        <v>481000</v>
      </c>
      <c r="X76" s="9">
        <f>'donor cell number'!X76+'host cell number'!X76</f>
        <v>542300</v>
      </c>
      <c r="Y76" s="9"/>
      <c r="Z76" s="36"/>
      <c r="AA76" s="36"/>
      <c r="AB76" s="36"/>
      <c r="AC76" s="36"/>
      <c r="AE76" s="33"/>
      <c r="AF76" s="33"/>
      <c r="AG76" s="33"/>
      <c r="AH76" s="33">
        <f>'donor cell number'!AH76+'host cell number'!AH76</f>
        <v>7090000</v>
      </c>
      <c r="AI76" s="33">
        <f>'donor cell number'!AI76+'host cell number'!AI76</f>
        <v>2080000</v>
      </c>
      <c r="AJ76" s="33">
        <f>'donor cell number'!AJ76+'host cell number'!AJ76</f>
        <v>2107300</v>
      </c>
      <c r="AL76" s="33"/>
      <c r="AM76" s="33">
        <f>'donor cell number'!AM76+'host cell number'!AM76</f>
        <v>4187300</v>
      </c>
    </row>
    <row r="77" spans="1:39">
      <c r="A77" s="12" t="s">
        <v>95</v>
      </c>
      <c r="B77" s="12" t="s">
        <v>115</v>
      </c>
      <c r="C77" s="12" t="s">
        <v>340</v>
      </c>
      <c r="D77" s="16">
        <v>41154</v>
      </c>
      <c r="E77" s="16">
        <v>41259</v>
      </c>
      <c r="F77" s="16">
        <v>41511</v>
      </c>
      <c r="G77" s="12">
        <v>105</v>
      </c>
      <c r="H77" s="12">
        <v>357</v>
      </c>
      <c r="I77" s="12">
        <v>252</v>
      </c>
      <c r="J77" s="9">
        <f>'donor cell number'!J77+'host cell number'!J77</f>
        <v>36760000</v>
      </c>
      <c r="K77" s="9">
        <f>'donor cell number'!K77+'host cell number'!K77</f>
        <v>2050000</v>
      </c>
      <c r="L77" s="9">
        <f>'donor cell number'!L77+'host cell number'!L77</f>
        <v>511700</v>
      </c>
      <c r="P77" s="9">
        <f>'donor cell number'!P77+'host cell number'!P77</f>
        <v>8800000</v>
      </c>
      <c r="Q77" s="9">
        <f>'donor cell number'!Q77+'host cell number'!Q77</f>
        <v>1400000</v>
      </c>
      <c r="R77" s="9">
        <f>'donor cell number'!R77+'host cell number'!R77</f>
        <v>3013000</v>
      </c>
      <c r="V77" s="9">
        <f>'donor cell number'!V77+'host cell number'!V77</f>
        <v>4570000</v>
      </c>
      <c r="W77" s="9">
        <f>'donor cell number'!W77+'host cell number'!W77</f>
        <v>526000</v>
      </c>
      <c r="X77" s="9">
        <f>'donor cell number'!X77+'host cell number'!X77</f>
        <v>677000</v>
      </c>
      <c r="Y77" s="9"/>
      <c r="Z77" s="36"/>
      <c r="AA77" s="36"/>
      <c r="AB77" s="36"/>
      <c r="AC77" s="36"/>
      <c r="AE77" s="33"/>
      <c r="AF77" s="33"/>
      <c r="AG77" s="33"/>
      <c r="AH77" s="33">
        <f>'donor cell number'!AH77+'host cell number'!AH77</f>
        <v>13370000</v>
      </c>
      <c r="AI77" s="33">
        <f>'donor cell number'!AI77+'host cell number'!AI77</f>
        <v>1926000</v>
      </c>
      <c r="AJ77" s="33">
        <f>'donor cell number'!AJ77+'host cell number'!AJ77</f>
        <v>3690000</v>
      </c>
      <c r="AL77" s="33"/>
      <c r="AM77" s="33">
        <f>'donor cell number'!AM77+'host cell number'!AM77</f>
        <v>5616000</v>
      </c>
    </row>
    <row r="78" spans="1:39">
      <c r="A78" s="12" t="s">
        <v>96</v>
      </c>
      <c r="B78" s="12" t="s">
        <v>111</v>
      </c>
      <c r="C78" s="12" t="s">
        <v>340</v>
      </c>
      <c r="D78" s="16">
        <v>41436</v>
      </c>
      <c r="E78" s="16">
        <v>41499</v>
      </c>
      <c r="F78" s="16">
        <v>41870</v>
      </c>
      <c r="G78" s="12">
        <v>63</v>
      </c>
      <c r="H78" s="12">
        <v>434</v>
      </c>
      <c r="I78" s="12">
        <v>371</v>
      </c>
      <c r="J78" s="9">
        <f>'donor cell number'!J78+'host cell number'!J78</f>
        <v>16965000</v>
      </c>
      <c r="K78" s="9">
        <f>'donor cell number'!K78+'host cell number'!K78</f>
        <v>871500</v>
      </c>
      <c r="L78" s="9">
        <f>'donor cell number'!L78+'host cell number'!L78</f>
        <v>253900</v>
      </c>
      <c r="P78" s="9">
        <f>'donor cell number'!P78+'host cell number'!P78</f>
        <v>4014000</v>
      </c>
      <c r="Q78" s="9">
        <f>'donor cell number'!Q78+'host cell number'!Q78</f>
        <v>500000</v>
      </c>
      <c r="R78" s="9">
        <f>'donor cell number'!R78+'host cell number'!R78</f>
        <v>1788000</v>
      </c>
      <c r="V78" s="9">
        <f>'donor cell number'!V78+'host cell number'!V78</f>
        <v>2509000</v>
      </c>
      <c r="W78" s="9">
        <f>'donor cell number'!W78+'host cell number'!W78</f>
        <v>331000</v>
      </c>
      <c r="X78" s="9">
        <f>'donor cell number'!X78+'host cell number'!X78</f>
        <v>414800</v>
      </c>
      <c r="Y78" s="9"/>
      <c r="Z78" s="36"/>
      <c r="AA78" s="36"/>
      <c r="AB78" s="36"/>
      <c r="AC78" s="36"/>
      <c r="AE78" s="33"/>
      <c r="AF78" s="33"/>
      <c r="AG78" s="33"/>
      <c r="AH78" s="33">
        <f>'donor cell number'!AH78+'host cell number'!AH78</f>
        <v>6523000</v>
      </c>
      <c r="AI78" s="33">
        <f>'donor cell number'!AI78+'host cell number'!AI78</f>
        <v>831000</v>
      </c>
      <c r="AJ78" s="33">
        <f>'donor cell number'!AJ78+'host cell number'!AJ78</f>
        <v>2202800</v>
      </c>
      <c r="AL78" s="33"/>
      <c r="AM78" s="33">
        <f>'donor cell number'!AM78+'host cell number'!AM78</f>
        <v>3033800</v>
      </c>
    </row>
    <row r="79" spans="1:39">
      <c r="A79" s="12" t="s">
        <v>97</v>
      </c>
      <c r="B79" s="12" t="s">
        <v>111</v>
      </c>
      <c r="C79" s="12" t="s">
        <v>340</v>
      </c>
      <c r="D79" s="16">
        <v>41436</v>
      </c>
      <c r="E79" s="16">
        <v>41499</v>
      </c>
      <c r="F79" s="16">
        <v>41870</v>
      </c>
      <c r="G79" s="12">
        <v>63</v>
      </c>
      <c r="H79" s="12">
        <v>434</v>
      </c>
      <c r="I79" s="12">
        <v>371</v>
      </c>
      <c r="J79" s="9">
        <f>'donor cell number'!J79+'host cell number'!J79</f>
        <v>15907000</v>
      </c>
      <c r="K79" s="9">
        <f>'donor cell number'!K79+'host cell number'!K79</f>
        <v>767900</v>
      </c>
      <c r="L79" s="9">
        <f>'donor cell number'!L79+'host cell number'!L79</f>
        <v>147350</v>
      </c>
      <c r="P79" s="9">
        <f>'donor cell number'!P79+'host cell number'!P79</f>
        <v>6060000</v>
      </c>
      <c r="Q79" s="9">
        <f>'donor cell number'!Q79+'host cell number'!Q79</f>
        <v>2034000</v>
      </c>
      <c r="R79" s="9">
        <f>'donor cell number'!R79+'host cell number'!R79</f>
        <v>1485000</v>
      </c>
      <c r="V79" s="9">
        <f>'donor cell number'!V79+'host cell number'!V79</f>
        <v>4759000</v>
      </c>
      <c r="W79" s="9">
        <f>'donor cell number'!W79+'host cell number'!W79</f>
        <v>310000</v>
      </c>
      <c r="X79" s="9">
        <f>'donor cell number'!X79+'host cell number'!X79</f>
        <v>534900</v>
      </c>
      <c r="Y79" s="9"/>
      <c r="Z79" s="36"/>
      <c r="AA79" s="36"/>
      <c r="AB79" s="36"/>
      <c r="AC79" s="36"/>
      <c r="AE79" s="33"/>
      <c r="AF79" s="33"/>
      <c r="AG79" s="33"/>
      <c r="AH79" s="33">
        <f>'donor cell number'!AH79+'host cell number'!AH79</f>
        <v>10819000</v>
      </c>
      <c r="AI79" s="33">
        <f>'donor cell number'!AI79+'host cell number'!AI79</f>
        <v>2344000</v>
      </c>
      <c r="AJ79" s="33">
        <f>'donor cell number'!AJ79+'host cell number'!AJ79</f>
        <v>2019900</v>
      </c>
      <c r="AL79" s="33"/>
      <c r="AM79" s="33">
        <f>'donor cell number'!AM79+'host cell number'!AM79</f>
        <v>4363900</v>
      </c>
    </row>
    <row r="80" spans="1:39">
      <c r="A80" s="12" t="s">
        <v>98</v>
      </c>
      <c r="B80" s="12" t="s">
        <v>111</v>
      </c>
      <c r="C80" s="12" t="s">
        <v>340</v>
      </c>
      <c r="D80" s="16">
        <v>41436</v>
      </c>
      <c r="E80" s="16">
        <v>41499</v>
      </c>
      <c r="F80" s="16">
        <v>41870</v>
      </c>
      <c r="G80" s="12">
        <v>63</v>
      </c>
      <c r="H80" s="12">
        <v>434</v>
      </c>
      <c r="I80" s="12">
        <v>371</v>
      </c>
      <c r="J80" s="9">
        <f>'donor cell number'!J80+'host cell number'!J80</f>
        <v>29710000</v>
      </c>
      <c r="K80" s="9">
        <f>'donor cell number'!K80+'host cell number'!K80</f>
        <v>556800</v>
      </c>
      <c r="L80" s="9">
        <f>'donor cell number'!L80+'host cell number'!L80</f>
        <v>21120</v>
      </c>
      <c r="P80" s="9">
        <f>'donor cell number'!P80+'host cell number'!P80</f>
        <v>1918000</v>
      </c>
      <c r="Q80" s="9">
        <f>'donor cell number'!Q80+'host cell number'!Q80</f>
        <v>866000</v>
      </c>
      <c r="R80" s="9">
        <f>'donor cell number'!R80+'host cell number'!R80</f>
        <v>1657800</v>
      </c>
      <c r="V80" s="9">
        <f>'donor cell number'!V80+'host cell number'!V80</f>
        <v>1048000</v>
      </c>
      <c r="W80" s="9">
        <f>'donor cell number'!W80+'host cell number'!W80</f>
        <v>361600</v>
      </c>
      <c r="X80" s="9">
        <f>'donor cell number'!X80+'host cell number'!X80</f>
        <v>468600</v>
      </c>
      <c r="Y80" s="9"/>
      <c r="Z80" s="36"/>
      <c r="AA80" s="36"/>
      <c r="AB80" s="36"/>
      <c r="AC80" s="36"/>
      <c r="AE80" s="33"/>
      <c r="AF80" s="33"/>
      <c r="AG80" s="33"/>
      <c r="AH80" s="33">
        <f>'donor cell number'!AH80+'host cell number'!AH80</f>
        <v>2966000</v>
      </c>
      <c r="AI80" s="33">
        <f>'donor cell number'!AI80+'host cell number'!AI80</f>
        <v>1227600</v>
      </c>
      <c r="AJ80" s="33">
        <f>'donor cell number'!AJ80+'host cell number'!AJ80</f>
        <v>2126400</v>
      </c>
      <c r="AL80" s="33"/>
      <c r="AM80" s="33">
        <f>'donor cell number'!AM80+'host cell number'!AM80</f>
        <v>3354000</v>
      </c>
    </row>
    <row r="81" spans="1:53">
      <c r="A81" s="12">
        <v>112665</v>
      </c>
      <c r="B81" s="12" t="s">
        <v>116</v>
      </c>
      <c r="C81" s="12" t="s">
        <v>339</v>
      </c>
      <c r="D81" s="16">
        <v>42148</v>
      </c>
      <c r="E81" s="16">
        <v>42209</v>
      </c>
      <c r="F81" s="16">
        <v>42262</v>
      </c>
      <c r="G81" s="12">
        <v>61</v>
      </c>
      <c r="H81" s="12">
        <v>114</v>
      </c>
      <c r="I81" s="12">
        <v>53</v>
      </c>
      <c r="J81" s="9">
        <f>'donor cell number'!J81+'host cell number'!J81</f>
        <v>50642523.364485979</v>
      </c>
      <c r="K81" s="9">
        <f>'donor cell number'!K81+'host cell number'!K81</f>
        <v>3323996.4953271025</v>
      </c>
      <c r="L81" s="9">
        <f>'donor cell number'!L81+'host cell number'!L81</f>
        <v>579707.94392523356</v>
      </c>
      <c r="M81" s="9">
        <f>'donor cell number'!M81+'host cell number'!M81</f>
        <v>10800763.794642858</v>
      </c>
      <c r="N81" s="9">
        <f>'donor cell number'!N81+'host cell number'!N81</f>
        <v>2195615.3571428573</v>
      </c>
      <c r="O81" s="9">
        <f>'donor cell number'!O81+'host cell number'!O81</f>
        <v>313376.38392857142</v>
      </c>
      <c r="P81" s="9">
        <f>'donor cell number'!P81+'host cell number'!P81</f>
        <v>9989980.9821428582</v>
      </c>
      <c r="Q81" s="9">
        <f>'donor cell number'!Q81+'host cell number'!Q81</f>
        <v>187474.6875</v>
      </c>
      <c r="R81" s="9">
        <f>'donor cell number'!R81+'host cell number'!R81</f>
        <v>982842.72321428568</v>
      </c>
      <c r="S81" s="9">
        <f>'donor cell number'!S81+'host cell number'!S81</f>
        <v>8908200</v>
      </c>
      <c r="T81" s="9">
        <f>'donor cell number'!T81+'host cell number'!T81</f>
        <v>789769.5</v>
      </c>
      <c r="U81" s="9">
        <f>'donor cell number'!U81+'host cell number'!U81</f>
        <v>110443.5</v>
      </c>
      <c r="V81" s="9">
        <f>'donor cell number'!V81+'host cell number'!V81</f>
        <v>7319177.1000000015</v>
      </c>
      <c r="W81" s="9">
        <f>'donor cell number'!W81+'host cell number'!W81</f>
        <v>80749.5</v>
      </c>
      <c r="X81" s="9">
        <f>'donor cell number'!X81+'host cell number'!X81</f>
        <v>218887.20000000004</v>
      </c>
      <c r="Y81" s="9"/>
      <c r="Z81" s="36"/>
      <c r="AA81" s="36"/>
      <c r="AB81" s="36"/>
      <c r="AC81" s="36"/>
      <c r="AE81" s="33">
        <f>'donor cell number'!AE81+'host cell number'!AE81</f>
        <v>19708963.794642858</v>
      </c>
      <c r="AF81" s="33">
        <f>'donor cell number'!AF81+'host cell number'!AF81</f>
        <v>2985384.8571428568</v>
      </c>
      <c r="AG81" s="33">
        <f>'donor cell number'!AG81+'host cell number'!AG81</f>
        <v>423819.88392857142</v>
      </c>
      <c r="AH81" s="33">
        <f>'donor cell number'!AH81+'host cell number'!AH81</f>
        <v>17309158.08214286</v>
      </c>
      <c r="AI81" s="33">
        <f>'donor cell number'!AI81+'host cell number'!AI81</f>
        <v>268224.1875</v>
      </c>
      <c r="AJ81" s="33">
        <f>'donor cell number'!AJ81+'host cell number'!AJ81</f>
        <v>1201729.9232142856</v>
      </c>
      <c r="AL81" s="33">
        <f>'donor cell number'!AL81+'host cell number'!AL81</f>
        <v>3409204.7410714282</v>
      </c>
      <c r="AM81" s="33">
        <f>'donor cell number'!AM81+'host cell number'!AM81</f>
        <v>1469954.1107142859</v>
      </c>
    </row>
    <row r="82" spans="1:53">
      <c r="A82" s="12">
        <v>112666</v>
      </c>
      <c r="B82" s="12" t="s">
        <v>116</v>
      </c>
      <c r="C82" s="12" t="s">
        <v>339</v>
      </c>
      <c r="D82" s="16">
        <v>42148</v>
      </c>
      <c r="E82" s="16">
        <v>42209</v>
      </c>
      <c r="F82" s="16">
        <v>42262</v>
      </c>
      <c r="G82" s="12">
        <v>61</v>
      </c>
      <c r="H82" s="12">
        <v>114</v>
      </c>
      <c r="I82" s="12">
        <v>53</v>
      </c>
      <c r="J82" s="9">
        <f>'donor cell number'!J82+'host cell number'!J82</f>
        <v>59963663.222222216</v>
      </c>
      <c r="K82" s="9">
        <f>'donor cell number'!K82+'host cell number'!K82</f>
        <v>4381377.305555556</v>
      </c>
      <c r="L82" s="9">
        <f>'donor cell number'!L82+'host cell number'!L82</f>
        <v>901321.66666666663</v>
      </c>
      <c r="M82" s="9">
        <f>'donor cell number'!M82+'host cell number'!M82</f>
        <v>11319968.469026549</v>
      </c>
      <c r="N82" s="9">
        <f>'donor cell number'!N82+'host cell number'!N82</f>
        <v>1825155.1327433628</v>
      </c>
      <c r="O82" s="9">
        <f>'donor cell number'!O82+'host cell number'!O82</f>
        <v>231873.98230088493</v>
      </c>
      <c r="P82" s="9">
        <f>'donor cell number'!P82+'host cell number'!P82</f>
        <v>9437867.8141592909</v>
      </c>
      <c r="Q82" s="9">
        <f>'donor cell number'!Q82+'host cell number'!Q82</f>
        <v>110992.61946902654</v>
      </c>
      <c r="R82" s="9">
        <f>'donor cell number'!R82+'host cell number'!R82</f>
        <v>582498.1327433628</v>
      </c>
      <c r="S82" s="9">
        <f>'donor cell number'!S82+'host cell number'!S82</f>
        <v>9266181.8181818202</v>
      </c>
      <c r="T82" s="9">
        <f>'donor cell number'!T82+'host cell number'!T82</f>
        <v>753221.0181818183</v>
      </c>
      <c r="U82" s="9">
        <f>'donor cell number'!U82+'host cell number'!U82</f>
        <v>121237.52727272728</v>
      </c>
      <c r="V82" s="9">
        <f>'donor cell number'!V82+'host cell number'!V82</f>
        <v>7562400.0000000019</v>
      </c>
      <c r="W82" s="9">
        <f>'donor cell number'!W82+'host cell number'!W82</f>
        <v>65700.2181818182</v>
      </c>
      <c r="X82" s="9">
        <f>'donor cell number'!X82+'host cell number'!X82</f>
        <v>195725.67272727276</v>
      </c>
      <c r="Y82" s="9"/>
      <c r="Z82" s="36"/>
      <c r="AA82" s="36"/>
      <c r="AB82" s="36"/>
      <c r="AC82" s="36"/>
      <c r="AE82" s="33">
        <f>'donor cell number'!AE82+'host cell number'!AE82</f>
        <v>20586150.287208367</v>
      </c>
      <c r="AF82" s="33">
        <f>'donor cell number'!AF82+'host cell number'!AF82</f>
        <v>2578376.1509251809</v>
      </c>
      <c r="AG82" s="33">
        <f>'donor cell number'!AG82+'host cell number'!AG82</f>
        <v>353111.50957361225</v>
      </c>
      <c r="AH82" s="33">
        <f>'donor cell number'!AH82+'host cell number'!AH82</f>
        <v>17000267.814159293</v>
      </c>
      <c r="AI82" s="33">
        <f>'donor cell number'!AI82+'host cell number'!AI82</f>
        <v>176692.83765084474</v>
      </c>
      <c r="AJ82" s="33">
        <f>'donor cell number'!AJ82+'host cell number'!AJ82</f>
        <v>778223.80547063553</v>
      </c>
      <c r="AL82" s="33">
        <f>'donor cell number'!AL82+'host cell number'!AL82</f>
        <v>2931487.6604987932</v>
      </c>
      <c r="AM82" s="33">
        <f>'donor cell number'!AM82+'host cell number'!AM82</f>
        <v>954916.64312148024</v>
      </c>
    </row>
    <row r="83" spans="1:53">
      <c r="A83" s="12">
        <v>112667</v>
      </c>
      <c r="B83" s="12" t="s">
        <v>116</v>
      </c>
      <c r="C83" s="12" t="s">
        <v>339</v>
      </c>
      <c r="D83" s="16">
        <v>42148</v>
      </c>
      <c r="E83" s="16">
        <v>42209</v>
      </c>
      <c r="F83" s="16">
        <v>42262</v>
      </c>
      <c r="G83" s="12">
        <v>61</v>
      </c>
      <c r="H83" s="12">
        <v>114</v>
      </c>
      <c r="I83" s="12">
        <v>53</v>
      </c>
      <c r="J83" s="9">
        <f>'donor cell number'!J83+'host cell number'!J83</f>
        <v>60603888.888888888</v>
      </c>
      <c r="K83" s="9">
        <f>'donor cell number'!K83+'host cell number'!K83</f>
        <v>4249021.944444444</v>
      </c>
      <c r="L83" s="9">
        <f>'donor cell number'!L83+'host cell number'!L83</f>
        <v>792876.9444444445</v>
      </c>
      <c r="M83" s="9">
        <f>'donor cell number'!M83+'host cell number'!M83</f>
        <v>5583543.8347826088</v>
      </c>
      <c r="N83" s="9">
        <f>'donor cell number'!N83+'host cell number'!N83</f>
        <v>1246591.852173913</v>
      </c>
      <c r="O83" s="9">
        <f>'donor cell number'!O83+'host cell number'!O83</f>
        <v>78172.669565217395</v>
      </c>
      <c r="P83" s="9">
        <f>'donor cell number'!P83+'host cell number'!P83</f>
        <v>4815981.5478260871</v>
      </c>
      <c r="Q83" s="9">
        <f>'donor cell number'!Q83+'host cell number'!Q83</f>
        <v>58392.052173913042</v>
      </c>
      <c r="R83" s="9">
        <f>'donor cell number'!R83+'host cell number'!R83</f>
        <v>247773.91304347824</v>
      </c>
      <c r="S83" s="9">
        <f>'donor cell number'!S83+'host cell number'!S83</f>
        <v>9601486.4864864871</v>
      </c>
      <c r="T83" s="9">
        <f>'donor cell number'!T83+'host cell number'!T83</f>
        <v>857170.40540540544</v>
      </c>
      <c r="U83" s="9">
        <f>'donor cell number'!U83+'host cell number'!U83</f>
        <v>96628.378378378373</v>
      </c>
      <c r="V83" s="9">
        <f>'donor cell number'!V83+'host cell number'!V83</f>
        <v>7767755.9459459465</v>
      </c>
      <c r="W83" s="9">
        <f>'donor cell number'!W83+'host cell number'!W83</f>
        <v>88622.027027027027</v>
      </c>
      <c r="X83" s="9">
        <f>'donor cell number'!X83+'host cell number'!X83</f>
        <v>154881.48648648648</v>
      </c>
      <c r="Y83" s="9"/>
      <c r="Z83" s="36"/>
      <c r="AA83" s="36"/>
      <c r="AB83" s="36"/>
      <c r="AC83" s="36"/>
      <c r="AE83" s="33">
        <f>'donor cell number'!AE83+'host cell number'!AE83</f>
        <v>15185030.321269095</v>
      </c>
      <c r="AF83" s="33">
        <f>'donor cell number'!AF83+'host cell number'!AF83</f>
        <v>2103762.2575793182</v>
      </c>
      <c r="AG83" s="33">
        <f>'donor cell number'!AG83+'host cell number'!AG83</f>
        <v>174801.0479435958</v>
      </c>
      <c r="AH83" s="33">
        <f>'donor cell number'!AH83+'host cell number'!AH83</f>
        <v>12583737.493772034</v>
      </c>
      <c r="AI83" s="33">
        <f>'donor cell number'!AI83+'host cell number'!AI83</f>
        <v>147014.07920094009</v>
      </c>
      <c r="AJ83" s="33">
        <f>'donor cell number'!AJ83+'host cell number'!AJ83</f>
        <v>402655.39952996478</v>
      </c>
      <c r="AL83" s="33">
        <f>'donor cell number'!AL83+'host cell number'!AL83</f>
        <v>2278563.305522914</v>
      </c>
      <c r="AM83" s="33">
        <f>'donor cell number'!AM83+'host cell number'!AM83</f>
        <v>549669.47873090475</v>
      </c>
    </row>
    <row r="84" spans="1:53">
      <c r="A84" s="12">
        <v>112668</v>
      </c>
      <c r="B84" s="12" t="s">
        <v>116</v>
      </c>
      <c r="C84" s="12" t="s">
        <v>339</v>
      </c>
      <c r="D84" s="16">
        <v>42148</v>
      </c>
      <c r="E84" s="16">
        <v>42209</v>
      </c>
      <c r="F84" s="16">
        <v>42262</v>
      </c>
      <c r="G84" s="12">
        <v>61</v>
      </c>
      <c r="H84" s="12">
        <v>114</v>
      </c>
      <c r="I84" s="12">
        <v>53</v>
      </c>
      <c r="J84" s="9">
        <f>'donor cell number'!J84+'host cell number'!J84</f>
        <v>48641247.777777769</v>
      </c>
      <c r="K84" s="9">
        <f>'donor cell number'!K84+'host cell number'!K84</f>
        <v>3227120.4444444436</v>
      </c>
      <c r="L84" s="9">
        <f>'donor cell number'!L84+'host cell number'!L84</f>
        <v>621825.77777777775</v>
      </c>
      <c r="M84" s="9">
        <f>'donor cell number'!M84+'host cell number'!M84</f>
        <v>9485641.578947369</v>
      </c>
      <c r="N84" s="9">
        <f>'donor cell number'!N84+'host cell number'!N84</f>
        <v>1229641.5789473685</v>
      </c>
      <c r="O84" s="9">
        <f>'donor cell number'!O84+'host cell number'!O84</f>
        <v>108631.57894736843</v>
      </c>
      <c r="P84" s="9">
        <f>'donor cell number'!P84+'host cell number'!P84</f>
        <v>7849989.4736842103</v>
      </c>
      <c r="Q84" s="9">
        <f>'donor cell number'!Q84+'host cell number'!Q84</f>
        <v>100755.78947368421</v>
      </c>
      <c r="R84" s="9">
        <f>'donor cell number'!R84+'host cell number'!R84</f>
        <v>371248.42105263163</v>
      </c>
      <c r="S84" s="9">
        <f>'donor cell number'!S84+'host cell number'!S84</f>
        <v>8276270.2702702694</v>
      </c>
      <c r="T84" s="9">
        <f>'donor cell number'!T84+'host cell number'!T84</f>
        <v>718260.16216216213</v>
      </c>
      <c r="U84" s="9">
        <f>'donor cell number'!U84+'host cell number'!U84</f>
        <v>76026.810810810814</v>
      </c>
      <c r="V84" s="9">
        <f>'donor cell number'!V84+'host cell number'!V84</f>
        <v>6318162.1621621624</v>
      </c>
      <c r="W84" s="9">
        <f>'donor cell number'!W84+'host cell number'!W84</f>
        <v>55140.324324324327</v>
      </c>
      <c r="X84" s="9">
        <f>'donor cell number'!X84+'host cell number'!X84</f>
        <v>115946.10810810811</v>
      </c>
      <c r="Y84" s="9"/>
      <c r="Z84" s="36"/>
      <c r="AA84" s="36"/>
      <c r="AB84" s="36"/>
      <c r="AC84" s="36"/>
      <c r="AE84" s="33">
        <f>'donor cell number'!AE84+'host cell number'!AE84</f>
        <v>17761911.849217638</v>
      </c>
      <c r="AF84" s="33">
        <f>'donor cell number'!AF84+'host cell number'!AF84</f>
        <v>1947901.7411095307</v>
      </c>
      <c r="AG84" s="33">
        <f>'donor cell number'!AG84+'host cell number'!AG84</f>
        <v>184658.38975817923</v>
      </c>
      <c r="AH84" s="33">
        <f>'donor cell number'!AH84+'host cell number'!AH84</f>
        <v>14168151.635846373</v>
      </c>
      <c r="AI84" s="33">
        <f>'donor cell number'!AI84+'host cell number'!AI84</f>
        <v>155896.11379800853</v>
      </c>
      <c r="AJ84" s="33">
        <f>'donor cell number'!AJ84+'host cell number'!AJ84</f>
        <v>487194.52916073974</v>
      </c>
      <c r="AL84" s="33">
        <f>'donor cell number'!AL84+'host cell number'!AL84</f>
        <v>2132560.1308677099</v>
      </c>
      <c r="AM84" s="33">
        <f>'donor cell number'!AM84+'host cell number'!AM84</f>
        <v>643090.64295874827</v>
      </c>
    </row>
    <row r="85" spans="1:53" s="12" customFormat="1">
      <c r="A85" s="12">
        <v>111028</v>
      </c>
      <c r="B85" s="12" t="s">
        <v>196</v>
      </c>
      <c r="C85" s="12" t="s">
        <v>339</v>
      </c>
      <c r="D85" s="16">
        <v>42173</v>
      </c>
      <c r="E85" s="16">
        <v>42335</v>
      </c>
      <c r="F85" s="16">
        <v>42391</v>
      </c>
      <c r="G85" s="12">
        <v>162</v>
      </c>
      <c r="H85" s="12">
        <v>218</v>
      </c>
      <c r="I85" s="12">
        <v>56</v>
      </c>
      <c r="J85" s="9">
        <f>'donor cell number'!J85+'host cell number'!J85</f>
        <v>51704107.500000007</v>
      </c>
      <c r="K85" s="9">
        <f>'donor cell number'!K85+'host cell number'!K85</f>
        <v>2906686.6981132072</v>
      </c>
      <c r="L85" s="9">
        <f>'donor cell number'!L85+'host cell number'!L85</f>
        <v>562010.1226415094</v>
      </c>
      <c r="M85" s="9">
        <f>'donor cell number'!M85+'host cell number'!M85</f>
        <v>10820421.634615382</v>
      </c>
      <c r="N85" s="9">
        <f>'donor cell number'!N85+'host cell number'!N85</f>
        <v>1953617.3076923075</v>
      </c>
      <c r="O85" s="9">
        <f>'donor cell number'!O85+'host cell number'!O85</f>
        <v>238764.25961538457</v>
      </c>
      <c r="P85" s="9">
        <f>'donor cell number'!P85+'host cell number'!P85</f>
        <v>10424965.182692306</v>
      </c>
      <c r="Q85" s="9">
        <f>'donor cell number'!Q85+'host cell number'!Q85</f>
        <v>142090.41346153844</v>
      </c>
      <c r="R85" s="9">
        <f>'donor cell number'!R85+'host cell number'!R85</f>
        <v>581050.09615384601</v>
      </c>
      <c r="S85" s="9">
        <f>'donor cell number'!S85+'host cell number'!S85</f>
        <v>11153224.285714285</v>
      </c>
      <c r="T85" s="9">
        <f>'donor cell number'!T85+'host cell number'!T85</f>
        <v>795548.57142857136</v>
      </c>
      <c r="U85" s="9">
        <f>'donor cell number'!U85+'host cell number'!U85</f>
        <v>76525.71428571429</v>
      </c>
      <c r="V85" s="9">
        <f>'donor cell number'!V85+'host cell number'!V85</f>
        <v>8732700</v>
      </c>
      <c r="W85" s="9">
        <f>'donor cell number'!W85+'host cell number'!W85</f>
        <v>78917.142857142855</v>
      </c>
      <c r="X85" s="9">
        <f>'donor cell number'!X85+'host cell number'!X85</f>
        <v>176168.57142857145</v>
      </c>
      <c r="Y85" s="9"/>
      <c r="Z85" s="36"/>
      <c r="AA85" s="36"/>
      <c r="AB85" s="36"/>
      <c r="AC85" s="36"/>
      <c r="AE85" s="33">
        <f>'donor cell number'!AE85+'host cell number'!AE85</f>
        <v>21973645.920329668</v>
      </c>
      <c r="AF85" s="33">
        <f>'donor cell number'!AF85+'host cell number'!AF85</f>
        <v>2749165.8791208789</v>
      </c>
      <c r="AG85" s="33">
        <f>'donor cell number'!AG85+'host cell number'!AG85</f>
        <v>315289.97390109883</v>
      </c>
      <c r="AH85" s="33">
        <f>'donor cell number'!AH85+'host cell number'!AH85</f>
        <v>19157665.182692304</v>
      </c>
      <c r="AI85" s="33">
        <f>'donor cell number'!AI85+'host cell number'!AI85</f>
        <v>221007.55631868128</v>
      </c>
      <c r="AJ85" s="33">
        <f>'donor cell number'!AJ85+'host cell number'!AJ85</f>
        <v>757218.66758241749</v>
      </c>
      <c r="AL85" s="33">
        <f>'donor cell number'!AL85+'host cell number'!AL85</f>
        <v>3064455.8530219779</v>
      </c>
      <c r="AM85" s="33">
        <f>'donor cell number'!AM85+'host cell number'!AM85</f>
        <v>978226.22390109883</v>
      </c>
      <c r="AO85" s="47"/>
      <c r="AP85" s="47"/>
      <c r="AQ85" s="47"/>
      <c r="AR85" s="47"/>
      <c r="AS85" s="47"/>
      <c r="AT85" s="47"/>
      <c r="AU85" s="47"/>
      <c r="AV85" s="47"/>
      <c r="AW85" s="47"/>
      <c r="AX85" s="47"/>
      <c r="AY85" s="47"/>
      <c r="AZ85" s="47"/>
      <c r="BA85" s="47"/>
    </row>
    <row r="86" spans="1:53" s="12" customFormat="1">
      <c r="A86" s="12">
        <v>152582</v>
      </c>
      <c r="B86" s="12" t="s">
        <v>196</v>
      </c>
      <c r="C86" s="12" t="s">
        <v>339</v>
      </c>
      <c r="D86" s="16">
        <v>42228</v>
      </c>
      <c r="E86" s="16">
        <v>42335</v>
      </c>
      <c r="F86" s="16">
        <v>42391</v>
      </c>
      <c r="G86" s="12">
        <v>107</v>
      </c>
      <c r="H86" s="12">
        <v>163</v>
      </c>
      <c r="I86" s="12">
        <v>56</v>
      </c>
      <c r="J86" s="9">
        <f>'donor cell number'!J86+'host cell number'!J86</f>
        <v>43747964.242990658</v>
      </c>
      <c r="K86" s="9">
        <f>'donor cell number'!K86+'host cell number'!K86</f>
        <v>2731832.5233644862</v>
      </c>
      <c r="L86" s="9">
        <f>'donor cell number'!L86+'host cell number'!L86</f>
        <v>453396.42056074773</v>
      </c>
      <c r="M86" s="9">
        <f>'donor cell number'!M86+'host cell number'!M86</f>
        <v>7799767.3018867923</v>
      </c>
      <c r="N86" s="9">
        <f>'donor cell number'!N86+'host cell number'!N86</f>
        <v>1237514.9433962265</v>
      </c>
      <c r="O86" s="9">
        <f>'donor cell number'!O86+'host cell number'!O86</f>
        <v>141960.39622641509</v>
      </c>
      <c r="P86" s="9">
        <f>'donor cell number'!P86+'host cell number'!P86</f>
        <v>7172739.5943396222</v>
      </c>
      <c r="Q86" s="9">
        <f>'donor cell number'!Q86+'host cell number'!Q86</f>
        <v>91835.575471698103</v>
      </c>
      <c r="R86" s="9">
        <f>'donor cell number'!R86+'host cell number'!R86</f>
        <v>250264.52830188678</v>
      </c>
      <c r="S86" s="9">
        <f>'donor cell number'!S86+'host cell number'!S86</f>
        <v>8928807.2103321031</v>
      </c>
      <c r="T86" s="9">
        <f>'donor cell number'!T86+'host cell number'!T86</f>
        <v>578213.73431734322</v>
      </c>
      <c r="U86" s="9">
        <f>'donor cell number'!U86+'host cell number'!U86</f>
        <v>81382.715867158666</v>
      </c>
      <c r="V86" s="9">
        <f>'donor cell number'!V86+'host cell number'!V86</f>
        <v>6709724.1033210326</v>
      </c>
      <c r="W86" s="9">
        <f>'donor cell number'!W86+'host cell number'!W86</f>
        <v>63927.83025830258</v>
      </c>
      <c r="X86" s="9">
        <f>'donor cell number'!X86+'host cell number'!X86</f>
        <v>143823.85239852397</v>
      </c>
      <c r="Y86" s="9"/>
      <c r="Z86" s="36"/>
      <c r="AA86" s="36"/>
      <c r="AB86" s="36"/>
      <c r="AC86" s="36"/>
      <c r="AE86" s="33">
        <f>'donor cell number'!AE86+'host cell number'!AE86</f>
        <v>16728574.512218896</v>
      </c>
      <c r="AF86" s="33">
        <f>'donor cell number'!AF86+'host cell number'!AF86</f>
        <v>1815728.6777135697</v>
      </c>
      <c r="AG86" s="33">
        <f>'donor cell number'!AG86+'host cell number'!AG86</f>
        <v>223343.11209357379</v>
      </c>
      <c r="AH86" s="33">
        <f>'donor cell number'!AH86+'host cell number'!AH86</f>
        <v>13882463.697660657</v>
      </c>
      <c r="AI86" s="33">
        <f>'donor cell number'!AI86+'host cell number'!AI86</f>
        <v>155763.4057300007</v>
      </c>
      <c r="AJ86" s="33">
        <f>'donor cell number'!AJ86+'host cell number'!AJ86</f>
        <v>394088.38070041081</v>
      </c>
      <c r="AL86" s="33">
        <f>'donor cell number'!AL86+'host cell number'!AL86</f>
        <v>2039071.7898071434</v>
      </c>
      <c r="AM86" s="33">
        <f>'donor cell number'!AM86+'host cell number'!AM86</f>
        <v>549851.78643041151</v>
      </c>
      <c r="AO86" s="47"/>
      <c r="AP86" s="47"/>
      <c r="AQ86" s="47"/>
      <c r="AR86" s="47"/>
      <c r="AS86" s="47"/>
      <c r="AT86" s="47"/>
      <c r="AU86" s="47"/>
      <c r="AV86" s="47"/>
      <c r="AW86" s="47"/>
      <c r="AX86" s="47"/>
      <c r="AY86" s="47"/>
      <c r="AZ86" s="47"/>
      <c r="BA86" s="47"/>
    </row>
    <row r="87" spans="1:53" s="12" customFormat="1">
      <c r="A87" s="12">
        <v>172958</v>
      </c>
      <c r="B87" s="12" t="s">
        <v>196</v>
      </c>
      <c r="C87" s="12" t="s">
        <v>339</v>
      </c>
      <c r="D87" s="16">
        <v>42273</v>
      </c>
      <c r="E87" s="16">
        <v>42335</v>
      </c>
      <c r="F87" s="16">
        <v>42391</v>
      </c>
      <c r="G87" s="12">
        <v>62</v>
      </c>
      <c r="H87" s="12">
        <v>118</v>
      </c>
      <c r="I87" s="12">
        <v>56</v>
      </c>
      <c r="J87" s="9">
        <f>'donor cell number'!J87+'host cell number'!J87</f>
        <v>38340655.188679241</v>
      </c>
      <c r="K87" s="9">
        <f>'donor cell number'!K87+'host cell number'!K87</f>
        <v>2586073.5849056602</v>
      </c>
      <c r="L87" s="9">
        <f>'donor cell number'!L87+'host cell number'!L87</f>
        <v>493635.14150943398</v>
      </c>
      <c r="M87" s="9">
        <f>'donor cell number'!M87+'host cell number'!M87</f>
        <v>9706092.6226415094</v>
      </c>
      <c r="N87" s="9">
        <f>'donor cell number'!N87+'host cell number'!N87</f>
        <v>1091052.2264150942</v>
      </c>
      <c r="O87" s="9">
        <f>'donor cell number'!O87+'host cell number'!O87</f>
        <v>111136.75471698113</v>
      </c>
      <c r="P87" s="9">
        <f>'donor cell number'!P87+'host cell number'!P87</f>
        <v>9060558.3679245282</v>
      </c>
      <c r="Q87" s="9">
        <f>'donor cell number'!Q87+'host cell number'!Q87</f>
        <v>76257.141509433961</v>
      </c>
      <c r="R87" s="9">
        <f>'donor cell number'!R87+'host cell number'!R87</f>
        <v>312348.05660377361</v>
      </c>
      <c r="S87" s="9">
        <f>'donor cell number'!S87+'host cell number'!S87</f>
        <v>7304587.0909090918</v>
      </c>
      <c r="T87" s="9">
        <f>'donor cell number'!T87+'host cell number'!T87</f>
        <v>548215.20222634508</v>
      </c>
      <c r="U87" s="9">
        <f>'donor cell number'!U87+'host cell number'!U87</f>
        <v>59945.766233766233</v>
      </c>
      <c r="V87" s="9">
        <f>'donor cell number'!V87+'host cell number'!V87</f>
        <v>5672275.0463821888</v>
      </c>
      <c r="W87" s="9">
        <f>'donor cell number'!W87+'host cell number'!W87</f>
        <v>48263.788497217065</v>
      </c>
      <c r="X87" s="9">
        <f>'donor cell number'!X87+'host cell number'!X87</f>
        <v>113282.60482374768</v>
      </c>
      <c r="Y87" s="9"/>
      <c r="Z87" s="36"/>
      <c r="AA87" s="36"/>
      <c r="AB87" s="36"/>
      <c r="AC87" s="36"/>
      <c r="AE87" s="33">
        <f>'donor cell number'!AE87+'host cell number'!AE87</f>
        <v>17010679.713550601</v>
      </c>
      <c r="AF87" s="33">
        <f>'donor cell number'!AF87+'host cell number'!AF87</f>
        <v>1639267.4286414394</v>
      </c>
      <c r="AG87" s="33">
        <f>'donor cell number'!AG87+'host cell number'!AG87</f>
        <v>171082.52095074736</v>
      </c>
      <c r="AH87" s="33">
        <f>'donor cell number'!AH87+'host cell number'!AH87</f>
        <v>14732833.414306717</v>
      </c>
      <c r="AI87" s="33">
        <f>'donor cell number'!AI87+'host cell number'!AI87</f>
        <v>124520.93000665103</v>
      </c>
      <c r="AJ87" s="33">
        <f>'donor cell number'!AJ87+'host cell number'!AJ87</f>
        <v>425630.66142752126</v>
      </c>
      <c r="AL87" s="33">
        <f>'donor cell number'!AL87+'host cell number'!AL87</f>
        <v>1810349.9495921866</v>
      </c>
      <c r="AM87" s="33">
        <f>'donor cell number'!AM87+'host cell number'!AM87</f>
        <v>550151.59143417235</v>
      </c>
      <c r="AO87" s="47"/>
      <c r="AP87" s="47"/>
      <c r="AQ87" s="47"/>
      <c r="AR87" s="47"/>
      <c r="AS87" s="47"/>
      <c r="AT87" s="47"/>
      <c r="AU87" s="47"/>
      <c r="AV87" s="47"/>
      <c r="AW87" s="47"/>
      <c r="AX87" s="47"/>
      <c r="AY87" s="47"/>
      <c r="AZ87" s="47"/>
      <c r="BA87" s="47"/>
    </row>
    <row r="88" spans="1:53" s="12" customFormat="1">
      <c r="A88" s="12">
        <v>107281</v>
      </c>
      <c r="B88" s="12" t="s">
        <v>197</v>
      </c>
      <c r="C88" s="12" t="s">
        <v>339</v>
      </c>
      <c r="D88" s="16">
        <v>42173</v>
      </c>
      <c r="E88" s="16">
        <v>42335</v>
      </c>
      <c r="F88" s="16">
        <v>42433</v>
      </c>
      <c r="G88" s="12">
        <v>162</v>
      </c>
      <c r="H88" s="12">
        <v>260</v>
      </c>
      <c r="I88" s="12">
        <v>98</v>
      </c>
      <c r="J88" s="9">
        <f>'donor cell number'!J88+'host cell number'!J88</f>
        <v>47162088.16466552</v>
      </c>
      <c r="K88" s="9">
        <f>'donor cell number'!K88+'host cell number'!K88</f>
        <v>2108205.4888507719</v>
      </c>
      <c r="L88" s="9">
        <f>'donor cell number'!L88+'host cell number'!L88</f>
        <v>347850.77186963981</v>
      </c>
      <c r="M88" s="9">
        <f>'donor cell number'!M88+'host cell number'!M88</f>
        <v>9794657.310513448</v>
      </c>
      <c r="N88" s="9">
        <f>'donor cell number'!N88+'host cell number'!N88</f>
        <v>4606601.3691931535</v>
      </c>
      <c r="O88" s="9">
        <f>'donor cell number'!O88+'host cell number'!O88</f>
        <v>183476.77261613691</v>
      </c>
      <c r="P88" s="9">
        <f>'donor cell number'!P88+'host cell number'!P88</f>
        <v>12589675.745721271</v>
      </c>
      <c r="Q88" s="9">
        <f>'donor cell number'!Q88+'host cell number'!Q88</f>
        <v>647506.21026894858</v>
      </c>
      <c r="R88" s="9">
        <f>'donor cell number'!R88+'host cell number'!R88</f>
        <v>1004285.1344743276</v>
      </c>
      <c r="S88" s="9">
        <f>'donor cell number'!S88+'host cell number'!S88</f>
        <v>16520053.416149069</v>
      </c>
      <c r="T88" s="9">
        <f>'donor cell number'!T88+'host cell number'!T88</f>
        <v>2883436.3043478262</v>
      </c>
      <c r="U88" s="9">
        <f>'donor cell number'!U88+'host cell number'!U88</f>
        <v>299405.6832298137</v>
      </c>
      <c r="V88" s="9">
        <f>'donor cell number'!V88+'host cell number'!V88</f>
        <v>18476332.826086957</v>
      </c>
      <c r="W88" s="9">
        <f>'donor cell number'!W88+'host cell number'!W88</f>
        <v>411378.5403726708</v>
      </c>
      <c r="X88" s="9">
        <f>'donor cell number'!X88+'host cell number'!X88</f>
        <v>753247.36024844716</v>
      </c>
      <c r="Y88" s="9"/>
      <c r="Z88" s="36"/>
      <c r="AA88" s="36"/>
      <c r="AB88" s="36"/>
      <c r="AC88" s="36"/>
      <c r="AE88" s="33">
        <f>'donor cell number'!AE88+'host cell number'!AE88</f>
        <v>26314710.726662517</v>
      </c>
      <c r="AF88" s="33">
        <f>'donor cell number'!AF88+'host cell number'!AF88</f>
        <v>7490037.6735409796</v>
      </c>
      <c r="AG88" s="33">
        <f>'donor cell number'!AG88+'host cell number'!AG88</f>
        <v>482882.45584595058</v>
      </c>
      <c r="AH88" s="33">
        <f>'donor cell number'!AH88+'host cell number'!AH88</f>
        <v>31066008.571808226</v>
      </c>
      <c r="AI88" s="33">
        <f>'donor cell number'!AI88+'host cell number'!AI88</f>
        <v>1058884.7506416193</v>
      </c>
      <c r="AJ88" s="33">
        <f>'donor cell number'!AJ88+'host cell number'!AJ88</f>
        <v>1757532.4947227747</v>
      </c>
      <c r="AL88" s="33">
        <f>'donor cell number'!AL88+'host cell number'!AL88</f>
        <v>7972920.1293869307</v>
      </c>
      <c r="AM88" s="33">
        <f>'donor cell number'!AM88+'host cell number'!AM88</f>
        <v>2816417.245364394</v>
      </c>
      <c r="AO88" s="47"/>
      <c r="AP88" s="47"/>
      <c r="AQ88" s="47"/>
      <c r="AR88" s="47"/>
      <c r="AS88" s="47"/>
      <c r="AT88" s="47"/>
      <c r="AU88" s="47"/>
      <c r="AV88" s="47"/>
      <c r="AW88" s="47"/>
      <c r="AX88" s="47"/>
      <c r="AY88" s="47"/>
      <c r="AZ88" s="47"/>
      <c r="BA88" s="47"/>
    </row>
    <row r="89" spans="1:53" s="12" customFormat="1">
      <c r="A89" s="12">
        <v>142759</v>
      </c>
      <c r="B89" s="12" t="s">
        <v>197</v>
      </c>
      <c r="C89" s="12" t="s">
        <v>339</v>
      </c>
      <c r="D89" s="16">
        <v>42220</v>
      </c>
      <c r="E89" s="16">
        <v>42335</v>
      </c>
      <c r="F89" s="16">
        <v>42433</v>
      </c>
      <c r="G89" s="12">
        <v>115</v>
      </c>
      <c r="H89" s="12">
        <v>213</v>
      </c>
      <c r="I89" s="12">
        <v>98</v>
      </c>
      <c r="J89" s="9">
        <f>'donor cell number'!J89+'host cell number'!J89</f>
        <v>49332551.828571431</v>
      </c>
      <c r="K89" s="9">
        <f>'donor cell number'!K89+'host cell number'!K89</f>
        <v>2958959.2571428572</v>
      </c>
      <c r="L89" s="9">
        <f>'donor cell number'!L89+'host cell number'!L89</f>
        <v>525159.37142857141</v>
      </c>
      <c r="M89" s="9">
        <f>'donor cell number'!M89+'host cell number'!M89</f>
        <v>12976629.367888747</v>
      </c>
      <c r="N89" s="9">
        <f>'donor cell number'!N89+'host cell number'!N89</f>
        <v>3828887.4462705432</v>
      </c>
      <c r="O89" s="9">
        <f>'donor cell number'!O89+'host cell number'!O89</f>
        <v>174193.72945638432</v>
      </c>
      <c r="P89" s="9">
        <f>'donor cell number'!P89+'host cell number'!P89</f>
        <v>13618285.790139062</v>
      </c>
      <c r="Q89" s="9">
        <f>'donor cell number'!Q89+'host cell number'!Q89</f>
        <v>350958.58407079638</v>
      </c>
      <c r="R89" s="9">
        <f>'donor cell number'!R89+'host cell number'!R89</f>
        <v>516153.37547408341</v>
      </c>
      <c r="S89" s="9">
        <f>'donor cell number'!S89+'host cell number'!S89</f>
        <v>33519555.796460181</v>
      </c>
      <c r="T89" s="9">
        <f>'donor cell number'!T89+'host cell number'!T89</f>
        <v>4189378.4734513275</v>
      </c>
      <c r="U89" s="9">
        <f>'donor cell number'!U89+'host cell number'!U89</f>
        <v>401052.21238938055</v>
      </c>
      <c r="V89" s="9">
        <f>'donor cell number'!V89+'host cell number'!V89</f>
        <v>30831535.685840707</v>
      </c>
      <c r="W89" s="9">
        <f>'donor cell number'!W89+'host cell number'!W89</f>
        <v>529453.60619469034</v>
      </c>
      <c r="X89" s="9">
        <f>'donor cell number'!X89+'host cell number'!X89</f>
        <v>874229.13716814166</v>
      </c>
      <c r="Y89" s="9"/>
      <c r="Z89" s="36"/>
      <c r="AA89" s="36"/>
      <c r="AB89" s="36"/>
      <c r="AC89" s="36"/>
      <c r="AE89" s="33">
        <f>'donor cell number'!AE89+'host cell number'!AE89</f>
        <v>46496185.164348923</v>
      </c>
      <c r="AF89" s="33">
        <f>'donor cell number'!AF89+'host cell number'!AF89</f>
        <v>8018265.9197218707</v>
      </c>
      <c r="AG89" s="33">
        <f>'donor cell number'!AG89+'host cell number'!AG89</f>
        <v>575245.94184576487</v>
      </c>
      <c r="AH89" s="33">
        <f>'donor cell number'!AH89+'host cell number'!AH89</f>
        <v>44449821.475979768</v>
      </c>
      <c r="AI89" s="33">
        <f>'donor cell number'!AI89+'host cell number'!AI89</f>
        <v>880412.19026548672</v>
      </c>
      <c r="AJ89" s="33">
        <f>'donor cell number'!AJ89+'host cell number'!AJ89</f>
        <v>1390382.512642225</v>
      </c>
      <c r="AL89" s="33">
        <f>'donor cell number'!AL89+'host cell number'!AL89</f>
        <v>8593511.8615676351</v>
      </c>
      <c r="AM89" s="33">
        <f>'donor cell number'!AM89+'host cell number'!AM89</f>
        <v>2270794.7029077117</v>
      </c>
      <c r="AO89" s="47"/>
      <c r="AP89" s="47"/>
      <c r="AQ89" s="47"/>
      <c r="AR89" s="47"/>
      <c r="AS89" s="47"/>
      <c r="AT89" s="47"/>
      <c r="AU89" s="47"/>
      <c r="AV89" s="47"/>
      <c r="AW89" s="47"/>
      <c r="AX89" s="47"/>
      <c r="AY89" s="47"/>
      <c r="AZ89" s="47"/>
      <c r="BA89" s="47"/>
    </row>
    <row r="90" spans="1:53" s="12" customFormat="1">
      <c r="A90" s="12">
        <v>152584</v>
      </c>
      <c r="B90" s="12" t="s">
        <v>197</v>
      </c>
      <c r="C90" s="12" t="s">
        <v>339</v>
      </c>
      <c r="D90" s="16">
        <v>42234</v>
      </c>
      <c r="E90" s="16">
        <v>42335</v>
      </c>
      <c r="F90" s="16">
        <v>42433</v>
      </c>
      <c r="G90" s="12">
        <v>101</v>
      </c>
      <c r="H90" s="12">
        <v>199</v>
      </c>
      <c r="I90" s="12">
        <v>98</v>
      </c>
      <c r="J90" s="9">
        <f>'donor cell number'!J90+'host cell number'!J90</f>
        <v>39539222.646007158</v>
      </c>
      <c r="K90" s="9">
        <f>'donor cell number'!K90+'host cell number'!K90</f>
        <v>2145040.9058402861</v>
      </c>
      <c r="L90" s="9">
        <f>'donor cell number'!L90+'host cell number'!L90</f>
        <v>366441.48986889154</v>
      </c>
      <c r="M90" s="9">
        <f>'donor cell number'!M90+'host cell number'!M90</f>
        <v>11046632.706270628</v>
      </c>
      <c r="N90" s="9">
        <f>'donor cell number'!N90+'host cell number'!N90</f>
        <v>3526032.9702970297</v>
      </c>
      <c r="O90" s="9">
        <f>'donor cell number'!O90+'host cell number'!O90</f>
        <v>99937.425742574269</v>
      </c>
      <c r="P90" s="9">
        <f>'donor cell number'!P90+'host cell number'!P90</f>
        <v>14764983.531353137</v>
      </c>
      <c r="Q90" s="9">
        <f>'donor cell number'!Q90+'host cell number'!Q90</f>
        <v>328035.34653465345</v>
      </c>
      <c r="R90" s="9">
        <f>'donor cell number'!R90+'host cell number'!R90</f>
        <v>587440.82508250827</v>
      </c>
      <c r="S90" s="9">
        <f>'donor cell number'!S90+'host cell number'!S90</f>
        <v>10355880</v>
      </c>
      <c r="T90" s="9">
        <f>'donor cell number'!T90+'host cell number'!T90</f>
        <v>1236127.6829268294</v>
      </c>
      <c r="U90" s="9">
        <f>'donor cell number'!U90+'host cell number'!U90</f>
        <v>102649.02439024391</v>
      </c>
      <c r="V90" s="9">
        <f>'donor cell number'!V90+'host cell number'!V90</f>
        <v>10790267.926829269</v>
      </c>
      <c r="W90" s="9">
        <f>'donor cell number'!W90+'host cell number'!W90</f>
        <v>199462.31707317074</v>
      </c>
      <c r="X90" s="9">
        <f>'donor cell number'!X90+'host cell number'!X90</f>
        <v>364508.78048780491</v>
      </c>
      <c r="Y90" s="9"/>
      <c r="Z90" s="36"/>
      <c r="AA90" s="36"/>
      <c r="AB90" s="36"/>
      <c r="AC90" s="36"/>
      <c r="AE90" s="33">
        <f>'donor cell number'!AE90+'host cell number'!AE90</f>
        <v>21402512.706270628</v>
      </c>
      <c r="AF90" s="33">
        <f>'donor cell number'!AF90+'host cell number'!AF90</f>
        <v>4762160.6532238591</v>
      </c>
      <c r="AG90" s="33">
        <f>'donor cell number'!AG90+'host cell number'!AG90</f>
        <v>202586.45013281817</v>
      </c>
      <c r="AH90" s="33">
        <f>'donor cell number'!AH90+'host cell number'!AH90</f>
        <v>25555251.458182406</v>
      </c>
      <c r="AI90" s="33">
        <f>'donor cell number'!AI90+'host cell number'!AI90</f>
        <v>527497.66360782413</v>
      </c>
      <c r="AJ90" s="33">
        <f>'donor cell number'!AJ90+'host cell number'!AJ90</f>
        <v>951949.60557031306</v>
      </c>
      <c r="AL90" s="33">
        <f>'donor cell number'!AL90+'host cell number'!AL90</f>
        <v>4964747.1033566762</v>
      </c>
      <c r="AM90" s="33">
        <f>'donor cell number'!AM90+'host cell number'!AM90</f>
        <v>1479447.2691781374</v>
      </c>
      <c r="AO90" s="47"/>
      <c r="AP90" s="47"/>
      <c r="AQ90" s="47"/>
      <c r="AR90" s="47"/>
      <c r="AS90" s="47"/>
      <c r="AT90" s="47"/>
      <c r="AU90" s="47"/>
      <c r="AV90" s="47"/>
      <c r="AW90" s="47"/>
      <c r="AX90" s="47"/>
      <c r="AY90" s="47"/>
      <c r="AZ90" s="47"/>
      <c r="BA90" s="47"/>
    </row>
    <row r="91" spans="1:53" s="12" customFormat="1">
      <c r="A91" s="12">
        <v>172957</v>
      </c>
      <c r="B91" s="12" t="s">
        <v>197</v>
      </c>
      <c r="C91" s="12" t="s">
        <v>339</v>
      </c>
      <c r="D91" s="16">
        <v>42275</v>
      </c>
      <c r="E91" s="16">
        <v>42335</v>
      </c>
      <c r="F91" s="16">
        <v>42433</v>
      </c>
      <c r="G91" s="12">
        <v>60</v>
      </c>
      <c r="H91" s="12">
        <v>158</v>
      </c>
      <c r="I91" s="12">
        <v>98</v>
      </c>
      <c r="J91" s="9">
        <f>'donor cell number'!J91+'host cell number'!J91</f>
        <v>64957118.147684604</v>
      </c>
      <c r="K91" s="9">
        <f>'donor cell number'!K91+'host cell number'!K91</f>
        <v>3807904.1301627029</v>
      </c>
      <c r="L91" s="9">
        <f>'donor cell number'!L91+'host cell number'!L91</f>
        <v>671479.59949937416</v>
      </c>
      <c r="M91" s="9">
        <f>'donor cell number'!M91+'host cell number'!M91</f>
        <v>9653350.8883248717</v>
      </c>
      <c r="N91" s="9">
        <f>'donor cell number'!N91+'host cell number'!N91</f>
        <v>2860695.114213198</v>
      </c>
      <c r="O91" s="9">
        <f>'donor cell number'!O91+'host cell number'!O91</f>
        <v>144542.51269035533</v>
      </c>
      <c r="P91" s="9">
        <f>'donor cell number'!P91+'host cell number'!P91</f>
        <v>13648654.187817257</v>
      </c>
      <c r="Q91" s="9">
        <f>'donor cell number'!Q91+'host cell number'!Q91</f>
        <v>252359.77157360403</v>
      </c>
      <c r="R91" s="9">
        <f>'donor cell number'!R91+'host cell number'!R91</f>
        <v>494106.28172588832</v>
      </c>
      <c r="S91" s="9">
        <f>'donor cell number'!S91+'host cell number'!S91</f>
        <v>7579733.4890109897</v>
      </c>
      <c r="T91" s="9">
        <f>'donor cell number'!T91+'host cell number'!T91</f>
        <v>644509.0384615385</v>
      </c>
      <c r="U91" s="9">
        <f>'donor cell number'!U91+'host cell number'!U91</f>
        <v>72743.489010989026</v>
      </c>
      <c r="V91" s="9">
        <f>'donor cell number'!V91+'host cell number'!V91</f>
        <v>7120750.5494505502</v>
      </c>
      <c r="W91" s="9">
        <f>'donor cell number'!W91+'host cell number'!W91</f>
        <v>106310.76923076925</v>
      </c>
      <c r="X91" s="9">
        <f>'donor cell number'!X91+'host cell number'!X91</f>
        <v>159293.57142857145</v>
      </c>
      <c r="Y91" s="9"/>
      <c r="Z91" s="36"/>
      <c r="AA91" s="36"/>
      <c r="AB91" s="36"/>
      <c r="AC91" s="36"/>
      <c r="AE91" s="33">
        <f>'donor cell number'!AE91+'host cell number'!AE91</f>
        <v>17233084.377335861</v>
      </c>
      <c r="AF91" s="33">
        <f>'donor cell number'!AF91+'host cell number'!AF91</f>
        <v>3505204.1526747365</v>
      </c>
      <c r="AG91" s="33">
        <f>'donor cell number'!AG91+'host cell number'!AG91</f>
        <v>217286.00170134436</v>
      </c>
      <c r="AH91" s="33">
        <f>'donor cell number'!AH91+'host cell number'!AH91</f>
        <v>20769404.737267807</v>
      </c>
      <c r="AI91" s="33">
        <f>'donor cell number'!AI91+'host cell number'!AI91</f>
        <v>358670.54080437333</v>
      </c>
      <c r="AJ91" s="33">
        <f>'donor cell number'!AJ91+'host cell number'!AJ91</f>
        <v>653399.85315445974</v>
      </c>
      <c r="AL91" s="33">
        <f>'donor cell number'!AL91+'host cell number'!AL91</f>
        <v>3722490.1543760807</v>
      </c>
      <c r="AM91" s="33">
        <f>'donor cell number'!AM91+'host cell number'!AM91</f>
        <v>1012070.3939588331</v>
      </c>
      <c r="AO91" s="47"/>
      <c r="AP91" s="47"/>
      <c r="AQ91" s="47"/>
      <c r="AR91" s="47"/>
      <c r="AS91" s="47"/>
      <c r="AT91" s="47"/>
      <c r="AU91" s="47"/>
      <c r="AV91" s="47"/>
      <c r="AW91" s="47"/>
      <c r="AX91" s="47"/>
      <c r="AY91" s="47"/>
      <c r="AZ91" s="47"/>
      <c r="BA91" s="47"/>
    </row>
    <row r="92" spans="1:53" s="12" customFormat="1">
      <c r="A92" s="12">
        <v>106429</v>
      </c>
      <c r="B92" s="12" t="s">
        <v>198</v>
      </c>
      <c r="C92" s="12" t="s">
        <v>339</v>
      </c>
      <c r="D92" s="16">
        <v>42173</v>
      </c>
      <c r="E92" s="16">
        <v>42335</v>
      </c>
      <c r="F92" s="16">
        <v>42475</v>
      </c>
      <c r="G92" s="12">
        <v>162</v>
      </c>
      <c r="H92" s="12">
        <v>302</v>
      </c>
      <c r="I92" s="12">
        <v>140</v>
      </c>
      <c r="J92" s="9">
        <f>'donor cell number'!J92+'host cell number'!J92</f>
        <v>29064547.717842326</v>
      </c>
      <c r="K92" s="9">
        <f>'donor cell number'!K92+'host cell number'!K92</f>
        <v>1865634.8547717843</v>
      </c>
      <c r="L92" s="9">
        <f>'donor cell number'!L92+'host cell number'!L92</f>
        <v>249589.21161825728</v>
      </c>
      <c r="M92" s="9">
        <f>'donor cell number'!M92+'host cell number'!M92</f>
        <v>7164819.6428571427</v>
      </c>
      <c r="N92" s="9">
        <f>'donor cell number'!N92+'host cell number'!N92</f>
        <v>2945396.25</v>
      </c>
      <c r="O92" s="9">
        <f>'donor cell number'!O92+'host cell number'!O92</f>
        <v>177405.53571428571</v>
      </c>
      <c r="P92" s="9">
        <f>'donor cell number'!P92+'host cell number'!P92</f>
        <v>9013699.8214285709</v>
      </c>
      <c r="Q92" s="9">
        <f>'donor cell number'!Q92+'host cell number'!Q92</f>
        <v>230701.07142857142</v>
      </c>
      <c r="R92" s="9">
        <f>'donor cell number'!R92+'host cell number'!R92</f>
        <v>583929.10714285716</v>
      </c>
      <c r="S92" s="9">
        <f>'donor cell number'!S92+'host cell number'!S92</f>
        <v>2167733.0973451324</v>
      </c>
      <c r="T92" s="9">
        <f>'donor cell number'!T92+'host cell number'!T92</f>
        <v>357759.29203539819</v>
      </c>
      <c r="U92" s="9">
        <f>'donor cell number'!U92+'host cell number'!U92</f>
        <v>33958.938053097343</v>
      </c>
      <c r="V92" s="9">
        <f>'donor cell number'!V92+'host cell number'!V92</f>
        <v>2624194.6902654869</v>
      </c>
      <c r="W92" s="9">
        <f>'donor cell number'!W92+'host cell number'!W92</f>
        <v>43607.787610619467</v>
      </c>
      <c r="X92" s="9">
        <f>'donor cell number'!X92+'host cell number'!X92</f>
        <v>129152.5663716814</v>
      </c>
      <c r="Y92" s="9"/>
      <c r="Z92" s="36"/>
      <c r="AA92" s="36"/>
      <c r="AB92" s="36"/>
      <c r="AC92" s="36"/>
      <c r="AE92" s="33">
        <f>'donor cell number'!AE92+'host cell number'!AE92</f>
        <v>9332552.740202276</v>
      </c>
      <c r="AF92" s="33">
        <f>'donor cell number'!AF92+'host cell number'!AF92</f>
        <v>3303155.5420353981</v>
      </c>
      <c r="AG92" s="33">
        <f>'donor cell number'!AG92+'host cell number'!AG92</f>
        <v>211364.47376738302</v>
      </c>
      <c r="AH92" s="33">
        <f>'donor cell number'!AH92+'host cell number'!AH92</f>
        <v>11637894.511694059</v>
      </c>
      <c r="AI92" s="33">
        <f>'donor cell number'!AI92+'host cell number'!AI92</f>
        <v>274308.85903919092</v>
      </c>
      <c r="AJ92" s="33">
        <f>'donor cell number'!AJ92+'host cell number'!AJ92</f>
        <v>713081.67351453856</v>
      </c>
      <c r="AL92" s="33">
        <f>'donor cell number'!AL92+'host cell number'!AL92</f>
        <v>3514520.0158027811</v>
      </c>
      <c r="AM92" s="33">
        <f>'donor cell number'!AM92+'host cell number'!AM92</f>
        <v>987390.53255372937</v>
      </c>
      <c r="AO92" s="47"/>
      <c r="AP92" s="47"/>
      <c r="AQ92" s="47"/>
      <c r="AR92" s="47"/>
      <c r="AS92" s="47"/>
      <c r="AT92" s="47"/>
      <c r="AU92" s="47"/>
      <c r="AV92" s="47"/>
      <c r="AW92" s="47"/>
      <c r="AX92" s="47"/>
      <c r="AY92" s="47"/>
      <c r="AZ92" s="47"/>
      <c r="BA92" s="47"/>
    </row>
    <row r="93" spans="1:53" s="12" customFormat="1">
      <c r="A93" s="12">
        <v>142760</v>
      </c>
      <c r="B93" s="12" t="s">
        <v>198</v>
      </c>
      <c r="C93" s="12" t="s">
        <v>339</v>
      </c>
      <c r="D93" s="16">
        <v>42220</v>
      </c>
      <c r="E93" s="16">
        <v>42335</v>
      </c>
      <c r="F93" s="16">
        <v>42475</v>
      </c>
      <c r="G93" s="12">
        <v>115</v>
      </c>
      <c r="H93" s="12">
        <v>255</v>
      </c>
      <c r="I93" s="12">
        <v>140</v>
      </c>
      <c r="J93" s="9">
        <f>'donor cell number'!J93+'host cell number'!J93</f>
        <v>20538664.625550665</v>
      </c>
      <c r="K93" s="9">
        <f>'donor cell number'!K93+'host cell number'!K93</f>
        <v>1462543.1497797358</v>
      </c>
      <c r="L93" s="9">
        <f>'donor cell number'!L93+'host cell number'!L93</f>
        <v>209682.48898678416</v>
      </c>
      <c r="M93" s="9">
        <f>'donor cell number'!M93+'host cell number'!M93</f>
        <v>3516049.0909090908</v>
      </c>
      <c r="N93" s="9">
        <f>'donor cell number'!N93+'host cell number'!N93</f>
        <v>3086563.6363636367</v>
      </c>
      <c r="O93" s="9">
        <f>'donor cell number'!O93+'host cell number'!O93</f>
        <v>96430.909090909103</v>
      </c>
      <c r="P93" s="9">
        <f>'donor cell number'!P93+'host cell number'!P93</f>
        <v>4830936.8181818184</v>
      </c>
      <c r="Q93" s="9">
        <f>'donor cell number'!Q93+'host cell number'!Q93</f>
        <v>254728.63636363638</v>
      </c>
      <c r="R93" s="9">
        <f>'donor cell number'!R93+'host cell number'!R93</f>
        <v>396180</v>
      </c>
      <c r="S93" s="9">
        <f>'donor cell number'!S93+'host cell number'!S93</f>
        <v>3140447.943925234</v>
      </c>
      <c r="T93" s="9">
        <f>'donor cell number'!T93+'host cell number'!T93</f>
        <v>630066.7289719627</v>
      </c>
      <c r="U93" s="9">
        <f>'donor cell number'!U93+'host cell number'!U93</f>
        <v>34577.383177570096</v>
      </c>
      <c r="V93" s="9">
        <f>'donor cell number'!V93+'host cell number'!V93</f>
        <v>3259392.3364485987</v>
      </c>
      <c r="W93" s="9">
        <f>'donor cell number'!W93+'host cell number'!W93</f>
        <v>104138.41121495329</v>
      </c>
      <c r="X93" s="9">
        <f>'donor cell number'!X93+'host cell number'!X93</f>
        <v>261542.24299065425</v>
      </c>
      <c r="Y93" s="9"/>
      <c r="Z93" s="36"/>
      <c r="AA93" s="36"/>
      <c r="AB93" s="36"/>
      <c r="AC93" s="36"/>
      <c r="AE93" s="33">
        <f>'donor cell number'!AE93+'host cell number'!AE93</f>
        <v>6656497.0348343253</v>
      </c>
      <c r="AF93" s="33">
        <f>'donor cell number'!AF93+'host cell number'!AF93</f>
        <v>3716630.3653355995</v>
      </c>
      <c r="AG93" s="33">
        <f>'donor cell number'!AG93+'host cell number'!AG93</f>
        <v>131008.2922684792</v>
      </c>
      <c r="AH93" s="33">
        <f>'donor cell number'!AH93+'host cell number'!AH93</f>
        <v>8090329.154630417</v>
      </c>
      <c r="AI93" s="33">
        <f>'donor cell number'!AI93+'host cell number'!AI93</f>
        <v>358867.04757858964</v>
      </c>
      <c r="AJ93" s="33">
        <f>'donor cell number'!AJ93+'host cell number'!AJ93</f>
        <v>657722.24299065431</v>
      </c>
      <c r="AL93" s="33">
        <f>'donor cell number'!AL93+'host cell number'!AL93</f>
        <v>3847638.6576040783</v>
      </c>
      <c r="AM93" s="33">
        <f>'donor cell number'!AM93+'host cell number'!AM93</f>
        <v>1016589.290569244</v>
      </c>
      <c r="AO93" s="47"/>
      <c r="AP93" s="47"/>
      <c r="AQ93" s="47"/>
      <c r="AR93" s="47"/>
      <c r="AS93" s="47"/>
      <c r="AT93" s="47"/>
      <c r="AU93" s="47"/>
      <c r="AV93" s="47"/>
      <c r="AW93" s="47"/>
      <c r="AX93" s="47"/>
      <c r="AY93" s="47"/>
      <c r="AZ93" s="47"/>
      <c r="BA93" s="47"/>
    </row>
    <row r="94" spans="1:53" s="12" customFormat="1">
      <c r="A94" s="12">
        <v>152583</v>
      </c>
      <c r="B94" s="12" t="s">
        <v>198</v>
      </c>
      <c r="C94" s="12" t="s">
        <v>339</v>
      </c>
      <c r="D94" s="16">
        <v>42234</v>
      </c>
      <c r="E94" s="16">
        <v>42335</v>
      </c>
      <c r="F94" s="16">
        <v>42475</v>
      </c>
      <c r="G94" s="12">
        <v>101</v>
      </c>
      <c r="H94" s="12">
        <v>241</v>
      </c>
      <c r="I94" s="12">
        <v>140</v>
      </c>
      <c r="J94" s="9">
        <f>'donor cell number'!J94+'host cell number'!J94</f>
        <v>41370292.682926826</v>
      </c>
      <c r="K94" s="9">
        <f>'donor cell number'!K94+'host cell number'!K94</f>
        <v>2859365.8536585364</v>
      </c>
      <c r="L94" s="9">
        <f>'donor cell number'!L94+'host cell number'!L94</f>
        <v>395268.29268292681</v>
      </c>
      <c r="M94" s="9">
        <f>'donor cell number'!M94+'host cell number'!M94</f>
        <v>5416523.4905660376</v>
      </c>
      <c r="N94" s="9">
        <f>'donor cell number'!N94+'host cell number'!N94</f>
        <v>2639797.6415094337</v>
      </c>
      <c r="O94" s="9">
        <f>'donor cell number'!O94+'host cell number'!O94</f>
        <v>141635.37735849057</v>
      </c>
      <c r="P94" s="9">
        <f>'donor cell number'!P94+'host cell number'!P94</f>
        <v>7514996.6037735846</v>
      </c>
      <c r="Q94" s="9">
        <f>'donor cell number'!Q94+'host cell number'!Q94</f>
        <v>458192.54716981133</v>
      </c>
      <c r="R94" s="9">
        <f>'donor cell number'!R94+'host cell number'!R94</f>
        <v>292937.26415094337</v>
      </c>
      <c r="S94" s="9">
        <f>'donor cell number'!S94+'host cell number'!S94</f>
        <v>3801308.6776859509</v>
      </c>
      <c r="T94" s="9">
        <f>'donor cell number'!T94+'host cell number'!T94</f>
        <v>541412.60330578522</v>
      </c>
      <c r="U94" s="9">
        <f>'donor cell number'!U94+'host cell number'!U94</f>
        <v>39618.595041322318</v>
      </c>
      <c r="V94" s="9">
        <f>'donor cell number'!V94+'host cell number'!V94</f>
        <v>4271789.8760330584</v>
      </c>
      <c r="W94" s="9">
        <f>'donor cell number'!W94+'host cell number'!W94</f>
        <v>120516.94214876034</v>
      </c>
      <c r="X94" s="9">
        <f>'donor cell number'!X94+'host cell number'!X94</f>
        <v>110882.2314049587</v>
      </c>
      <c r="Y94" s="9"/>
      <c r="Z94" s="36"/>
      <c r="AA94" s="36"/>
      <c r="AB94" s="36"/>
      <c r="AC94" s="36"/>
      <c r="AE94" s="33">
        <f>'donor cell number'!AE94+'host cell number'!AE94</f>
        <v>9217832.1682519875</v>
      </c>
      <c r="AF94" s="33">
        <f>'donor cell number'!AF94+'host cell number'!AF94</f>
        <v>3181210.2448152192</v>
      </c>
      <c r="AG94" s="33">
        <f>'donor cell number'!AG94+'host cell number'!AG94</f>
        <v>181253.97239981289</v>
      </c>
      <c r="AH94" s="33">
        <f>'donor cell number'!AH94+'host cell number'!AH94</f>
        <v>11786786.479806643</v>
      </c>
      <c r="AI94" s="33">
        <f>'donor cell number'!AI94+'host cell number'!AI94</f>
        <v>578709.48931857164</v>
      </c>
      <c r="AJ94" s="33">
        <f>'donor cell number'!AJ94+'host cell number'!AJ94</f>
        <v>403819.49555590207</v>
      </c>
      <c r="AL94" s="33">
        <f>'donor cell number'!AL94+'host cell number'!AL94</f>
        <v>3362464.2172150314</v>
      </c>
      <c r="AM94" s="33">
        <f>'donor cell number'!AM94+'host cell number'!AM94</f>
        <v>982528.98487447377</v>
      </c>
      <c r="AO94" s="47"/>
      <c r="AP94" s="47"/>
      <c r="AQ94" s="47"/>
      <c r="AR94" s="47"/>
      <c r="AS94" s="47"/>
      <c r="AT94" s="47"/>
      <c r="AU94" s="47"/>
      <c r="AV94" s="47"/>
      <c r="AW94" s="47"/>
      <c r="AX94" s="47"/>
      <c r="AY94" s="47"/>
      <c r="AZ94" s="47"/>
      <c r="BA94" s="47"/>
    </row>
    <row r="95" spans="1:53" s="12" customFormat="1">
      <c r="A95" s="12">
        <v>172956</v>
      </c>
      <c r="B95" s="12" t="s">
        <v>198</v>
      </c>
      <c r="C95" s="12" t="s">
        <v>339</v>
      </c>
      <c r="D95" s="16">
        <v>42275</v>
      </c>
      <c r="E95" s="16">
        <v>42335</v>
      </c>
      <c r="F95" s="16">
        <v>42475</v>
      </c>
      <c r="G95" s="12">
        <v>60</v>
      </c>
      <c r="H95" s="12">
        <v>200</v>
      </c>
      <c r="I95" s="12">
        <v>140</v>
      </c>
      <c r="J95" s="9">
        <f>'donor cell number'!J95+'host cell number'!J95</f>
        <v>56286988.58858858</v>
      </c>
      <c r="K95" s="9">
        <f>'donor cell number'!K95+'host cell number'!K95</f>
        <v>3611490.6906906907</v>
      </c>
      <c r="L95" s="9">
        <f>'donor cell number'!L95+'host cell number'!L95</f>
        <v>461294.89489489491</v>
      </c>
      <c r="M95" s="9">
        <f>'donor cell number'!M95+'host cell number'!M95</f>
        <v>9548120.7079646029</v>
      </c>
      <c r="N95" s="9">
        <f>'donor cell number'!N95+'host cell number'!N95</f>
        <v>3335219.4690265488</v>
      </c>
      <c r="O95" s="9">
        <f>'donor cell number'!O95+'host cell number'!O95</f>
        <v>197491.85840707965</v>
      </c>
      <c r="P95" s="9">
        <f>'donor cell number'!P95+'host cell number'!P95</f>
        <v>10757795.575221239</v>
      </c>
      <c r="Q95" s="9">
        <f>'donor cell number'!Q95+'host cell number'!Q95</f>
        <v>203250.79646017699</v>
      </c>
      <c r="R95" s="9">
        <f>'donor cell number'!R95+'host cell number'!R95</f>
        <v>533396.81415929203</v>
      </c>
      <c r="S95" s="9">
        <f>'donor cell number'!S95+'host cell number'!S95</f>
        <v>5440577.0192307709</v>
      </c>
      <c r="T95" s="9">
        <f>'donor cell number'!T95+'host cell number'!T95</f>
        <v>614663.94230769249</v>
      </c>
      <c r="U95" s="9">
        <f>'donor cell number'!U95+'host cell number'!U95</f>
        <v>65808.750000000015</v>
      </c>
      <c r="V95" s="9">
        <f>'donor cell number'!V95+'host cell number'!V95</f>
        <v>5018370.0000000009</v>
      </c>
      <c r="W95" s="9">
        <f>'donor cell number'!W95+'host cell number'!W95</f>
        <v>73146.634615384624</v>
      </c>
      <c r="X95" s="9">
        <f>'donor cell number'!X95+'host cell number'!X95</f>
        <v>204996.34615384619</v>
      </c>
      <c r="Y95" s="9"/>
      <c r="Z95" s="36"/>
      <c r="AA95" s="36"/>
      <c r="AB95" s="36"/>
      <c r="AC95" s="36"/>
      <c r="AE95" s="33">
        <f>'donor cell number'!AE95+'host cell number'!AE95</f>
        <v>14988697.727195373</v>
      </c>
      <c r="AF95" s="33">
        <f>'donor cell number'!AF95+'host cell number'!AF95</f>
        <v>3949883.4113342413</v>
      </c>
      <c r="AG95" s="33">
        <f>'donor cell number'!AG95+'host cell number'!AG95</f>
        <v>263300.60840707965</v>
      </c>
      <c r="AH95" s="33">
        <f>'donor cell number'!AH95+'host cell number'!AH95</f>
        <v>15776165.575221241</v>
      </c>
      <c r="AI95" s="33">
        <f>'donor cell number'!AI95+'host cell number'!AI95</f>
        <v>276397.43107556162</v>
      </c>
      <c r="AJ95" s="33">
        <f>'donor cell number'!AJ95+'host cell number'!AJ95</f>
        <v>738393.16031313827</v>
      </c>
      <c r="AL95" s="33">
        <f>'donor cell number'!AL95+'host cell number'!AL95</f>
        <v>4213184.019741321</v>
      </c>
      <c r="AM95" s="33">
        <f>'donor cell number'!AM95+'host cell number'!AM95</f>
        <v>1014790.5913886998</v>
      </c>
      <c r="AO95" s="47"/>
      <c r="AP95" s="47"/>
      <c r="AQ95" s="47"/>
      <c r="AR95" s="47"/>
      <c r="AS95" s="47"/>
      <c r="AT95" s="47"/>
      <c r="AU95" s="47"/>
      <c r="AV95" s="47"/>
      <c r="AW95" s="47"/>
      <c r="AX95" s="47"/>
      <c r="AY95" s="47"/>
      <c r="AZ95" s="47"/>
      <c r="BA95" s="47"/>
    </row>
    <row r="96" spans="1:53" s="17" customFormat="1">
      <c r="A96" s="12">
        <v>213373</v>
      </c>
      <c r="B96" s="12" t="s">
        <v>199</v>
      </c>
      <c r="C96" s="12" t="s">
        <v>339</v>
      </c>
      <c r="D96" s="16">
        <v>42349</v>
      </c>
      <c r="E96" s="16">
        <v>42495</v>
      </c>
      <c r="F96" s="16">
        <v>42551</v>
      </c>
      <c r="G96" s="12">
        <v>146</v>
      </c>
      <c r="H96" s="12">
        <v>202</v>
      </c>
      <c r="I96" s="12">
        <v>56</v>
      </c>
      <c r="J96" s="9">
        <f>'donor cell number'!J96+'host cell number'!J96</f>
        <v>31106016.226415094</v>
      </c>
      <c r="K96" s="9">
        <f>'donor cell number'!K96+'host cell number'!K96</f>
        <v>1688485.8679245284</v>
      </c>
      <c r="L96" s="9">
        <f>'donor cell number'!L96+'host cell number'!L96</f>
        <v>296189.23584905663</v>
      </c>
      <c r="M96" s="9">
        <f>'donor cell number'!M96+'host cell number'!M96</f>
        <v>4493219.218487395</v>
      </c>
      <c r="N96" s="9">
        <f>'donor cell number'!N96+'host cell number'!N96</f>
        <v>1323585.1512605043</v>
      </c>
      <c r="O96" s="9">
        <f>'donor cell number'!O96+'host cell number'!O96</f>
        <v>100442.1680672269</v>
      </c>
      <c r="P96" s="9">
        <f>'donor cell number'!P96+'host cell number'!P96</f>
        <v>4565389.5378151257</v>
      </c>
      <c r="Q96" s="9">
        <f>'donor cell number'!Q96+'host cell number'!Q96</f>
        <v>95661.655462184877</v>
      </c>
      <c r="R96" s="9">
        <f>'donor cell number'!R96+'host cell number'!R96</f>
        <v>686903.11764705891</v>
      </c>
      <c r="S96" s="9">
        <f>'donor cell number'!S96+'host cell number'!S96</f>
        <v>5471692.234920634</v>
      </c>
      <c r="T96" s="9">
        <f>'donor cell number'!T96+'host cell number'!T96</f>
        <v>707267.22222222202</v>
      </c>
      <c r="U96" s="9">
        <f>'donor cell number'!U96+'host cell number'!U96</f>
        <v>87628.869841269829</v>
      </c>
      <c r="V96" s="9">
        <f>'donor cell number'!V96+'host cell number'!V96</f>
        <v>4829330.3301587291</v>
      </c>
      <c r="W96" s="9">
        <f>'donor cell number'!W96+'host cell number'!W96</f>
        <v>80696.714285714261</v>
      </c>
      <c r="X96" s="9">
        <f>'donor cell number'!X96+'host cell number'!X96</f>
        <v>240725.12380952376</v>
      </c>
      <c r="Y96" s="9"/>
      <c r="Z96" s="36"/>
      <c r="AA96" s="36"/>
      <c r="AB96" s="36"/>
      <c r="AC96" s="36"/>
      <c r="AE96" s="33">
        <f>'donor cell number'!AE96+'host cell number'!AE96</f>
        <v>9964911.4534080289</v>
      </c>
      <c r="AF96" s="33">
        <f>'donor cell number'!AF96+'host cell number'!AF96</f>
        <v>2030852.3734827265</v>
      </c>
      <c r="AG96" s="33">
        <f>'donor cell number'!AG96+'host cell number'!AG96</f>
        <v>188071.03790849674</v>
      </c>
      <c r="AH96" s="33">
        <f>'donor cell number'!AH96+'host cell number'!AH96</f>
        <v>9394719.8679738548</v>
      </c>
      <c r="AI96" s="33">
        <f>'donor cell number'!AI96+'host cell number'!AI96</f>
        <v>176358.36974789915</v>
      </c>
      <c r="AJ96" s="33">
        <f>'donor cell number'!AJ96+'host cell number'!AJ96</f>
        <v>927628.24145658268</v>
      </c>
      <c r="AL96" s="33">
        <f>'donor cell number'!AL96+'host cell number'!AL96</f>
        <v>2218923.4113912233</v>
      </c>
      <c r="AM96" s="33">
        <f>'donor cell number'!AM96+'host cell number'!AM96</f>
        <v>1103986.6112044817</v>
      </c>
      <c r="AO96" s="49">
        <f>'donor cell number'!AO96+'host cell number'!AO96</f>
        <v>20371.132075471698</v>
      </c>
      <c r="AP96" s="49">
        <f>'donor cell number'!AP96+'host cell number'!AP96</f>
        <v>34104.084905660377</v>
      </c>
      <c r="AQ96" s="49">
        <f>'donor cell number'!AQ96+'host cell number'!AQ96</f>
        <v>12292.924528301886</v>
      </c>
      <c r="AR96" s="49">
        <f>'donor cell number'!AR96+'host cell number'!AR96</f>
        <v>2471165.1932773106</v>
      </c>
      <c r="AS96" s="49">
        <f>'donor cell number'!AS96+'host cell number'!AS96</f>
        <v>67903.840336134454</v>
      </c>
      <c r="AT96" s="49">
        <f>'donor cell number'!AT96+'host cell number'!AT96</f>
        <v>46828.462184873948</v>
      </c>
      <c r="AU96" s="49">
        <f>'donor cell number'!AU96+'host cell number'!AU96</f>
        <v>17220.126050420167</v>
      </c>
      <c r="AV96" s="49">
        <f>'donor cell number'!AV96+'host cell number'!AV96</f>
        <v>924489.45378151268</v>
      </c>
      <c r="AW96" s="49">
        <f>'donor cell number'!AW96+'host cell number'!AW96</f>
        <v>399712.53781512607</v>
      </c>
      <c r="AX96" s="49">
        <f>'donor cell number'!AX96+'host cell number'!AX96</f>
        <v>261093.34920634914</v>
      </c>
      <c r="AY96" s="49">
        <f>'donor cell number'!AY96+'host cell number'!AY96</f>
        <v>1187727.1619047616</v>
      </c>
      <c r="AZ96" s="49">
        <f>'donor cell number'!AZ96+'host cell number'!AZ96</f>
        <v>547265.57777777768</v>
      </c>
      <c r="BA96" s="49">
        <f>'donor cell number'!BA96+'host cell number'!BA96</f>
        <v>605640.21587301581</v>
      </c>
    </row>
    <row r="97" spans="1:53" s="17" customFormat="1">
      <c r="A97" s="12">
        <v>233214</v>
      </c>
      <c r="B97" s="12" t="s">
        <v>199</v>
      </c>
      <c r="C97" s="12" t="s">
        <v>339</v>
      </c>
      <c r="D97" s="16">
        <v>42377</v>
      </c>
      <c r="E97" s="16">
        <v>42495</v>
      </c>
      <c r="F97" s="16">
        <v>42551</v>
      </c>
      <c r="G97" s="12">
        <v>118</v>
      </c>
      <c r="H97" s="12">
        <v>174</v>
      </c>
      <c r="I97" s="12">
        <v>56</v>
      </c>
      <c r="J97" s="9">
        <f>'donor cell number'!J97+'host cell number'!J97</f>
        <v>60492897.196261682</v>
      </c>
      <c r="K97" s="9">
        <f>'donor cell number'!K97+'host cell number'!K97</f>
        <v>3546363.6448598132</v>
      </c>
      <c r="L97" s="9">
        <f>'donor cell number'!L97+'host cell number'!L97</f>
        <v>619792.57009345794</v>
      </c>
      <c r="M97" s="9">
        <f>'donor cell number'!M97+'host cell number'!M97</f>
        <v>4610933.068965517</v>
      </c>
      <c r="N97" s="9">
        <f>'donor cell number'!N97+'host cell number'!N97</f>
        <v>1704193.448275862</v>
      </c>
      <c r="O97" s="9">
        <f>'donor cell number'!O97+'host cell number'!O97</f>
        <v>104087.94827586206</v>
      </c>
      <c r="P97" s="9">
        <f>'donor cell number'!P97+'host cell number'!P97</f>
        <v>4484920.5775862066</v>
      </c>
      <c r="Q97" s="9">
        <f>'donor cell number'!Q97+'host cell number'!Q97</f>
        <v>122108.12068965517</v>
      </c>
      <c r="R97" s="9">
        <f>'donor cell number'!R97+'host cell number'!R97</f>
        <v>349419.72413793101</v>
      </c>
      <c r="S97" s="9">
        <f>'donor cell number'!S97+'host cell number'!S97</f>
        <v>8638947.3684210517</v>
      </c>
      <c r="T97" s="9">
        <f>'donor cell number'!T97+'host cell number'!T97</f>
        <v>725702.10526315786</v>
      </c>
      <c r="U97" s="9">
        <f>'donor cell number'!U97+'host cell number'!U97</f>
        <v>102843.15789473683</v>
      </c>
      <c r="V97" s="9">
        <f>'donor cell number'!V97+'host cell number'!V97</f>
        <v>7318409.4736842103</v>
      </c>
      <c r="W97" s="9">
        <f>'donor cell number'!W97+'host cell number'!W97</f>
        <v>167223.15789473683</v>
      </c>
      <c r="X97" s="9">
        <f>'donor cell number'!X97+'host cell number'!X97</f>
        <v>194696.84210526315</v>
      </c>
      <c r="Y97" s="9"/>
      <c r="Z97" s="36"/>
      <c r="AA97" s="36"/>
      <c r="AB97" s="36"/>
      <c r="AC97" s="36"/>
      <c r="AE97" s="33">
        <f>'donor cell number'!AE97+'host cell number'!AE97</f>
        <v>13249880.437386569</v>
      </c>
      <c r="AF97" s="33">
        <f>'donor cell number'!AF97+'host cell number'!AF97</f>
        <v>2429895.55353902</v>
      </c>
      <c r="AG97" s="33">
        <f>'donor cell number'!AG97+'host cell number'!AG97</f>
        <v>206931.10617059888</v>
      </c>
      <c r="AH97" s="33">
        <f>'donor cell number'!AH97+'host cell number'!AH97</f>
        <v>11803330.051270416</v>
      </c>
      <c r="AI97" s="33">
        <f>'donor cell number'!AI97+'host cell number'!AI97</f>
        <v>289331.27858439198</v>
      </c>
      <c r="AJ97" s="33">
        <f>'donor cell number'!AJ97+'host cell number'!AJ97</f>
        <v>544116.56624319416</v>
      </c>
      <c r="AL97" s="33">
        <f>'donor cell number'!AL97+'host cell number'!AL97</f>
        <v>2636826.6597096189</v>
      </c>
      <c r="AM97" s="33">
        <f>'donor cell number'!AM97+'host cell number'!AM97</f>
        <v>833447.84482758609</v>
      </c>
      <c r="AO97" s="49">
        <f>'donor cell number'!AO97+'host cell number'!AO97</f>
        <v>55495.093457943927</v>
      </c>
      <c r="AP97" s="49">
        <f>'donor cell number'!AP97+'host cell number'!AP97</f>
        <v>88272.897196261678</v>
      </c>
      <c r="AQ97" s="49">
        <f>'donor cell number'!AQ97+'host cell number'!AQ97</f>
        <v>27195.841121495327</v>
      </c>
      <c r="AR97" s="49">
        <f>'donor cell number'!AR97+'host cell number'!AR97</f>
        <v>2344252.8103448274</v>
      </c>
      <c r="AS97" s="49">
        <f>'donor cell number'!AS97+'host cell number'!AS97</f>
        <v>76328.301724137928</v>
      </c>
      <c r="AT97" s="49">
        <f>'donor cell number'!AT97+'host cell number'!AT97</f>
        <v>47538.931034482754</v>
      </c>
      <c r="AU97" s="49">
        <f>'donor cell number'!AU97+'host cell number'!AU97</f>
        <v>24584.663793103449</v>
      </c>
      <c r="AV97" s="49">
        <f>'donor cell number'!AV97+'host cell number'!AV97</f>
        <v>1084127.8965517241</v>
      </c>
      <c r="AW97" s="49">
        <f>'donor cell number'!AW97+'host cell number'!AW97</f>
        <v>469339.68103448278</v>
      </c>
      <c r="AX97" s="49">
        <f>'donor cell number'!AX97+'host cell number'!AX97</f>
        <v>416806.31578947365</v>
      </c>
      <c r="AY97" s="49">
        <f>'donor cell number'!AY97+'host cell number'!AY97</f>
        <v>1506046.3157894737</v>
      </c>
      <c r="AZ97" s="49">
        <f>'donor cell number'!AZ97+'host cell number'!AZ97</f>
        <v>865085.26315789472</v>
      </c>
      <c r="BA97" s="49">
        <f>'donor cell number'!BA97+'host cell number'!BA97</f>
        <v>596484.21052631573</v>
      </c>
    </row>
    <row r="98" spans="1:53" s="17" customFormat="1">
      <c r="A98" s="12">
        <v>256765</v>
      </c>
      <c r="B98" s="12" t="s">
        <v>199</v>
      </c>
      <c r="C98" s="12" t="s">
        <v>339</v>
      </c>
      <c r="D98" s="16">
        <v>42429</v>
      </c>
      <c r="E98" s="16">
        <v>42495</v>
      </c>
      <c r="F98" s="16">
        <v>42551</v>
      </c>
      <c r="G98" s="12">
        <v>66</v>
      </c>
      <c r="H98" s="12">
        <v>122</v>
      </c>
      <c r="I98" s="12">
        <v>56</v>
      </c>
      <c r="J98" s="9">
        <f>'donor cell number'!J98+'host cell number'!J98</f>
        <v>60708339.622641504</v>
      </c>
      <c r="K98" s="9">
        <f>'donor cell number'!K98+'host cell number'!K98</f>
        <v>2774636.5754716983</v>
      </c>
      <c r="L98" s="9">
        <f>'donor cell number'!L98+'host cell number'!L98</f>
        <v>436499.88679245283</v>
      </c>
      <c r="M98" s="9">
        <f>'donor cell number'!M98+'host cell number'!M98</f>
        <v>6756771.9230769239</v>
      </c>
      <c r="N98" s="9">
        <f>'donor cell number'!N98+'host cell number'!N98</f>
        <v>711186.92307692324</v>
      </c>
      <c r="O98" s="9">
        <f>'donor cell number'!O98+'host cell number'!O98</f>
        <v>129347.30769230772</v>
      </c>
      <c r="P98" s="9">
        <f>'donor cell number'!P98+'host cell number'!P98</f>
        <v>5811350.7692307699</v>
      </c>
      <c r="Q98" s="9">
        <f>'donor cell number'!Q98+'host cell number'!Q98</f>
        <v>46191.923076923085</v>
      </c>
      <c r="R98" s="9">
        <f>'donor cell number'!R98+'host cell number'!R98</f>
        <v>528403.84615384624</v>
      </c>
      <c r="S98" s="9">
        <f>'donor cell number'!S98+'host cell number'!S98</f>
        <v>12377513.513513513</v>
      </c>
      <c r="T98" s="9">
        <f>'donor cell number'!T98+'host cell number'!T98</f>
        <v>639647.13513513515</v>
      </c>
      <c r="U98" s="9">
        <f>'donor cell number'!U98+'host cell number'!U98</f>
        <v>185982.81081081083</v>
      </c>
      <c r="V98" s="9">
        <f>'donor cell number'!V98+'host cell number'!V98</f>
        <v>9089825.4054054059</v>
      </c>
      <c r="W98" s="9">
        <f>'donor cell number'!W98+'host cell number'!W98</f>
        <v>47020.32432432432</v>
      </c>
      <c r="X98" s="9">
        <f>'donor cell number'!X98+'host cell number'!X98</f>
        <v>302751.13513513515</v>
      </c>
      <c r="Y98" s="9"/>
      <c r="Z98" s="36"/>
      <c r="AA98" s="36"/>
      <c r="AB98" s="36"/>
      <c r="AC98" s="36"/>
      <c r="AE98" s="33">
        <f>'donor cell number'!AE98+'host cell number'!AE98</f>
        <v>19134285.436590437</v>
      </c>
      <c r="AF98" s="33">
        <f>'donor cell number'!AF98+'host cell number'!AF98</f>
        <v>1350834.0582120584</v>
      </c>
      <c r="AG98" s="33">
        <f>'donor cell number'!AG98+'host cell number'!AG98</f>
        <v>315330.11850311852</v>
      </c>
      <c r="AH98" s="33">
        <f>'donor cell number'!AH98+'host cell number'!AH98</f>
        <v>14901176.174636176</v>
      </c>
      <c r="AI98" s="33">
        <f>'donor cell number'!AI98+'host cell number'!AI98</f>
        <v>93212.247401247412</v>
      </c>
      <c r="AJ98" s="33">
        <f>'donor cell number'!AJ98+'host cell number'!AJ98</f>
        <v>831154.98128898139</v>
      </c>
      <c r="AL98" s="33">
        <f>'donor cell number'!AL98+'host cell number'!AL98</f>
        <v>1666164.176715177</v>
      </c>
      <c r="AM98" s="33">
        <f>'donor cell number'!AM98+'host cell number'!AM98</f>
        <v>924367.22869022877</v>
      </c>
      <c r="AO98" s="49">
        <f>'donor cell number'!AO98+'host cell number'!AO98</f>
        <v>30758.122641509428</v>
      </c>
      <c r="AP98" s="49">
        <f>'donor cell number'!AP98+'host cell number'!AP98</f>
        <v>57188.179245283012</v>
      </c>
      <c r="AQ98" s="49">
        <f>'donor cell number'!AQ98+'host cell number'!AQ98</f>
        <v>19216.613207547169</v>
      </c>
      <c r="AR98" s="49">
        <f>'donor cell number'!AR98+'host cell number'!AR98</f>
        <v>2385557.307692308</v>
      </c>
      <c r="AS98" s="49">
        <f>'donor cell number'!AS98+'host cell number'!AS98</f>
        <v>65690.769230769249</v>
      </c>
      <c r="AT98" s="49">
        <f>'donor cell number'!AT98+'host cell number'!AT98</f>
        <v>45646.153846153858</v>
      </c>
      <c r="AU98" s="49">
        <f>'donor cell number'!AU98+'host cell number'!AU98</f>
        <v>17613.461538461543</v>
      </c>
      <c r="AV98" s="49">
        <f>'donor cell number'!AV98+'host cell number'!AV98</f>
        <v>848869.61538461561</v>
      </c>
      <c r="AW98" s="49">
        <f>'donor cell number'!AW98+'host cell number'!AW98</f>
        <v>512229.23076923087</v>
      </c>
      <c r="AX98" s="49">
        <f>'donor cell number'!AX98+'host cell number'!AX98</f>
        <v>224289.08108108107</v>
      </c>
      <c r="AY98" s="49">
        <f>'donor cell number'!AY98+'host cell number'!AY98</f>
        <v>1641443.2432432431</v>
      </c>
      <c r="AZ98" s="49">
        <f>'donor cell number'!AZ98+'host cell number'!AZ98</f>
        <v>1020753.6216216217</v>
      </c>
      <c r="BA98" s="49">
        <f>'donor cell number'!BA98+'host cell number'!BA98</f>
        <v>569258.91891891893</v>
      </c>
    </row>
    <row r="99" spans="1:53" s="17" customFormat="1">
      <c r="A99" s="12">
        <v>213374</v>
      </c>
      <c r="B99" s="12" t="s">
        <v>200</v>
      </c>
      <c r="C99" s="12" t="s">
        <v>339</v>
      </c>
      <c r="D99" s="16">
        <v>42349</v>
      </c>
      <c r="E99" s="16">
        <v>42495</v>
      </c>
      <c r="F99" s="16">
        <v>42584</v>
      </c>
      <c r="G99" s="12">
        <v>146</v>
      </c>
      <c r="H99" s="12">
        <v>235</v>
      </c>
      <c r="I99" s="12">
        <v>89</v>
      </c>
      <c r="J99" s="9">
        <f>'donor cell number'!J99+'host cell number'!J99</f>
        <v>34015773.496240601</v>
      </c>
      <c r="K99" s="9">
        <f>'donor cell number'!K99+'host cell number'!K99</f>
        <v>1853983.0827067669</v>
      </c>
      <c r="L99" s="9">
        <f>'donor cell number'!L99+'host cell number'!L99</f>
        <v>318563.90977443609</v>
      </c>
      <c r="M99" s="9">
        <f>'donor cell number'!M99+'host cell number'!M99</f>
        <v>9872886.4835164845</v>
      </c>
      <c r="N99" s="9">
        <f>'donor cell number'!N99+'host cell number'!N99</f>
        <v>1875590.2197802197</v>
      </c>
      <c r="O99" s="9">
        <f>'donor cell number'!O99+'host cell number'!O99</f>
        <v>322331.86813186813</v>
      </c>
      <c r="P99" s="9">
        <f>'donor cell number'!P99+'host cell number'!P99</f>
        <v>10902615.494505493</v>
      </c>
      <c r="Q99" s="9">
        <f>'donor cell number'!Q99+'host cell number'!Q99</f>
        <v>149555.05494505496</v>
      </c>
      <c r="R99" s="9">
        <f>'donor cell number'!R99+'host cell number'!R99</f>
        <v>962489.89010989014</v>
      </c>
      <c r="S99" s="9">
        <f>'donor cell number'!S99+'host cell number'!S99</f>
        <v>10447763.176895306</v>
      </c>
      <c r="T99" s="9">
        <f>'donor cell number'!T99+'host cell number'!T99</f>
        <v>800091.11913357396</v>
      </c>
      <c r="U99" s="9">
        <f>'donor cell number'!U99+'host cell number'!U99</f>
        <v>122784.80144404332</v>
      </c>
      <c r="V99" s="9">
        <f>'donor cell number'!V99+'host cell number'!V99</f>
        <v>9583552.74368231</v>
      </c>
      <c r="W99" s="9">
        <f>'donor cell number'!W99+'host cell number'!W99</f>
        <v>122858.50180505415</v>
      </c>
      <c r="X99" s="9">
        <f>'donor cell number'!X99+'host cell number'!X99</f>
        <v>412353.51985559566</v>
      </c>
      <c r="Y99" s="9"/>
      <c r="Z99" s="36"/>
      <c r="AA99" s="36"/>
      <c r="AB99" s="36"/>
      <c r="AC99" s="36"/>
      <c r="AE99" s="33">
        <f>'donor cell number'!AE99+'host cell number'!AE99</f>
        <v>20320649.66041179</v>
      </c>
      <c r="AF99" s="33">
        <f>'donor cell number'!AF99+'host cell number'!AF99</f>
        <v>2675681.3389137937</v>
      </c>
      <c r="AG99" s="33">
        <f>'donor cell number'!AG99+'host cell number'!AG99</f>
        <v>445116.66957591148</v>
      </c>
      <c r="AH99" s="33">
        <f>'donor cell number'!AH99+'host cell number'!AH99</f>
        <v>20486168.238187801</v>
      </c>
      <c r="AI99" s="33">
        <f>'donor cell number'!AI99+'host cell number'!AI99</f>
        <v>272413.55675010913</v>
      </c>
      <c r="AJ99" s="33">
        <f>'donor cell number'!AJ99+'host cell number'!AJ99</f>
        <v>1374843.4099654858</v>
      </c>
      <c r="AL99" s="33">
        <f>'donor cell number'!AL99+'host cell number'!AL99</f>
        <v>3120798.0084897052</v>
      </c>
      <c r="AM99" s="33">
        <f>'donor cell number'!AM99+'host cell number'!AM99</f>
        <v>1647256.966715595</v>
      </c>
      <c r="AO99" s="49">
        <f>'donor cell number'!AO99+'host cell number'!AO99</f>
        <v>36059.210526315786</v>
      </c>
      <c r="AP99" s="49">
        <f>'donor cell number'!AP99+'host cell number'!AP99</f>
        <v>42355.263157894733</v>
      </c>
      <c r="AQ99" s="49">
        <f>'donor cell number'!AQ99+'host cell number'!AQ99</f>
        <v>9893.7969924812023</v>
      </c>
      <c r="AR99" s="49">
        <f>'donor cell number'!AR99+'host cell number'!AR99</f>
        <v>1853983.0827067669</v>
      </c>
      <c r="AS99" s="49">
        <f>'donor cell number'!AS99+'host cell number'!AS99</f>
        <v>52249.060150375939</v>
      </c>
      <c r="AT99" s="49">
        <f>'donor cell number'!AT99+'host cell number'!AT99</f>
        <v>27800.751879699248</v>
      </c>
      <c r="AU99" s="49">
        <f>'donor cell number'!AU99+'host cell number'!AU99</f>
        <v>23221.804511278195</v>
      </c>
      <c r="AV99" s="49">
        <f>'donor cell number'!AV99+'host cell number'!AV99</f>
        <v>551272.55639097746</v>
      </c>
      <c r="AW99" s="49">
        <f>'donor cell number'!AW99+'host cell number'!AW99</f>
        <v>318563.90977443609</v>
      </c>
      <c r="AX99" s="49">
        <f>'donor cell number'!AX99+'host cell number'!AX99</f>
        <v>218154.13533834583</v>
      </c>
      <c r="AY99" s="49">
        <f>'donor cell number'!AY99+'host cell number'!AY99</f>
        <v>1808684.2105263157</v>
      </c>
      <c r="AZ99" s="49">
        <f>'donor cell number'!AZ99+'host cell number'!AZ99</f>
        <v>1102872.1804511279</v>
      </c>
      <c r="BA99" s="49">
        <f>'donor cell number'!BA99+'host cell number'!BA99</f>
        <v>665255.63909774437</v>
      </c>
    </row>
    <row r="100" spans="1:53" s="17" customFormat="1">
      <c r="A100" s="12">
        <v>233215</v>
      </c>
      <c r="B100" s="12" t="s">
        <v>200</v>
      </c>
      <c r="C100" s="12" t="s">
        <v>339</v>
      </c>
      <c r="D100" s="16">
        <v>42377</v>
      </c>
      <c r="E100" s="16">
        <v>42495</v>
      </c>
      <c r="F100" s="16">
        <v>42584</v>
      </c>
      <c r="G100" s="12">
        <v>118</v>
      </c>
      <c r="H100" s="12">
        <v>207</v>
      </c>
      <c r="I100" s="12">
        <v>89</v>
      </c>
      <c r="J100" s="9">
        <f>'donor cell number'!J100+'host cell number'!J100</f>
        <v>16801484.488636363</v>
      </c>
      <c r="K100" s="9">
        <f>'donor cell number'!K100+'host cell number'!K100</f>
        <v>1057060.9659090908</v>
      </c>
      <c r="L100" s="9">
        <f>'donor cell number'!L100+'host cell number'!L100</f>
        <v>180251.36363636362</v>
      </c>
      <c r="M100" s="9">
        <f>'donor cell number'!M100+'host cell number'!M100</f>
        <v>6498422.2323049009</v>
      </c>
      <c r="N100" s="9">
        <f>'donor cell number'!N100+'host cell number'!N100</f>
        <v>1004128.5843920145</v>
      </c>
      <c r="O100" s="9">
        <f>'donor cell number'!O100+'host cell number'!O100</f>
        <v>191021.32486388384</v>
      </c>
      <c r="P100" s="9">
        <f>'donor cell number'!P100+'host cell number'!P100</f>
        <v>8033850.2722323053</v>
      </c>
      <c r="Q100" s="9">
        <f>'donor cell number'!Q100+'host cell number'!Q100</f>
        <v>166647.27767695099</v>
      </c>
      <c r="R100" s="9">
        <f>'donor cell number'!R100+'host cell number'!R100</f>
        <v>559644.55535390205</v>
      </c>
      <c r="S100" s="9">
        <f>'donor cell number'!S100+'host cell number'!S100</f>
        <v>7152742.5959780607</v>
      </c>
      <c r="T100" s="9">
        <f>'donor cell number'!T100+'host cell number'!T100</f>
        <v>506817.47714808036</v>
      </c>
      <c r="U100" s="9">
        <f>'donor cell number'!U100+'host cell number'!U100</f>
        <v>95338.244972577682</v>
      </c>
      <c r="V100" s="9">
        <f>'donor cell number'!V100+'host cell number'!V100</f>
        <v>7327801.9744058494</v>
      </c>
      <c r="W100" s="9">
        <f>'donor cell number'!W100+'host cell number'!W100</f>
        <v>94177.513711151725</v>
      </c>
      <c r="X100" s="9">
        <f>'donor cell number'!X100+'host cell number'!X100</f>
        <v>264119.12248628878</v>
      </c>
      <c r="Y100" s="9"/>
      <c r="Z100" s="36"/>
      <c r="AA100" s="36"/>
      <c r="AB100" s="36"/>
      <c r="AC100" s="36"/>
      <c r="AE100" s="33">
        <f>'donor cell number'!AE100+'host cell number'!AE100</f>
        <v>13651164.82828296</v>
      </c>
      <c r="AF100" s="33">
        <f>'donor cell number'!AF100+'host cell number'!AF100</f>
        <v>1510946.0615400949</v>
      </c>
      <c r="AG100" s="33">
        <f>'donor cell number'!AG100+'host cell number'!AG100</f>
        <v>286359.56983646157</v>
      </c>
      <c r="AH100" s="33">
        <f>'donor cell number'!AH100+'host cell number'!AH100</f>
        <v>15361652.246638155</v>
      </c>
      <c r="AI100" s="33">
        <f>'donor cell number'!AI100+'host cell number'!AI100</f>
        <v>260824.79138810272</v>
      </c>
      <c r="AJ100" s="33">
        <f>'donor cell number'!AJ100+'host cell number'!AJ100</f>
        <v>823763.67784019071</v>
      </c>
      <c r="AL100" s="33">
        <f>'donor cell number'!AL100+'host cell number'!AL100</f>
        <v>1797305.6313765564</v>
      </c>
      <c r="AM100" s="33">
        <f>'donor cell number'!AM100+'host cell number'!AM100</f>
        <v>1084588.4692282935</v>
      </c>
      <c r="AO100" s="49">
        <f>'donor cell number'!AO100+'host cell number'!AO100</f>
        <v>18908.06818181818</v>
      </c>
      <c r="AP100" s="49">
        <f>'donor cell number'!AP100+'host cell number'!AP100</f>
        <v>23530.965909090908</v>
      </c>
      <c r="AQ100" s="49">
        <f>'donor cell number'!AQ100+'host cell number'!AQ100</f>
        <v>6871.875</v>
      </c>
      <c r="AR100" s="49">
        <f>'donor cell number'!AR100+'host cell number'!AR100</f>
        <v>1057019.3181818181</v>
      </c>
      <c r="AS100" s="49">
        <f>'donor cell number'!AS100+'host cell number'!AS100</f>
        <v>30402.840909090908</v>
      </c>
      <c r="AT100" s="49">
        <f>'donor cell number'!AT100+'host cell number'!AT100</f>
        <v>16284.261363636364</v>
      </c>
      <c r="AU100" s="49">
        <f>'donor cell number'!AU100+'host cell number'!AU100</f>
        <v>13493.863636363636</v>
      </c>
      <c r="AV100" s="49">
        <f>'donor cell number'!AV100+'host cell number'!AV100</f>
        <v>254342.67045454544</v>
      </c>
      <c r="AW100" s="49">
        <f>'donor cell number'!AW100+'host cell number'!AW100</f>
        <v>138728.57954545453</v>
      </c>
      <c r="AX100" s="49">
        <f>'donor cell number'!AX100+'host cell number'!AX100</f>
        <v>110324.82954545454</v>
      </c>
      <c r="AY100" s="49">
        <f>'donor cell number'!AY100+'host cell number'!AY100</f>
        <v>835661.64772727271</v>
      </c>
      <c r="AZ100" s="49">
        <f>'donor cell number'!AZ100+'host cell number'!AZ100</f>
        <v>458041.70454545453</v>
      </c>
      <c r="BA100" s="49">
        <f>'donor cell number'!BA100+'host cell number'!BA100</f>
        <v>356712.78409090906</v>
      </c>
    </row>
    <row r="101" spans="1:53" s="17" customFormat="1">
      <c r="A101" s="12">
        <v>249565</v>
      </c>
      <c r="B101" s="12" t="s">
        <v>200</v>
      </c>
      <c r="C101" s="12" t="s">
        <v>339</v>
      </c>
      <c r="D101" s="16">
        <v>42407</v>
      </c>
      <c r="E101" s="16">
        <v>42495</v>
      </c>
      <c r="F101" s="16">
        <v>42584</v>
      </c>
      <c r="G101" s="12">
        <v>88</v>
      </c>
      <c r="H101" s="12">
        <v>177</v>
      </c>
      <c r="I101" s="12">
        <v>89</v>
      </c>
      <c r="J101" s="9">
        <f>'donor cell number'!J101+'host cell number'!J101</f>
        <v>28405579.550561801</v>
      </c>
      <c r="K101" s="9">
        <f>'donor cell number'!K101+'host cell number'!K101</f>
        <v>1985464.3820224721</v>
      </c>
      <c r="L101" s="9">
        <f>'donor cell number'!L101+'host cell number'!L101</f>
        <v>411397.41573033715</v>
      </c>
      <c r="M101" s="9">
        <f>'donor cell number'!M101+'host cell number'!M101</f>
        <v>4704433.0249110321</v>
      </c>
      <c r="N101" s="9">
        <f>'donor cell number'!N101+'host cell number'!N101</f>
        <v>785927.13523131667</v>
      </c>
      <c r="O101" s="9">
        <f>'donor cell number'!O101+'host cell number'!O101</f>
        <v>139943.38078291813</v>
      </c>
      <c r="P101" s="9">
        <f>'donor cell number'!P101+'host cell number'!P101</f>
        <v>5407616.5836298931</v>
      </c>
      <c r="Q101" s="9">
        <f>'donor cell number'!Q101+'host cell number'!Q101</f>
        <v>76448.861209964409</v>
      </c>
      <c r="R101" s="9">
        <f>'donor cell number'!R101+'host cell number'!R101</f>
        <v>301142.82918149466</v>
      </c>
      <c r="S101" s="9">
        <f>'donor cell number'!S101+'host cell number'!S101</f>
        <v>5341355.8029197082</v>
      </c>
      <c r="T101" s="9">
        <f>'donor cell number'!T101+'host cell number'!T101</f>
        <v>459202.33576642338</v>
      </c>
      <c r="U101" s="9">
        <f>'donor cell number'!U101+'host cell number'!U101</f>
        <v>85474.708029197092</v>
      </c>
      <c r="V101" s="9">
        <f>'donor cell number'!V101+'host cell number'!V101</f>
        <v>5455196.9343065694</v>
      </c>
      <c r="W101" s="9">
        <f>'donor cell number'!W101+'host cell number'!W101</f>
        <v>77882.518248175184</v>
      </c>
      <c r="X101" s="9">
        <f>'donor cell number'!X101+'host cell number'!X101</f>
        <v>200734.16058394162</v>
      </c>
      <c r="Y101" s="9"/>
      <c r="Z101" s="36"/>
      <c r="AA101" s="36"/>
      <c r="AB101" s="36"/>
      <c r="AC101" s="36"/>
      <c r="AE101" s="33">
        <f>'donor cell number'!AE101+'host cell number'!AE101</f>
        <v>10045788.827830739</v>
      </c>
      <c r="AF101" s="33">
        <f>'donor cell number'!AF101+'host cell number'!AF101</f>
        <v>1245129.47099774</v>
      </c>
      <c r="AG101" s="33">
        <f>'donor cell number'!AG101+'host cell number'!AG101</f>
        <v>225418.08881211525</v>
      </c>
      <c r="AH101" s="33">
        <f>'donor cell number'!AH101+'host cell number'!AH101</f>
        <v>10862813.517936463</v>
      </c>
      <c r="AI101" s="33">
        <f>'donor cell number'!AI101+'host cell number'!AI101</f>
        <v>154331.37945813959</v>
      </c>
      <c r="AJ101" s="33">
        <f>'donor cell number'!AJ101+'host cell number'!AJ101</f>
        <v>501876.98976543627</v>
      </c>
      <c r="AL101" s="33">
        <f>'donor cell number'!AL101+'host cell number'!AL101</f>
        <v>1470547.5598098552</v>
      </c>
      <c r="AM101" s="33">
        <f>'donor cell number'!AM101+'host cell number'!AM101</f>
        <v>656208.36922357581</v>
      </c>
      <c r="AO101" s="49">
        <f>'donor cell number'!AO101+'host cell number'!AO101</f>
        <v>43708.314606741573</v>
      </c>
      <c r="AP101" s="49">
        <f>'donor cell number'!AP101+'host cell number'!AP101</f>
        <v>47823.707865168544</v>
      </c>
      <c r="AQ101" s="49">
        <f>'donor cell number'!AQ101+'host cell number'!AQ101</f>
        <v>9791.7977528089905</v>
      </c>
      <c r="AR101" s="49">
        <f>'donor cell number'!AR101+'host cell number'!AR101</f>
        <v>1985393.4269662923</v>
      </c>
      <c r="AS101" s="49">
        <f>'donor cell number'!AS101+'host cell number'!AS101</f>
        <v>57615.505617977527</v>
      </c>
      <c r="AT101" s="49">
        <f>'donor cell number'!AT101+'host cell number'!AT101</f>
        <v>32710.280898876408</v>
      </c>
      <c r="AU101" s="49">
        <f>'donor cell number'!AU101+'host cell number'!AU101</f>
        <v>23344.213483146072</v>
      </c>
      <c r="AV101" s="49">
        <f>'donor cell number'!AV101+'host cell number'!AV101</f>
        <v>426085.11235955055</v>
      </c>
      <c r="AW101" s="49">
        <f>'donor cell number'!AW101+'host cell number'!AW101</f>
        <v>227907.64044943822</v>
      </c>
      <c r="AX101" s="49">
        <f>'donor cell number'!AX101+'host cell number'!AX101</f>
        <v>188101.85393258426</v>
      </c>
      <c r="AY101" s="49">
        <f>'donor cell number'!AY101+'host cell number'!AY101</f>
        <v>1537596.0674157303</v>
      </c>
      <c r="AZ101" s="49">
        <f>'donor cell number'!AZ101+'host cell number'!AZ101</f>
        <v>874521.06741573033</v>
      </c>
      <c r="BA101" s="49">
        <f>'donor cell number'!BA101+'host cell number'!BA101</f>
        <v>626675.05617977527</v>
      </c>
    </row>
    <row r="102" spans="1:53" s="17" customFormat="1">
      <c r="A102" s="12">
        <v>256766</v>
      </c>
      <c r="B102" s="12" t="s">
        <v>200</v>
      </c>
      <c r="C102" s="12" t="s">
        <v>339</v>
      </c>
      <c r="D102" s="16">
        <v>42429</v>
      </c>
      <c r="E102" s="16">
        <v>42495</v>
      </c>
      <c r="F102" s="16">
        <v>42584</v>
      </c>
      <c r="G102" s="12">
        <v>66</v>
      </c>
      <c r="H102" s="12">
        <v>155</v>
      </c>
      <c r="I102" s="12">
        <v>89</v>
      </c>
      <c r="J102" s="9">
        <f>'donor cell number'!J102+'host cell number'!J102</f>
        <v>24550359.659090903</v>
      </c>
      <c r="K102" s="9">
        <f>'donor cell number'!K102+'host cell number'!K102</f>
        <v>1617584.6590909087</v>
      </c>
      <c r="L102" s="9">
        <f>'donor cell number'!L102+'host cell number'!L102</f>
        <v>313461.36363636359</v>
      </c>
      <c r="M102" s="9">
        <f>'donor cell number'!M102+'host cell number'!M102</f>
        <v>4501286.3265306121</v>
      </c>
      <c r="N102" s="9">
        <f>'donor cell number'!N102+'host cell number'!N102</f>
        <v>902862.24489795917</v>
      </c>
      <c r="O102" s="9">
        <f>'donor cell number'!O102+'host cell number'!O102</f>
        <v>91568.979591836731</v>
      </c>
      <c r="P102" s="9">
        <f>'donor cell number'!P102+'host cell number'!P102</f>
        <v>5878965.3061224483</v>
      </c>
      <c r="Q102" s="9">
        <f>'donor cell number'!Q102+'host cell number'!Q102</f>
        <v>53382.346938775503</v>
      </c>
      <c r="R102" s="9">
        <f>'donor cell number'!R102+'host cell number'!R102</f>
        <v>304506.32653061225</v>
      </c>
      <c r="S102" s="9">
        <f>'donor cell number'!S102+'host cell number'!S102</f>
        <v>7271728.4510869561</v>
      </c>
      <c r="T102" s="9">
        <f>'donor cell number'!T102+'host cell number'!T102</f>
        <v>471307.43478260865</v>
      </c>
      <c r="U102" s="9">
        <f>'donor cell number'!U102+'host cell number'!U102</f>
        <v>104242.33695652173</v>
      </c>
      <c r="V102" s="9">
        <f>'donor cell number'!V102+'host cell number'!V102</f>
        <v>6364442.7717391299</v>
      </c>
      <c r="W102" s="9">
        <f>'donor cell number'!W102+'host cell number'!W102</f>
        <v>66224.543478260865</v>
      </c>
      <c r="X102" s="9">
        <f>'donor cell number'!X102+'host cell number'!X102</f>
        <v>241408.27173913043</v>
      </c>
      <c r="Y102" s="9"/>
      <c r="Z102" s="36"/>
      <c r="AA102" s="36"/>
      <c r="AB102" s="36"/>
      <c r="AC102" s="36"/>
      <c r="AE102" s="33">
        <f>'donor cell number'!AE102+'host cell number'!AE102</f>
        <v>11773014.777617568</v>
      </c>
      <c r="AF102" s="33">
        <f>'donor cell number'!AF102+'host cell number'!AF102</f>
        <v>1374169.6796805677</v>
      </c>
      <c r="AG102" s="33">
        <f>'donor cell number'!AG102+'host cell number'!AG102</f>
        <v>195811.31654835847</v>
      </c>
      <c r="AH102" s="33">
        <f>'donor cell number'!AH102+'host cell number'!AH102</f>
        <v>12243408.077861579</v>
      </c>
      <c r="AI102" s="33">
        <f>'donor cell number'!AI102+'host cell number'!AI102</f>
        <v>119606.89041703637</v>
      </c>
      <c r="AJ102" s="33">
        <f>'donor cell number'!AJ102+'host cell number'!AJ102</f>
        <v>545914.59826974268</v>
      </c>
      <c r="AL102" s="33">
        <f>'donor cell number'!AL102+'host cell number'!AL102</f>
        <v>1569980.9962289261</v>
      </c>
      <c r="AM102" s="33">
        <f>'donor cell number'!AM102+'host cell number'!AM102</f>
        <v>665521.48868677905</v>
      </c>
      <c r="AO102" s="49">
        <f>'donor cell number'!AO102+'host cell number'!AO102</f>
        <v>32099.999999999993</v>
      </c>
      <c r="AP102" s="49">
        <f>'donor cell number'!AP102+'host cell number'!AP102</f>
        <v>37814.772727272721</v>
      </c>
      <c r="AQ102" s="49">
        <f>'donor cell number'!AQ102+'host cell number'!AQ102</f>
        <v>8085.7954545454522</v>
      </c>
      <c r="AR102" s="49">
        <f>'donor cell number'!AR102+'host cell number'!AR102</f>
        <v>1617584.6590909087</v>
      </c>
      <c r="AS102" s="49">
        <f>'donor cell number'!AS102+'host cell number'!AS102</f>
        <v>45900.568181818177</v>
      </c>
      <c r="AT102" s="49">
        <f>'donor cell number'!AT102+'host cell number'!AT102</f>
        <v>25412.499999999993</v>
      </c>
      <c r="AU102" s="49">
        <f>'donor cell number'!AU102+'host cell number'!AU102</f>
        <v>19332.95454545454</v>
      </c>
      <c r="AV102" s="49">
        <f>'donor cell number'!AV102+'host cell number'!AV102</f>
        <v>342764.77272727271</v>
      </c>
      <c r="AW102" s="49">
        <f>'donor cell number'!AW102+'host cell number'!AW102</f>
        <v>152535.79545454541</v>
      </c>
      <c r="AX102" s="49">
        <f>'donor cell number'!AX102+'host cell number'!AX102</f>
        <v>181109.65909090906</v>
      </c>
      <c r="AY102" s="49">
        <f>'donor cell number'!AY102+'host cell number'!AY102</f>
        <v>1321753.9772727271</v>
      </c>
      <c r="AZ102" s="49">
        <f>'donor cell number'!AZ102+'host cell number'!AZ102</f>
        <v>761219.88636363624</v>
      </c>
      <c r="BA102" s="49">
        <f>'donor cell number'!BA102+'host cell number'!BA102</f>
        <v>532324.99999999988</v>
      </c>
    </row>
    <row r="103" spans="1:53">
      <c r="A103" s="12">
        <v>203812</v>
      </c>
      <c r="B103" s="12" t="s">
        <v>203</v>
      </c>
      <c r="C103" s="12" t="s">
        <v>339</v>
      </c>
      <c r="D103" s="16">
        <v>42316</v>
      </c>
      <c r="E103" s="16">
        <v>42397</v>
      </c>
      <c r="F103" s="16">
        <v>42621</v>
      </c>
      <c r="G103" s="12">
        <v>81</v>
      </c>
      <c r="H103" s="12">
        <v>305</v>
      </c>
      <c r="I103" s="12">
        <v>224</v>
      </c>
      <c r="J103" s="9">
        <f>'donor cell number'!J103+'host cell number'!J103</f>
        <v>31813990.245283019</v>
      </c>
      <c r="K103" s="9">
        <f>'donor cell number'!K103+'host cell number'!K103</f>
        <v>1284855.9905660378</v>
      </c>
      <c r="L103" s="9">
        <f>'donor cell number'!L103+'host cell number'!L103</f>
        <v>218967.59433962262</v>
      </c>
      <c r="M103" s="9">
        <f>'donor cell number'!M103+'host cell number'!M103</f>
        <v>4639969.2857142854</v>
      </c>
      <c r="N103" s="9">
        <f>'donor cell number'!N103+'host cell number'!N103</f>
        <v>1292056.0714285714</v>
      </c>
      <c r="O103" s="9">
        <f>'donor cell number'!O103+'host cell number'!O103</f>
        <v>176064.1071428571</v>
      </c>
      <c r="P103" s="9">
        <f>'donor cell number'!P103+'host cell number'!P103</f>
        <v>5311194.1071428573</v>
      </c>
      <c r="Q103" s="9">
        <f>'donor cell number'!Q103+'host cell number'!Q103</f>
        <v>188035.71428571426</v>
      </c>
      <c r="R103" s="9">
        <f>'donor cell number'!R103+'host cell number'!R103</f>
        <v>452978.03571428568</v>
      </c>
      <c r="S103" s="9">
        <f>'donor cell number'!S103+'host cell number'!S103</f>
        <v>7324941.8807339454</v>
      </c>
      <c r="T103" s="9">
        <f>'donor cell number'!T103+'host cell number'!T103</f>
        <v>765998.11926605506</v>
      </c>
      <c r="U103" s="9">
        <f>'donor cell number'!U103+'host cell number'!U103</f>
        <v>161235.27522935782</v>
      </c>
      <c r="V103" s="9">
        <f>'donor cell number'!V103+'host cell number'!V103</f>
        <v>8721327.7981651388</v>
      </c>
      <c r="W103" s="9">
        <f>'donor cell number'!W103+'host cell number'!W103</f>
        <v>177146.42201834865</v>
      </c>
      <c r="X103" s="9">
        <f>'donor cell number'!X103+'host cell number'!X103</f>
        <v>497702.06422018347</v>
      </c>
      <c r="Y103" s="9"/>
      <c r="Z103" s="36"/>
      <c r="AA103" s="36"/>
      <c r="AB103" s="36"/>
      <c r="AC103" s="36"/>
      <c r="AE103" s="33">
        <f>'donor cell number'!AE103+'host cell number'!AE103</f>
        <v>11964911.16644823</v>
      </c>
      <c r="AF103" s="33">
        <f>'donor cell number'!AF103+'host cell number'!AF103</f>
        <v>2058054.1906946262</v>
      </c>
      <c r="AG103" s="33">
        <f>'donor cell number'!AG103+'host cell number'!AG103</f>
        <v>337299.38237221492</v>
      </c>
      <c r="AH103" s="33">
        <f>'donor cell number'!AH103+'host cell number'!AH103</f>
        <v>14032521.905307993</v>
      </c>
      <c r="AI103" s="33">
        <f>'donor cell number'!AI103+'host cell number'!AI103</f>
        <v>365182.13630406291</v>
      </c>
      <c r="AJ103" s="33">
        <f>'donor cell number'!AJ103+'host cell number'!AJ103</f>
        <v>950680.09993446921</v>
      </c>
      <c r="AL103" s="33">
        <f>'donor cell number'!AL103+'host cell number'!AL103</f>
        <v>2395353.5730668409</v>
      </c>
      <c r="AM103" s="33">
        <f>'donor cell number'!AM103+'host cell number'!AM103</f>
        <v>1315862.2362385322</v>
      </c>
      <c r="AO103" s="49">
        <f>'donor cell number'!AO103+'host cell number'!AO103</f>
        <v>7538.5471698113206</v>
      </c>
      <c r="AP103" s="49">
        <f>'donor cell number'!AP103+'host cell number'!AP103</f>
        <v>43987.811320754714</v>
      </c>
      <c r="AQ103" s="49">
        <f>'donor cell number'!AQ103+'host cell number'!AQ103</f>
        <v>16165.132075471698</v>
      </c>
      <c r="AR103" s="49">
        <f>'donor cell number'!AR103+'host cell number'!AR103</f>
        <v>2072466.9642857141</v>
      </c>
      <c r="AS103" s="49">
        <f>'donor cell number'!AS103+'host cell number'!AS103</f>
        <v>97026.428571428565</v>
      </c>
      <c r="AT103" s="49">
        <f>'donor cell number'!AT103+'host cell number'!AT103</f>
        <v>41054.464285714283</v>
      </c>
      <c r="AU103" s="49">
        <f>'donor cell number'!AU103+'host cell number'!AU103</f>
        <v>54906.428571428565</v>
      </c>
      <c r="AV103" s="49">
        <f>'donor cell number'!AV103+'host cell number'!AV103</f>
        <v>1318569.107142857</v>
      </c>
      <c r="AW103" s="49">
        <f>'donor cell number'!AW103+'host cell number'!AW103</f>
        <v>525497.14285714284</v>
      </c>
      <c r="AX103" s="49">
        <f>'donor cell number'!AX103+'host cell number'!AX103</f>
        <v>429078.71559633024</v>
      </c>
      <c r="AY103" s="49">
        <f>'donor cell number'!AY103+'host cell number'!AY103</f>
        <v>1663150.0458715595</v>
      </c>
      <c r="AZ103" s="49">
        <f>'donor cell number'!AZ103+'host cell number'!AZ103</f>
        <v>808021.65137614671</v>
      </c>
      <c r="BA103" s="49">
        <f>'donor cell number'!BA103+'host cell number'!BA103</f>
        <v>825151.37614678894</v>
      </c>
    </row>
    <row r="104" spans="1:53">
      <c r="A104" s="12">
        <v>202893</v>
      </c>
      <c r="B104" s="12" t="s">
        <v>203</v>
      </c>
      <c r="C104" s="12" t="s">
        <v>339</v>
      </c>
      <c r="D104" s="16">
        <v>42319</v>
      </c>
      <c r="E104" s="16">
        <v>42397</v>
      </c>
      <c r="F104" s="16">
        <v>42621</v>
      </c>
      <c r="G104" s="12">
        <v>78</v>
      </c>
      <c r="H104" s="12">
        <v>302</v>
      </c>
      <c r="I104" s="12">
        <v>224</v>
      </c>
      <c r="J104" s="9">
        <f>'donor cell number'!J104+'host cell number'!J104</f>
        <v>30229433.485714287</v>
      </c>
      <c r="K104" s="9">
        <f>'donor cell number'!K104+'host cell number'!K104</f>
        <v>1706548.1142857145</v>
      </c>
      <c r="L104" s="9">
        <f>'donor cell number'!L104+'host cell number'!L104</f>
        <v>303346.28571428574</v>
      </c>
      <c r="M104" s="9">
        <f>'donor cell number'!M104+'host cell number'!M104</f>
        <v>4619607.6521739122</v>
      </c>
      <c r="N104" s="9">
        <f>'donor cell number'!N104+'host cell number'!N104</f>
        <v>975340.79999999993</v>
      </c>
      <c r="O104" s="9">
        <f>'donor cell number'!O104+'host cell number'!O104</f>
        <v>184621.77391304346</v>
      </c>
      <c r="P104" s="9">
        <f>'donor cell number'!P104+'host cell number'!P104</f>
        <v>6765253.9826086955</v>
      </c>
      <c r="Q104" s="9">
        <f>'donor cell number'!Q104+'host cell number'!Q104</f>
        <v>121751.37391304347</v>
      </c>
      <c r="R104" s="9">
        <f>'donor cell number'!R104+'host cell number'!R104</f>
        <v>402562.64347826084</v>
      </c>
      <c r="S104" s="9">
        <f>'donor cell number'!S104+'host cell number'!S104</f>
        <v>4566579.7623853208</v>
      </c>
      <c r="T104" s="9">
        <f>'donor cell number'!T104+'host cell number'!T104</f>
        <v>608122.21376146784</v>
      </c>
      <c r="U104" s="9">
        <f>'donor cell number'!U104+'host cell number'!U104</f>
        <v>105720.94403669724</v>
      </c>
      <c r="V104" s="9">
        <f>'donor cell number'!V104+'host cell number'!V104</f>
        <v>6148065.5587155959</v>
      </c>
      <c r="W104" s="9">
        <f>'donor cell number'!W104+'host cell number'!W104</f>
        <v>73789.538532110091</v>
      </c>
      <c r="X104" s="9">
        <f>'donor cell number'!X104+'host cell number'!X104</f>
        <v>237334.31834862384</v>
      </c>
      <c r="Y104" s="9"/>
      <c r="Z104" s="36"/>
      <c r="AA104" s="36"/>
      <c r="AB104" s="36"/>
      <c r="AC104" s="36"/>
      <c r="AE104" s="33">
        <f>'donor cell number'!AE104+'host cell number'!AE104</f>
        <v>9186187.4145592339</v>
      </c>
      <c r="AF104" s="33">
        <f>'donor cell number'!AF104+'host cell number'!AF104</f>
        <v>1583463.0137614678</v>
      </c>
      <c r="AG104" s="33">
        <f>'donor cell number'!AG104+'host cell number'!AG104</f>
        <v>290342.71794974071</v>
      </c>
      <c r="AH104" s="33">
        <f>'donor cell number'!AH104+'host cell number'!AH104</f>
        <v>12913319.541324291</v>
      </c>
      <c r="AI104" s="33">
        <f>'donor cell number'!AI104+'host cell number'!AI104</f>
        <v>195540.91244515355</v>
      </c>
      <c r="AJ104" s="33">
        <f>'donor cell number'!AJ104+'host cell number'!AJ104</f>
        <v>639896.96182688465</v>
      </c>
      <c r="AL104" s="33">
        <f>'donor cell number'!AL104+'host cell number'!AL104</f>
        <v>1873805.7317112084</v>
      </c>
      <c r="AM104" s="33">
        <f>'donor cell number'!AM104+'host cell number'!AM104</f>
        <v>835437.87427203823</v>
      </c>
      <c r="AO104" s="49">
        <f>'donor cell number'!AO104+'host cell number'!AO104</f>
        <v>12501.77142857143</v>
      </c>
      <c r="AP104" s="49">
        <f>'donor cell number'!AP104+'host cell number'!AP104</f>
        <v>45201.600000000006</v>
      </c>
      <c r="AQ104" s="49">
        <f>'donor cell number'!AQ104+'host cell number'!AQ104</f>
        <v>17157.085714285717</v>
      </c>
      <c r="AR104" s="49">
        <f>'donor cell number'!AR104+'host cell number'!AR104</f>
        <v>3358210.2260869564</v>
      </c>
      <c r="AS104" s="49">
        <f>'donor cell number'!AS104+'host cell number'!AS104</f>
        <v>122711.79130434782</v>
      </c>
      <c r="AT104" s="49">
        <f>'donor cell number'!AT104+'host cell number'!AT104</f>
        <v>64200.208695652167</v>
      </c>
      <c r="AU104" s="49">
        <f>'donor cell number'!AU104+'host cell number'!AU104</f>
        <v>54078.886956521739</v>
      </c>
      <c r="AV104" s="49">
        <f>'donor cell number'!AV104+'host cell number'!AV104</f>
        <v>1115635.6173913041</v>
      </c>
      <c r="AW104" s="49">
        <f>'donor cell number'!AW104+'host cell number'!AW104</f>
        <v>498161.11304347822</v>
      </c>
      <c r="AX104" s="49">
        <f>'donor cell number'!AX104+'host cell number'!AX104</f>
        <v>207916.99266055046</v>
      </c>
      <c r="AY104" s="49">
        <f>'donor cell number'!AY104+'host cell number'!AY104</f>
        <v>1192295.8733944951</v>
      </c>
      <c r="AZ104" s="49">
        <f>'donor cell number'!AZ104+'host cell number'!AZ104</f>
        <v>677350.12293577974</v>
      </c>
      <c r="BA104" s="49">
        <f>'donor cell number'!BA104+'host cell number'!BA104</f>
        <v>493563.11284403666</v>
      </c>
    </row>
    <row r="105" spans="1:53">
      <c r="A105" s="12">
        <v>212309</v>
      </c>
      <c r="B105" s="12" t="s">
        <v>203</v>
      </c>
      <c r="C105" s="12" t="s">
        <v>339</v>
      </c>
      <c r="D105" s="16">
        <v>42339</v>
      </c>
      <c r="E105" s="16">
        <v>42397</v>
      </c>
      <c r="F105" s="16">
        <v>42621</v>
      </c>
      <c r="G105" s="12">
        <v>58</v>
      </c>
      <c r="H105" s="12">
        <v>282</v>
      </c>
      <c r="I105" s="12">
        <v>224</v>
      </c>
      <c r="J105" s="9">
        <f>'donor cell number'!J105+'host cell number'!J105</f>
        <v>13609284.862500001</v>
      </c>
      <c r="K105" s="9">
        <f>'donor cell number'!K105+'host cell number'!K105</f>
        <v>492004.3673076923</v>
      </c>
      <c r="L105" s="9">
        <f>'donor cell number'!L105+'host cell number'!L105</f>
        <v>80701.139423076907</v>
      </c>
      <c r="M105" s="9">
        <f>'donor cell number'!M105+'host cell number'!M105</f>
        <v>4891918.6216216218</v>
      </c>
      <c r="N105" s="9">
        <f>'donor cell number'!N105+'host cell number'!N105</f>
        <v>1319429.2702702703</v>
      </c>
      <c r="O105" s="9">
        <f>'donor cell number'!O105+'host cell number'!O105</f>
        <v>150856.62162162163</v>
      </c>
      <c r="P105" s="9">
        <f>'donor cell number'!P105+'host cell number'!P105</f>
        <v>6224935.9459459456</v>
      </c>
      <c r="Q105" s="9">
        <f>'donor cell number'!Q105+'host cell number'!Q105</f>
        <v>218943</v>
      </c>
      <c r="R105" s="9">
        <f>'donor cell number'!R105+'host cell number'!R105</f>
        <v>371479.86486486485</v>
      </c>
      <c r="S105" s="9">
        <f>'donor cell number'!S105+'host cell number'!S105</f>
        <v>4908850.2277777782</v>
      </c>
      <c r="T105" s="9">
        <f>'donor cell number'!T105+'host cell number'!T105</f>
        <v>573523.84444444452</v>
      </c>
      <c r="U105" s="9">
        <f>'donor cell number'!U105+'host cell number'!U105</f>
        <v>81777.194444444438</v>
      </c>
      <c r="V105" s="9">
        <f>'donor cell number'!V105+'host cell number'!V105</f>
        <v>5528576.8972222228</v>
      </c>
      <c r="W105" s="9">
        <f>'donor cell number'!W105+'host cell number'!W105</f>
        <v>93256.958333333343</v>
      </c>
      <c r="X105" s="9">
        <f>'donor cell number'!X105+'host cell number'!X105</f>
        <v>247653.33333333331</v>
      </c>
      <c r="Y105" s="9"/>
      <c r="Z105" s="36"/>
      <c r="AA105" s="36"/>
      <c r="AB105" s="36"/>
      <c r="AC105" s="36"/>
      <c r="AE105" s="33">
        <f>'donor cell number'!AE105+'host cell number'!AE105</f>
        <v>9800768.849399399</v>
      </c>
      <c r="AF105" s="33">
        <f>'donor cell number'!AF105+'host cell number'!AF105</f>
        <v>1892953.1147147147</v>
      </c>
      <c r="AG105" s="33">
        <f>'donor cell number'!AG105+'host cell number'!AG105</f>
        <v>232633.81606606607</v>
      </c>
      <c r="AH105" s="33">
        <f>'donor cell number'!AH105+'host cell number'!AH105</f>
        <v>11753512.843168169</v>
      </c>
      <c r="AI105" s="33">
        <f>'donor cell number'!AI105+'host cell number'!AI105</f>
        <v>312199.95833333337</v>
      </c>
      <c r="AJ105" s="33">
        <f>'donor cell number'!AJ105+'host cell number'!AJ105</f>
        <v>619133.19819819822</v>
      </c>
      <c r="AL105" s="33">
        <f>'donor cell number'!AL105+'host cell number'!AL105</f>
        <v>2125586.930780781</v>
      </c>
      <c r="AM105" s="33">
        <f>'donor cell number'!AM105+'host cell number'!AM105</f>
        <v>931333.1565315316</v>
      </c>
      <c r="AO105" s="49">
        <f>'donor cell number'!AO105+'host cell number'!AO105</f>
        <v>3700.5230769230766</v>
      </c>
      <c r="AP105" s="49">
        <f>'donor cell number'!AP105+'host cell number'!AP105</f>
        <v>15760.26346153846</v>
      </c>
      <c r="AQ105" s="49">
        <f>'donor cell number'!AQ105+'host cell number'!AQ105</f>
        <v>5534.2644230769229</v>
      </c>
      <c r="AR105" s="49">
        <f>'donor cell number'!AR105+'host cell number'!AR105</f>
        <v>2175695.8378378376</v>
      </c>
      <c r="AS105" s="49">
        <f>'donor cell number'!AS105+'host cell number'!AS105</f>
        <v>94166.67567567568</v>
      </c>
      <c r="AT105" s="49">
        <f>'donor cell number'!AT105+'host cell number'!AT105</f>
        <v>48361.783783783787</v>
      </c>
      <c r="AU105" s="49">
        <f>'donor cell number'!AU105+'host cell number'!AU105</f>
        <v>43394.108108108107</v>
      </c>
      <c r="AV105" s="49">
        <f>'donor cell number'!AV105+'host cell number'!AV105</f>
        <v>1407313.2972972973</v>
      </c>
      <c r="AW105" s="49">
        <f>'donor cell number'!AW105+'host cell number'!AW105</f>
        <v>569237.18918918923</v>
      </c>
      <c r="AX105" s="49">
        <f>'donor cell number'!AX105+'host cell number'!AX105</f>
        <v>286890.90833333333</v>
      </c>
      <c r="AY105" s="49">
        <f>'donor cell number'!AY105+'host cell number'!AY105</f>
        <v>1121069.8861111111</v>
      </c>
      <c r="AZ105" s="49">
        <f>'donor cell number'!AZ105+'host cell number'!AZ105</f>
        <v>563746.69722222222</v>
      </c>
      <c r="BA105" s="49">
        <f>'donor cell number'!BA105+'host cell number'!BA105</f>
        <v>536453.23611111112</v>
      </c>
    </row>
    <row r="106" spans="1:53">
      <c r="A106" s="12">
        <v>311245</v>
      </c>
      <c r="B106" s="12" t="s">
        <v>204</v>
      </c>
      <c r="C106" s="12" t="s">
        <v>339</v>
      </c>
      <c r="D106" s="16">
        <v>42514</v>
      </c>
      <c r="E106" s="16">
        <v>42593</v>
      </c>
      <c r="F106" s="16">
        <v>42604</v>
      </c>
      <c r="G106" s="12">
        <v>79</v>
      </c>
      <c r="H106" s="12">
        <v>90</v>
      </c>
      <c r="I106" s="12">
        <v>11</v>
      </c>
      <c r="J106" s="9">
        <f>'donor cell number'!J106+'host cell number'!J106</f>
        <v>40470904.384615377</v>
      </c>
      <c r="K106" s="9">
        <f>'donor cell number'!K106+'host cell number'!K106</f>
        <v>2181429.692307692</v>
      </c>
      <c r="L106" s="9">
        <f>'donor cell number'!L106+'host cell number'!L106</f>
        <v>217111.15384615381</v>
      </c>
      <c r="M106" s="9">
        <f>'donor cell number'!M106+'host cell number'!M106</f>
        <v>10332027.272727272</v>
      </c>
      <c r="N106" s="9">
        <f>'donor cell number'!N106+'host cell number'!N106</f>
        <v>1438429.718181818</v>
      </c>
      <c r="O106" s="9">
        <f>'donor cell number'!O106+'host cell number'!O106</f>
        <v>328021.52727272728</v>
      </c>
      <c r="P106" s="9">
        <f>'donor cell number'!P106+'host cell number'!P106</f>
        <v>10250916.790909091</v>
      </c>
      <c r="Q106" s="9">
        <f>'donor cell number'!Q106+'host cell number'!Q106</f>
        <v>77449.527272727253</v>
      </c>
      <c r="R106" s="9">
        <f>'donor cell number'!R106+'host cell number'!R106</f>
        <v>1485371.2909090908</v>
      </c>
      <c r="S106" s="9">
        <f>'donor cell number'!S106+'host cell number'!S106</f>
        <v>6799190.3890909106</v>
      </c>
      <c r="T106" s="9">
        <f>'donor cell number'!T106+'host cell number'!T106</f>
        <v>325068.78545454552</v>
      </c>
      <c r="U106" s="9">
        <f>'donor cell number'!U106+'host cell number'!U106</f>
        <v>70599.610909090916</v>
      </c>
      <c r="V106" s="9">
        <f>'donor cell number'!V106+'host cell number'!V106</f>
        <v>5516424.4909090921</v>
      </c>
      <c r="W106" s="9">
        <f>'donor cell number'!W106+'host cell number'!W106</f>
        <v>23293.145454545462</v>
      </c>
      <c r="X106" s="9">
        <f>'donor cell number'!X106+'host cell number'!X106</f>
        <v>249360.4363636364</v>
      </c>
      <c r="Y106" s="9"/>
      <c r="Z106" s="36"/>
      <c r="AA106" s="36"/>
      <c r="AB106" s="36"/>
      <c r="AC106" s="36"/>
      <c r="AE106" s="33">
        <f>'donor cell number'!AE106+'host cell number'!AE106</f>
        <v>17131217.661818184</v>
      </c>
      <c r="AF106" s="33">
        <f>'donor cell number'!AF106+'host cell number'!AF106</f>
        <v>1763498.5036363637</v>
      </c>
      <c r="AG106" s="33">
        <f>'donor cell number'!AG106+'host cell number'!AG106</f>
        <v>398621.13818181818</v>
      </c>
      <c r="AH106" s="33">
        <f>'donor cell number'!AH106+'host cell number'!AH106</f>
        <v>15767341.281818183</v>
      </c>
      <c r="AI106" s="33">
        <f>'donor cell number'!AI106+'host cell number'!AI106</f>
        <v>100742.67272727271</v>
      </c>
      <c r="AJ106" s="33">
        <f>'donor cell number'!AJ106+'host cell number'!AJ106</f>
        <v>1734731.7272727273</v>
      </c>
      <c r="AL106" s="33">
        <f>'donor cell number'!AL106+'host cell number'!AL106</f>
        <v>2162119.6418181816</v>
      </c>
      <c r="AM106" s="33">
        <f>'donor cell number'!AM106+'host cell number'!AM106</f>
        <v>1835474.4000000001</v>
      </c>
      <c r="AO106" s="49">
        <f>'donor cell number'!AO106+'host cell number'!AO106</f>
        <v>10622.574545454549</v>
      </c>
      <c r="AP106" s="49">
        <f>'donor cell number'!AP106+'host cell number'!AP106</f>
        <v>17779.309090909093</v>
      </c>
      <c r="AQ106" s="49">
        <f>'donor cell number'!AQ106+'host cell number'!AQ106</f>
        <v>8889.6545454545467</v>
      </c>
      <c r="AR106" s="49">
        <f>'donor cell number'!AR106+'host cell number'!AR106</f>
        <v>1027734.0872727275</v>
      </c>
      <c r="AS106" s="49">
        <f>'donor cell number'!AS106+'host cell number'!AS106</f>
        <v>26668.963636363642</v>
      </c>
      <c r="AT106" s="49">
        <f>'donor cell number'!AT106+'host cell number'!AT106</f>
        <v>16901.596363636367</v>
      </c>
      <c r="AU106" s="49">
        <f>'donor cell number'!AU106+'host cell number'!AU106</f>
        <v>8439.5454545454559</v>
      </c>
      <c r="AV106" s="49">
        <f>'donor cell number'!AV106+'host cell number'!AV106</f>
        <v>445675.51636363642</v>
      </c>
      <c r="AW106" s="49">
        <f>'donor cell number'!AW106+'host cell number'!AW106</f>
        <v>300222.76363636367</v>
      </c>
      <c r="AX106" s="49">
        <f>'donor cell number'!AX106+'host cell number'!AX106</f>
        <v>140996.67272727276</v>
      </c>
      <c r="AY106" s="49">
        <f>'donor cell number'!AY106+'host cell number'!AY106</f>
        <v>870533.48727272742</v>
      </c>
      <c r="AZ106" s="49">
        <f>'donor cell number'!AZ106+'host cell number'!AZ106</f>
        <v>537092.67272727285</v>
      </c>
      <c r="BA106" s="49">
        <f>'donor cell number'!BA106+'host cell number'!BA106</f>
        <v>322143.07636363641</v>
      </c>
    </row>
    <row r="107" spans="1:53">
      <c r="A107" s="12">
        <v>311246</v>
      </c>
      <c r="B107" s="12" t="s">
        <v>204</v>
      </c>
      <c r="C107" s="12" t="s">
        <v>339</v>
      </c>
      <c r="D107" s="16">
        <v>42514</v>
      </c>
      <c r="E107" s="16">
        <v>42593</v>
      </c>
      <c r="F107" s="16">
        <v>42604</v>
      </c>
      <c r="G107" s="12">
        <v>79</v>
      </c>
      <c r="H107" s="12">
        <v>90</v>
      </c>
      <c r="I107" s="12">
        <v>11</v>
      </c>
      <c r="J107" s="9">
        <f>'donor cell number'!J107+'host cell number'!J107</f>
        <v>59354394.542857148</v>
      </c>
      <c r="K107" s="9">
        <f>'donor cell number'!K107+'host cell number'!K107</f>
        <v>5045682.2</v>
      </c>
      <c r="L107" s="9">
        <f>'donor cell number'!L107+'host cell number'!L107</f>
        <v>576883.54285714286</v>
      </c>
      <c r="M107" s="9">
        <f>'donor cell number'!M107+'host cell number'!M107</f>
        <v>7405261.2000000002</v>
      </c>
      <c r="N107" s="9">
        <f>'donor cell number'!N107+'host cell number'!N107</f>
        <v>927791.99999999988</v>
      </c>
      <c r="O107" s="9">
        <f>'donor cell number'!O107+'host cell number'!O107</f>
        <v>196574.4</v>
      </c>
      <c r="P107" s="9">
        <f>'donor cell number'!P107+'host cell number'!P107</f>
        <v>7405506</v>
      </c>
      <c r="Q107" s="9">
        <f>'donor cell number'!Q107+'host cell number'!Q107</f>
        <v>63525.599999999999</v>
      </c>
      <c r="R107" s="9">
        <f>'donor cell number'!R107+'host cell number'!R107</f>
        <v>1297378.8</v>
      </c>
      <c r="S107" s="9">
        <f>'donor cell number'!S107+'host cell number'!S107</f>
        <v>8175467.8899082579</v>
      </c>
      <c r="T107" s="9">
        <f>'donor cell number'!T107+'host cell number'!T107</f>
        <v>424596.880733945</v>
      </c>
      <c r="U107" s="9">
        <f>'donor cell number'!U107+'host cell number'!U107</f>
        <v>83574.37981651377</v>
      </c>
      <c r="V107" s="9">
        <f>'donor cell number'!V107+'host cell number'!V107</f>
        <v>6830761.6568807354</v>
      </c>
      <c r="W107" s="9">
        <f>'donor cell number'!W107+'host cell number'!W107</f>
        <v>21150.726605504591</v>
      </c>
      <c r="X107" s="9">
        <f>'donor cell number'!X107+'host cell number'!X107</f>
        <v>369900.36330275238</v>
      </c>
      <c r="Y107" s="9"/>
      <c r="Z107" s="36"/>
      <c r="AA107" s="36"/>
      <c r="AB107" s="36"/>
      <c r="AC107" s="36"/>
      <c r="AE107" s="33">
        <f>'donor cell number'!AE107+'host cell number'!AE107</f>
        <v>15580729.089908257</v>
      </c>
      <c r="AF107" s="33">
        <f>'donor cell number'!AF107+'host cell number'!AF107</f>
        <v>1352388.8807339449</v>
      </c>
      <c r="AG107" s="33">
        <f>'donor cell number'!AG107+'host cell number'!AG107</f>
        <v>280148.77981651376</v>
      </c>
      <c r="AH107" s="33">
        <f>'donor cell number'!AH107+'host cell number'!AH107</f>
        <v>14236267.656880734</v>
      </c>
      <c r="AI107" s="33">
        <f>'donor cell number'!AI107+'host cell number'!AI107</f>
        <v>84676.326605504582</v>
      </c>
      <c r="AJ107" s="33">
        <f>'donor cell number'!AJ107+'host cell number'!AJ107</f>
        <v>1667279.1633027524</v>
      </c>
      <c r="AL107" s="33">
        <f>'donor cell number'!AL107+'host cell number'!AL107</f>
        <v>1632537.6605504586</v>
      </c>
      <c r="AM107" s="33">
        <f>'donor cell number'!AM107+'host cell number'!AM107</f>
        <v>1751955.489908257</v>
      </c>
      <c r="AO107" s="49">
        <f>'donor cell number'!AO107+'host cell number'!AO107</f>
        <v>17194.855045871562</v>
      </c>
      <c r="AP107" s="49">
        <f>'donor cell number'!AP107+'host cell number'!AP107</f>
        <v>32570.009174311934</v>
      </c>
      <c r="AQ107" s="49">
        <f>'donor cell number'!AQ107+'host cell number'!AQ107</f>
        <v>14399.372477064222</v>
      </c>
      <c r="AR107" s="49">
        <f>'donor cell number'!AR107+'host cell number'!AR107</f>
        <v>1818566.9009174313</v>
      </c>
      <c r="AS107" s="49">
        <f>'donor cell number'!AS107+'host cell number'!AS107</f>
        <v>46969.381651376156</v>
      </c>
      <c r="AT107" s="49">
        <f>'donor cell number'!AT107+'host cell number'!AT107</f>
        <v>31330.502752293585</v>
      </c>
      <c r="AU107" s="49">
        <f>'donor cell number'!AU107+'host cell number'!AU107</f>
        <v>13318.100917431195</v>
      </c>
      <c r="AV107" s="49">
        <f>'donor cell number'!AV107+'host cell number'!AV107</f>
        <v>511942.52477064228</v>
      </c>
      <c r="AW107" s="49">
        <f>'donor cell number'!AW107+'host cell number'!AW107</f>
        <v>346138.76146788994</v>
      </c>
      <c r="AX107" s="49">
        <f>'donor cell number'!AX107+'host cell number'!AX107</f>
        <v>157918.39266055048</v>
      </c>
      <c r="AY107" s="49">
        <f>'donor cell number'!AY107+'host cell number'!AY107</f>
        <v>1143141.3908256884</v>
      </c>
      <c r="AZ107" s="49">
        <f>'donor cell number'!AZ107+'host cell number'!AZ107</f>
        <v>744046.69541284419</v>
      </c>
      <c r="BA107" s="49">
        <f>'donor cell number'!BA107+'host cell number'!BA107</f>
        <v>384484.34311926615</v>
      </c>
    </row>
    <row r="108" spans="1:53">
      <c r="A108" s="12">
        <v>311247</v>
      </c>
      <c r="B108" s="12" t="s">
        <v>204</v>
      </c>
      <c r="C108" s="12" t="s">
        <v>339</v>
      </c>
      <c r="D108" s="16">
        <v>42514</v>
      </c>
      <c r="E108" s="16">
        <v>42593</v>
      </c>
      <c r="F108" s="16">
        <v>42604</v>
      </c>
      <c r="G108" s="12">
        <v>79</v>
      </c>
      <c r="H108" s="12">
        <v>90</v>
      </c>
      <c r="I108" s="12">
        <v>11</v>
      </c>
      <c r="J108" s="9">
        <f>'donor cell number'!J108+'host cell number'!J108</f>
        <v>39116350.171428576</v>
      </c>
      <c r="K108" s="9">
        <f>'donor cell number'!K108+'host cell number'!K108</f>
        <v>3404405.0285714292</v>
      </c>
      <c r="L108" s="9">
        <f>'donor cell number'!L108+'host cell number'!L108</f>
        <v>476818.28571428574</v>
      </c>
      <c r="M108" s="9">
        <f>'donor cell number'!M108+'host cell number'!M108</f>
        <v>7666985.7818181822</v>
      </c>
      <c r="N108" s="9">
        <f>'donor cell number'!N108+'host cell number'!N108</f>
        <v>645107.80909090908</v>
      </c>
      <c r="O108" s="9">
        <f>'donor cell number'!O108+'host cell number'!O108</f>
        <v>149205.6</v>
      </c>
      <c r="P108" s="9">
        <f>'donor cell number'!P108+'host cell number'!P108</f>
        <v>8478328.0909090899</v>
      </c>
      <c r="Q108" s="9">
        <f>'donor cell number'!Q108+'host cell number'!Q108</f>
        <v>58016.209090909091</v>
      </c>
      <c r="R108" s="9">
        <f>'donor cell number'!R108+'host cell number'!R108</f>
        <v>1156417.1181818182</v>
      </c>
      <c r="S108" s="9">
        <f>'donor cell number'!S108+'host cell number'!S108</f>
        <v>6668023.7993235625</v>
      </c>
      <c r="T108" s="9">
        <f>'donor cell number'!T108+'host cell number'!T108</f>
        <v>296621.63472378807</v>
      </c>
      <c r="U108" s="9">
        <f>'donor cell number'!U108+'host cell number'!U108</f>
        <v>61627.271702367536</v>
      </c>
      <c r="V108" s="9">
        <f>'donor cell number'!V108+'host cell number'!V108</f>
        <v>5963128.833145435</v>
      </c>
      <c r="W108" s="9">
        <f>'donor cell number'!W108+'host cell number'!W108</f>
        <v>21443.235625704623</v>
      </c>
      <c r="X108" s="9">
        <f>'donor cell number'!X108+'host cell number'!X108</f>
        <v>279232.05186020292</v>
      </c>
      <c r="Y108" s="9"/>
      <c r="Z108" s="36"/>
      <c r="AA108" s="36"/>
      <c r="AB108" s="36"/>
      <c r="AC108" s="36"/>
      <c r="AE108" s="33">
        <f>'donor cell number'!AE108+'host cell number'!AE108</f>
        <v>14335009.581141744</v>
      </c>
      <c r="AF108" s="33">
        <f>'donor cell number'!AF108+'host cell number'!AF108</f>
        <v>941729.44381469709</v>
      </c>
      <c r="AG108" s="33">
        <f>'donor cell number'!AG108+'host cell number'!AG108</f>
        <v>210832.87170236756</v>
      </c>
      <c r="AH108" s="33">
        <f>'donor cell number'!AH108+'host cell number'!AH108</f>
        <v>14441456.924054524</v>
      </c>
      <c r="AI108" s="33">
        <f>'donor cell number'!AI108+'host cell number'!AI108</f>
        <v>79459.444716613696</v>
      </c>
      <c r="AJ108" s="33">
        <f>'donor cell number'!AJ108+'host cell number'!AJ108</f>
        <v>1435649.1700420212</v>
      </c>
      <c r="AL108" s="33">
        <f>'donor cell number'!AL108+'host cell number'!AL108</f>
        <v>1152562.3155170649</v>
      </c>
      <c r="AM108" s="33">
        <f>'donor cell number'!AM108+'host cell number'!AM108</f>
        <v>1515108.6147586347</v>
      </c>
      <c r="AO108" s="49">
        <f>'donor cell number'!AO108+'host cell number'!AO108</f>
        <v>20738.252536640361</v>
      </c>
      <c r="AP108" s="49">
        <f>'donor cell number'!AP108+'host cell number'!AP108</f>
        <v>41035.890642615559</v>
      </c>
      <c r="AQ108" s="49">
        <f>'donor cell number'!AQ108+'host cell number'!AQ108</f>
        <v>19710.152198421649</v>
      </c>
      <c r="AR108" s="49">
        <f>'donor cell number'!AR108+'host cell number'!AR108</f>
        <v>2063720.496054115</v>
      </c>
      <c r="AS108" s="49">
        <f>'donor cell number'!AS108+'host cell number'!AS108</f>
        <v>60746.042841037211</v>
      </c>
      <c r="AT108" s="49">
        <f>'donor cell number'!AT108+'host cell number'!AT108</f>
        <v>43268.337091319059</v>
      </c>
      <c r="AU108" s="49">
        <f>'donor cell number'!AU108+'host cell number'!AU108</f>
        <v>14481.52762119504</v>
      </c>
      <c r="AV108" s="49">
        <f>'donor cell number'!AV108+'host cell number'!AV108</f>
        <v>504415.40022547916</v>
      </c>
      <c r="AW108" s="49">
        <f>'donor cell number'!AW108+'host cell number'!AW108</f>
        <v>329814.5885005637</v>
      </c>
      <c r="AX108" s="49">
        <f>'donor cell number'!AX108+'host cell number'!AX108</f>
        <v>167433.48365276214</v>
      </c>
      <c r="AY108" s="49">
        <f>'donor cell number'!AY108+'host cell number'!AY108</f>
        <v>903582.70011273958</v>
      </c>
      <c r="AZ108" s="49">
        <f>'donor cell number'!AZ108+'host cell number'!AZ108</f>
        <v>570595.68771138671</v>
      </c>
      <c r="BA108" s="49">
        <f>'donor cell number'!BA108+'host cell number'!BA108</f>
        <v>318887.35062006768</v>
      </c>
    </row>
    <row r="109" spans="1:53">
      <c r="A109" s="12">
        <v>314806</v>
      </c>
      <c r="B109" s="12" t="s">
        <v>205</v>
      </c>
      <c r="C109" s="12" t="s">
        <v>339</v>
      </c>
      <c r="D109" s="16">
        <v>42521</v>
      </c>
      <c r="E109" s="16">
        <v>42593</v>
      </c>
      <c r="F109" s="16">
        <v>42619</v>
      </c>
      <c r="G109" s="12">
        <v>72</v>
      </c>
      <c r="H109" s="12">
        <v>98</v>
      </c>
      <c r="I109" s="12">
        <v>26</v>
      </c>
      <c r="J109" s="9">
        <f>'donor cell number'!J109+'host cell number'!J109</f>
        <v>62373785.850860417</v>
      </c>
      <c r="K109" s="9">
        <f>'donor cell number'!K109+'host cell number'!K109</f>
        <v>3223326.4244741872</v>
      </c>
      <c r="L109" s="9">
        <f>'donor cell number'!L109+'host cell number'!L109</f>
        <v>504175.00956022943</v>
      </c>
      <c r="M109" s="9">
        <f>'donor cell number'!M109+'host cell number'!M109</f>
        <v>8965333.3948339485</v>
      </c>
      <c r="N109" s="9">
        <f>'donor cell number'!N109+'host cell number'!N109</f>
        <v>2230028.1365313656</v>
      </c>
      <c r="O109" s="9">
        <f>'donor cell number'!O109+'host cell number'!O109</f>
        <v>270724.81549815502</v>
      </c>
      <c r="P109" s="9">
        <f>'donor cell number'!P109+'host cell number'!P109</f>
        <v>8852481.3653136529</v>
      </c>
      <c r="Q109" s="9">
        <f>'donor cell number'!Q109+'host cell number'!Q109</f>
        <v>102047.0479704797</v>
      </c>
      <c r="R109" s="9">
        <f>'donor cell number'!R109+'host cell number'!R109</f>
        <v>886808.85608856089</v>
      </c>
      <c r="S109" s="9">
        <f>'donor cell number'!S109+'host cell number'!S109</f>
        <v>6855804.8531598514</v>
      </c>
      <c r="T109" s="9">
        <f>'donor cell number'!T109+'host cell number'!T109</f>
        <v>444351.21189591079</v>
      </c>
      <c r="U109" s="9">
        <f>'donor cell number'!U109+'host cell number'!U109</f>
        <v>62520.691449814134</v>
      </c>
      <c r="V109" s="9">
        <f>'donor cell number'!V109+'host cell number'!V109</f>
        <v>5315124.1115241637</v>
      </c>
      <c r="W109" s="9">
        <f>'donor cell number'!W109+'host cell number'!W109</f>
        <v>37588.13197026022</v>
      </c>
      <c r="X109" s="9">
        <f>'donor cell number'!X109+'host cell number'!X109</f>
        <v>196161.37360594797</v>
      </c>
      <c r="Y109" s="9"/>
      <c r="Z109" s="36"/>
      <c r="AA109" s="36"/>
      <c r="AB109" s="36"/>
      <c r="AC109" s="36"/>
      <c r="AE109" s="33">
        <f>'donor cell number'!AE109+'host cell number'!AE109</f>
        <v>15821138.247993801</v>
      </c>
      <c r="AF109" s="33">
        <f>'donor cell number'!AF109+'host cell number'!AF109</f>
        <v>2674379.3484272766</v>
      </c>
      <c r="AG109" s="33">
        <f>'donor cell number'!AG109+'host cell number'!AG109</f>
        <v>333245.50694796914</v>
      </c>
      <c r="AH109" s="33">
        <f>'donor cell number'!AH109+'host cell number'!AH109</f>
        <v>14167605.476837818</v>
      </c>
      <c r="AI109" s="33">
        <f>'donor cell number'!AI109+'host cell number'!AI109</f>
        <v>139635.17994073994</v>
      </c>
      <c r="AJ109" s="33">
        <f>'donor cell number'!AJ109+'host cell number'!AJ109</f>
        <v>1082970.2296945089</v>
      </c>
      <c r="AL109" s="33">
        <f>'donor cell number'!AL109+'host cell number'!AL109</f>
        <v>3007624.8553752457</v>
      </c>
      <c r="AM109" s="33">
        <f>'donor cell number'!AM109+'host cell number'!AM109</f>
        <v>1222605.4096352488</v>
      </c>
      <c r="AO109" s="49">
        <f>'donor cell number'!AO109+'host cell number'!AO109</f>
        <v>7301.291821561339</v>
      </c>
      <c r="AP109" s="49">
        <f>'donor cell number'!AP109+'host cell number'!AP109</f>
        <v>24121.304832713759</v>
      </c>
      <c r="AQ109" s="49">
        <f>'donor cell number'!AQ109+'host cell number'!AQ109</f>
        <v>11465.732342007435</v>
      </c>
      <c r="AR109" s="49">
        <f>'donor cell number'!AR109+'host cell number'!AR109</f>
        <v>1109580.0223048329</v>
      </c>
      <c r="AS109" s="49">
        <f>'donor cell number'!AS109+'host cell number'!AS109</f>
        <v>35587.03717472119</v>
      </c>
      <c r="AT109" s="49">
        <f>'donor cell number'!AT109+'host cell number'!AT109</f>
        <v>22877.381040892193</v>
      </c>
      <c r="AU109" s="49">
        <f>'donor cell number'!AU109+'host cell number'!AU109</f>
        <v>11627.983271375466</v>
      </c>
      <c r="AV109" s="49">
        <f>'donor cell number'!AV109+'host cell number'!AV109</f>
        <v>405356.90520446101</v>
      </c>
      <c r="AW109" s="49">
        <f>'donor cell number'!AW109+'host cell number'!AW109</f>
        <v>257708.55947955392</v>
      </c>
      <c r="AX109" s="49">
        <f>'donor cell number'!AX109+'host cell number'!AX109</f>
        <v>140725.63940520448</v>
      </c>
      <c r="AY109" s="49">
        <f>'donor cell number'!AY109+'host cell number'!AY109</f>
        <v>968800.29925650568</v>
      </c>
      <c r="AZ109" s="49">
        <f>'donor cell number'!AZ109+'host cell number'!AZ109</f>
        <v>619744.46654275095</v>
      </c>
      <c r="BA109" s="49">
        <f>'donor cell number'!BA109+'host cell number'!BA109</f>
        <v>334345.08178438665</v>
      </c>
    </row>
    <row r="110" spans="1:53">
      <c r="A110" s="12">
        <v>314807</v>
      </c>
      <c r="B110" s="12" t="s">
        <v>205</v>
      </c>
      <c r="C110" s="12" t="s">
        <v>339</v>
      </c>
      <c r="D110" s="16">
        <v>42521</v>
      </c>
      <c r="E110" s="16">
        <v>42593</v>
      </c>
      <c r="F110" s="16">
        <v>42619</v>
      </c>
      <c r="G110" s="12">
        <v>72</v>
      </c>
      <c r="H110" s="12">
        <v>98</v>
      </c>
      <c r="I110" s="12">
        <v>26</v>
      </c>
      <c r="J110" s="9">
        <f>'donor cell number'!J110+'host cell number'!J110</f>
        <v>62308033.899613895</v>
      </c>
      <c r="K110" s="9">
        <f>'donor cell number'!K110+'host cell number'!K110</f>
        <v>4701201.6602316592</v>
      </c>
      <c r="L110" s="9">
        <f>'donor cell number'!L110+'host cell number'!L110</f>
        <v>797422.70270270261</v>
      </c>
      <c r="M110" s="9">
        <f>'donor cell number'!M110+'host cell number'!M110</f>
        <v>8754532</v>
      </c>
      <c r="N110" s="9">
        <f>'donor cell number'!N110+'host cell number'!N110</f>
        <v>1385102</v>
      </c>
      <c r="O110" s="9">
        <f>'donor cell number'!O110+'host cell number'!O110</f>
        <v>197258</v>
      </c>
      <c r="P110" s="9">
        <f>'donor cell number'!P110+'host cell number'!P110</f>
        <v>8641225</v>
      </c>
      <c r="Q110" s="9">
        <f>'donor cell number'!Q110+'host cell number'!Q110</f>
        <v>70347</v>
      </c>
      <c r="R110" s="9">
        <f>'donor cell number'!R110+'host cell number'!R110</f>
        <v>947805</v>
      </c>
      <c r="S110" s="9">
        <f>'donor cell number'!S110+'host cell number'!S110</f>
        <v>7441826.7777777789</v>
      </c>
      <c r="T110" s="9">
        <f>'donor cell number'!T110+'host cell number'!T110</f>
        <v>453605.72222222225</v>
      </c>
      <c r="U110" s="9">
        <f>'donor cell number'!U110+'host cell number'!U110</f>
        <v>64547.722222222226</v>
      </c>
      <c r="V110" s="9">
        <f>'donor cell number'!V110+'host cell number'!V110</f>
        <v>5753546.555555556</v>
      </c>
      <c r="W110" s="9">
        <f>'donor cell number'!W110+'host cell number'!W110</f>
        <v>33130.166666666672</v>
      </c>
      <c r="X110" s="9">
        <f>'donor cell number'!X110+'host cell number'!X110</f>
        <v>198485.72222222225</v>
      </c>
      <c r="Y110" s="9"/>
      <c r="Z110" s="36"/>
      <c r="AA110" s="36"/>
      <c r="AB110" s="36"/>
      <c r="AC110" s="36"/>
      <c r="AE110" s="33">
        <f>'donor cell number'!AE110+'host cell number'!AE110</f>
        <v>16196358.777777778</v>
      </c>
      <c r="AF110" s="33">
        <f>'donor cell number'!AF110+'host cell number'!AF110</f>
        <v>1838707.7222222222</v>
      </c>
      <c r="AG110" s="33">
        <f>'donor cell number'!AG110+'host cell number'!AG110</f>
        <v>261805.72222222222</v>
      </c>
      <c r="AH110" s="33">
        <f>'donor cell number'!AH110+'host cell number'!AH110</f>
        <v>14394771.555555556</v>
      </c>
      <c r="AI110" s="33">
        <f>'donor cell number'!AI110+'host cell number'!AI110</f>
        <v>103477.16666666667</v>
      </c>
      <c r="AJ110" s="33">
        <f>'donor cell number'!AJ110+'host cell number'!AJ110</f>
        <v>1146290.7222222222</v>
      </c>
      <c r="AL110" s="33">
        <f>'donor cell number'!AL110+'host cell number'!AL110</f>
        <v>2100513.4444444445</v>
      </c>
      <c r="AM110" s="33">
        <f>'donor cell number'!AM110+'host cell number'!AM110</f>
        <v>1249767.888888889</v>
      </c>
      <c r="AO110" s="49">
        <f>'donor cell number'!AO110+'host cell number'!AO110</f>
        <v>13228.444444444445</v>
      </c>
      <c r="AP110" s="49">
        <f>'donor cell number'!AP110+'host cell number'!AP110</f>
        <v>35138.055555555555</v>
      </c>
      <c r="AQ110" s="49">
        <f>'donor cell number'!AQ110+'host cell number'!AQ110</f>
        <v>17067.055555555558</v>
      </c>
      <c r="AR110" s="49">
        <f>'donor cell number'!AR110+'host cell number'!AR110</f>
        <v>1715741.0555555555</v>
      </c>
      <c r="AS110" s="49">
        <f>'donor cell number'!AS110+'host cell number'!AS110</f>
        <v>52205.111111111117</v>
      </c>
      <c r="AT110" s="49">
        <f>'donor cell number'!AT110+'host cell number'!AT110</f>
        <v>36378.222222222226</v>
      </c>
      <c r="AU110" s="49">
        <f>'donor cell number'!AU110+'host cell number'!AU110</f>
        <v>12756</v>
      </c>
      <c r="AV110" s="49">
        <f>'donor cell number'!AV110+'host cell number'!AV110</f>
        <v>419294.4444444445</v>
      </c>
      <c r="AW110" s="49">
        <f>'donor cell number'!AW110+'host cell number'!AW110</f>
        <v>290139.9444444445</v>
      </c>
      <c r="AX110" s="49">
        <f>'donor cell number'!AX110+'host cell number'!AX110</f>
        <v>123780.44444444447</v>
      </c>
      <c r="AY110" s="49">
        <f>'donor cell number'!AY110+'host cell number'!AY110</f>
        <v>988826.22222222225</v>
      </c>
      <c r="AZ110" s="49">
        <f>'donor cell number'!AZ110+'host cell number'!AZ110</f>
        <v>666737.22222222225</v>
      </c>
      <c r="BA110" s="49">
        <f>'donor cell number'!BA110+'host cell number'!BA110</f>
        <v>308210.9444444445</v>
      </c>
    </row>
    <row r="111" spans="1:53">
      <c r="A111" s="12">
        <v>314494</v>
      </c>
      <c r="B111" s="12" t="s">
        <v>205</v>
      </c>
      <c r="C111" s="12" t="s">
        <v>339</v>
      </c>
      <c r="D111" s="16">
        <v>42517</v>
      </c>
      <c r="E111" s="16">
        <v>42593</v>
      </c>
      <c r="F111" s="16">
        <v>42619</v>
      </c>
      <c r="G111" s="12">
        <v>76</v>
      </c>
      <c r="H111" s="12">
        <v>102</v>
      </c>
      <c r="I111" s="12">
        <v>26</v>
      </c>
      <c r="J111" s="9">
        <f>'donor cell number'!J111+'host cell number'!J111</f>
        <v>59207562.393822394</v>
      </c>
      <c r="K111" s="9">
        <f>'donor cell number'!K111+'host cell number'!K111</f>
        <v>4404511.7374517368</v>
      </c>
      <c r="L111" s="9">
        <f>'donor cell number'!L111+'host cell number'!L111</f>
        <v>607603.08880308876</v>
      </c>
      <c r="M111" s="9">
        <f>'donor cell number'!M111+'host cell number'!M111</f>
        <v>9962517.1962616816</v>
      </c>
      <c r="N111" s="9">
        <f>'donor cell number'!N111+'host cell number'!N111</f>
        <v>1376735.719626168</v>
      </c>
      <c r="O111" s="9">
        <f>'donor cell number'!O111+'host cell number'!O111</f>
        <v>214343.27102803736</v>
      </c>
      <c r="P111" s="9">
        <f>'donor cell number'!P111+'host cell number'!P111</f>
        <v>10381918.822429905</v>
      </c>
      <c r="Q111" s="9">
        <f>'donor cell number'!Q111+'host cell number'!Q111</f>
        <v>195180.78504672897</v>
      </c>
      <c r="R111" s="9">
        <f>'donor cell number'!R111+'host cell number'!R111</f>
        <v>447256.37383177568</v>
      </c>
      <c r="S111" s="9">
        <f>'donor cell number'!S111+'host cell number'!S111</f>
        <v>8649897</v>
      </c>
      <c r="T111" s="9">
        <f>'donor cell number'!T111+'host cell number'!T111</f>
        <v>669004.16666666663</v>
      </c>
      <c r="U111" s="9">
        <f>'donor cell number'!U111+'host cell number'!U111</f>
        <v>68774.5</v>
      </c>
      <c r="V111" s="9">
        <f>'donor cell number'!V111+'host cell number'!V111</f>
        <v>7840118.666666666</v>
      </c>
      <c r="W111" s="9">
        <f>'donor cell number'!W111+'host cell number'!W111</f>
        <v>79757.5</v>
      </c>
      <c r="X111" s="9">
        <f>'donor cell number'!X111+'host cell number'!X111</f>
        <v>187408.33333333331</v>
      </c>
      <c r="Y111" s="9"/>
      <c r="Z111" s="36"/>
      <c r="AA111" s="36"/>
      <c r="AB111" s="36"/>
      <c r="AC111" s="36"/>
      <c r="AE111" s="33">
        <f>'donor cell number'!AE111+'host cell number'!AE111</f>
        <v>18612414.196261682</v>
      </c>
      <c r="AF111" s="33">
        <f>'donor cell number'!AF111+'host cell number'!AF111</f>
        <v>2045739.8862928348</v>
      </c>
      <c r="AG111" s="33">
        <f>'donor cell number'!AG111+'host cell number'!AG111</f>
        <v>283117.77102803742</v>
      </c>
      <c r="AH111" s="33">
        <f>'donor cell number'!AH111+'host cell number'!AH111</f>
        <v>18222037.489096571</v>
      </c>
      <c r="AI111" s="33">
        <f>'donor cell number'!AI111+'host cell number'!AI111</f>
        <v>274938.28504672897</v>
      </c>
      <c r="AJ111" s="33">
        <f>'donor cell number'!AJ111+'host cell number'!AJ111</f>
        <v>634664.70716510899</v>
      </c>
      <c r="AL111" s="33">
        <f>'donor cell number'!AL111+'host cell number'!AL111</f>
        <v>2328857.6573208724</v>
      </c>
      <c r="AM111" s="33">
        <f>'donor cell number'!AM111+'host cell number'!AM111</f>
        <v>909602.9922118379</v>
      </c>
      <c r="AO111" s="49">
        <f>'donor cell number'!AO111+'host cell number'!AO111</f>
        <v>19176.666666666664</v>
      </c>
      <c r="AP111" s="49">
        <f>'donor cell number'!AP111+'host cell number'!AP111</f>
        <v>36697.166666666664</v>
      </c>
      <c r="AQ111" s="49">
        <f>'donor cell number'!AQ111+'host cell number'!AQ111</f>
        <v>17956.333333333332</v>
      </c>
      <c r="AR111" s="49">
        <f>'donor cell number'!AR111+'host cell number'!AR111</f>
        <v>2514845.5</v>
      </c>
      <c r="AS111" s="49">
        <f>'donor cell number'!AS111+'host cell number'!AS111</f>
        <v>54653.5</v>
      </c>
      <c r="AT111" s="49">
        <f>'donor cell number'!AT111+'host cell number'!AT111</f>
        <v>41404.166666666664</v>
      </c>
      <c r="AU111" s="49">
        <f>'donor cell number'!AU111+'host cell number'!AU111</f>
        <v>10983</v>
      </c>
      <c r="AV111" s="49">
        <f>'donor cell number'!AV111+'host cell number'!AV111</f>
        <v>605023.83333333326</v>
      </c>
      <c r="AW111" s="49">
        <f>'donor cell number'!AW111+'host cell number'!AW111</f>
        <v>382225.83333333331</v>
      </c>
      <c r="AX111" s="49">
        <f>'donor cell number'!AX111+'host cell number'!AX111</f>
        <v>213558.33333333331</v>
      </c>
      <c r="AY111" s="49">
        <f>'donor cell number'!AY111+'host cell number'!AY111</f>
        <v>1272459</v>
      </c>
      <c r="AZ111" s="49">
        <f>'donor cell number'!AZ111+'host cell number'!AZ111</f>
        <v>799056.83333333337</v>
      </c>
      <c r="BA111" s="49">
        <f>'donor cell number'!BA111+'host cell number'!BA111</f>
        <v>450128.66666666663</v>
      </c>
    </row>
    <row r="112" spans="1:53">
      <c r="A112" s="12">
        <v>314496</v>
      </c>
      <c r="B112" s="12" t="s">
        <v>206</v>
      </c>
      <c r="C112" s="12" t="s">
        <v>339</v>
      </c>
      <c r="D112" s="16">
        <v>42517</v>
      </c>
      <c r="E112" s="16">
        <v>42593</v>
      </c>
      <c r="F112" s="26">
        <v>42633</v>
      </c>
      <c r="G112" s="12">
        <v>76</v>
      </c>
      <c r="H112" s="12">
        <v>116</v>
      </c>
      <c r="I112" s="12">
        <v>40</v>
      </c>
      <c r="J112" s="9">
        <f>'donor cell number'!J112+'host cell number'!J112</f>
        <v>52991575.471698113</v>
      </c>
      <c r="K112" s="9">
        <f>'donor cell number'!K112+'host cell number'!K112</f>
        <v>3029636.6320754718</v>
      </c>
      <c r="L112" s="9">
        <f>'donor cell number'!L112+'host cell number'!L112</f>
        <v>563597.37735849048</v>
      </c>
      <c r="M112" s="9">
        <f>'donor cell number'!M112+'host cell number'!M112</f>
        <v>7349918.1913043484</v>
      </c>
      <c r="N112" s="9">
        <f>'donor cell number'!N112+'host cell number'!N112</f>
        <v>910112.97391304362</v>
      </c>
      <c r="O112" s="9">
        <f>'donor cell number'!O112+'host cell number'!O112</f>
        <v>197118.05217391305</v>
      </c>
      <c r="P112" s="9">
        <f>'donor cell number'!P112+'host cell number'!P112</f>
        <v>6204602.2956521753</v>
      </c>
      <c r="Q112" s="9">
        <f>'donor cell number'!Q112+'host cell number'!Q112</f>
        <v>92846.295652173925</v>
      </c>
      <c r="R112" s="9">
        <f>'donor cell number'!R112+'host cell number'!R112</f>
        <v>895744.59130434785</v>
      </c>
      <c r="S112" s="9">
        <f>'donor cell number'!S112+'host cell number'!S112</f>
        <v>10182857.142857144</v>
      </c>
      <c r="T112" s="9">
        <f>'donor cell number'!T112+'host cell number'!T112</f>
        <v>539969.14285714284</v>
      </c>
      <c r="U112" s="9">
        <f>'donor cell number'!U112+'host cell number'!U112</f>
        <v>84085.71428571429</v>
      </c>
      <c r="V112" s="9">
        <f>'donor cell number'!V112+'host cell number'!V112</f>
        <v>8016901.7142857146</v>
      </c>
      <c r="W112" s="9">
        <f>'donor cell number'!W112+'host cell number'!W112</f>
        <v>72205.71428571429</v>
      </c>
      <c r="X112" s="9">
        <f>'donor cell number'!X112+'host cell number'!X112</f>
        <v>330603.42857142858</v>
      </c>
      <c r="Y112" s="9"/>
      <c r="Z112" s="36"/>
      <c r="AA112" s="36"/>
      <c r="AB112" s="36"/>
      <c r="AC112" s="36"/>
      <c r="AE112" s="33">
        <f>'donor cell number'!AE112+'host cell number'!AE112</f>
        <v>17532775.334161494</v>
      </c>
      <c r="AF112" s="33">
        <f>'donor cell number'!AF112+'host cell number'!AF112</f>
        <v>1450082.1167701867</v>
      </c>
      <c r="AG112" s="33">
        <f>'donor cell number'!AG112+'host cell number'!AG112</f>
        <v>281203.76645962737</v>
      </c>
      <c r="AH112" s="33">
        <f>'donor cell number'!AH112+'host cell number'!AH112</f>
        <v>14221504.00993789</v>
      </c>
      <c r="AI112" s="33">
        <f>'donor cell number'!AI112+'host cell number'!AI112</f>
        <v>165052.00993788822</v>
      </c>
      <c r="AJ112" s="33">
        <f>'donor cell number'!AJ112+'host cell number'!AJ112</f>
        <v>1226348.0198757765</v>
      </c>
      <c r="AL112" s="33">
        <f>'donor cell number'!AL112+'host cell number'!AL112</f>
        <v>1731285.8832298138</v>
      </c>
      <c r="AM112" s="33">
        <f>'donor cell number'!AM112+'host cell number'!AM112</f>
        <v>1391400.0298136647</v>
      </c>
      <c r="AO112" s="49">
        <f>'donor cell number'!AO112+'host cell number'!AO112</f>
        <v>7529.1428571428569</v>
      </c>
      <c r="AP112" s="49">
        <f>'donor cell number'!AP112+'host cell number'!AP112</f>
        <v>29160</v>
      </c>
      <c r="AQ112" s="49">
        <f>'donor cell number'!AQ112+'host cell number'!AQ112</f>
        <v>18236.571428571428</v>
      </c>
      <c r="AR112" s="49">
        <f>'donor cell number'!AR112+'host cell number'!AR112</f>
        <v>1476637.7142857143</v>
      </c>
      <c r="AS112" s="49">
        <f>'donor cell number'!AS112+'host cell number'!AS112</f>
        <v>47396.571428571435</v>
      </c>
      <c r="AT112" s="49">
        <f>'donor cell number'!AT112+'host cell number'!AT112</f>
        <v>34344</v>
      </c>
      <c r="AU112" s="49">
        <f>'donor cell number'!AU112+'host cell number'!AU112</f>
        <v>9874.2857142857138</v>
      </c>
      <c r="AV112" s="49">
        <f>'donor cell number'!AV112+'host cell number'!AV112</f>
        <v>583693.71428571432</v>
      </c>
      <c r="AW112" s="49">
        <f>'donor cell number'!AW112+'host cell number'!AW112</f>
        <v>386825.1428571429</v>
      </c>
      <c r="AX112" s="49">
        <f>'donor cell number'!AX112+'host cell number'!AX112</f>
        <v>188074.28571428571</v>
      </c>
      <c r="AY112" s="49">
        <f>'donor cell number'!AY112+'host cell number'!AY112</f>
        <v>1354813.7142857143</v>
      </c>
      <c r="AZ112" s="49">
        <f>'donor cell number'!AZ112+'host cell number'!AZ112</f>
        <v>880601.14285714296</v>
      </c>
      <c r="BA112" s="49">
        <f>'donor cell number'!BA112+'host cell number'!BA112</f>
        <v>454587.42857142864</v>
      </c>
    </row>
    <row r="113" spans="1:53">
      <c r="A113" s="12">
        <v>314696</v>
      </c>
      <c r="B113" s="12" t="s">
        <v>206</v>
      </c>
      <c r="C113" s="12" t="s">
        <v>339</v>
      </c>
      <c r="D113" s="16">
        <v>42521</v>
      </c>
      <c r="E113" s="16">
        <v>42593</v>
      </c>
      <c r="F113" s="26">
        <v>42633</v>
      </c>
      <c r="G113" s="12">
        <v>72</v>
      </c>
      <c r="H113" s="12">
        <v>112</v>
      </c>
      <c r="I113" s="12">
        <v>40</v>
      </c>
      <c r="J113" s="9">
        <f>'donor cell number'!J113+'host cell number'!J113</f>
        <v>56046448.598130837</v>
      </c>
      <c r="K113" s="9">
        <f>'donor cell number'!K113+'host cell number'!K113</f>
        <v>2756108.691588785</v>
      </c>
      <c r="L113" s="9">
        <f>'donor cell number'!L113+'host cell number'!L113</f>
        <v>390948.56074766355</v>
      </c>
      <c r="M113" s="9">
        <f>'donor cell number'!M113+'host cell number'!M113</f>
        <v>10850382</v>
      </c>
      <c r="N113" s="9">
        <f>'donor cell number'!N113+'host cell number'!N113</f>
        <v>1800316.7999999998</v>
      </c>
      <c r="O113" s="9">
        <f>'donor cell number'!O113+'host cell number'!O113</f>
        <v>233642.39999999997</v>
      </c>
      <c r="P113" s="9">
        <f>'donor cell number'!P113+'host cell number'!P113</f>
        <v>9450939.5999999996</v>
      </c>
      <c r="Q113" s="9">
        <f>'donor cell number'!Q113+'host cell number'!Q113</f>
        <v>151312.79999999999</v>
      </c>
      <c r="R113" s="9">
        <f>'donor cell number'!R113+'host cell number'!R113</f>
        <v>1019311.2</v>
      </c>
      <c r="S113" s="9">
        <f>'donor cell number'!S113+'host cell number'!S113</f>
        <v>8556641.0256410241</v>
      </c>
      <c r="T113" s="9">
        <f>'donor cell number'!T113+'host cell number'!T113</f>
        <v>584778.12820512813</v>
      </c>
      <c r="U113" s="9">
        <f>'donor cell number'!U113+'host cell number'!U113</f>
        <v>93565.615384615361</v>
      </c>
      <c r="V113" s="9">
        <f>'donor cell number'!V113+'host cell number'!V113</f>
        <v>6602047.7948717931</v>
      </c>
      <c r="W113" s="9">
        <f>'donor cell number'!W113+'host cell number'!W113</f>
        <v>64300.230769230759</v>
      </c>
      <c r="X113" s="9">
        <f>'donor cell number'!X113+'host cell number'!X113</f>
        <v>334043.46153846144</v>
      </c>
      <c r="Y113" s="9"/>
      <c r="Z113" s="36"/>
      <c r="AA113" s="36"/>
      <c r="AB113" s="36"/>
      <c r="AC113" s="36"/>
      <c r="AE113" s="33">
        <f>'donor cell number'!AE113+'host cell number'!AE113</f>
        <v>19407023.025641024</v>
      </c>
      <c r="AF113" s="33">
        <f>'donor cell number'!AF113+'host cell number'!AF113</f>
        <v>2385094.9282051278</v>
      </c>
      <c r="AG113" s="33">
        <f>'donor cell number'!AG113+'host cell number'!AG113</f>
        <v>327208.01538461528</v>
      </c>
      <c r="AH113" s="33">
        <f>'donor cell number'!AH113+'host cell number'!AH113</f>
        <v>16052987.394871794</v>
      </c>
      <c r="AI113" s="33">
        <f>'donor cell number'!AI113+'host cell number'!AI113</f>
        <v>215613.03076923074</v>
      </c>
      <c r="AJ113" s="33">
        <f>'donor cell number'!AJ113+'host cell number'!AJ113</f>
        <v>1353354.6615384615</v>
      </c>
      <c r="AL113" s="33">
        <f>'donor cell number'!AL113+'host cell number'!AL113</f>
        <v>2712302.9435897432</v>
      </c>
      <c r="AM113" s="33">
        <f>'donor cell number'!AM113+'host cell number'!AM113</f>
        <v>1568967.692307692</v>
      </c>
      <c r="AO113" s="49">
        <f>'donor cell number'!AO113+'host cell number'!AO113</f>
        <v>6689.2307692307677</v>
      </c>
      <c r="AP113" s="49">
        <f>'donor cell number'!AP113+'host cell number'!AP113</f>
        <v>26645.435897435891</v>
      </c>
      <c r="AQ113" s="49">
        <f>'donor cell number'!AQ113+'host cell number'!AQ113</f>
        <v>16723.076923076918</v>
      </c>
      <c r="AR113" s="49">
        <f>'donor cell number'!AR113+'host cell number'!AR113</f>
        <v>1171897.487179487</v>
      </c>
      <c r="AS113" s="49">
        <f>'donor cell number'!AS113+'host cell number'!AS113</f>
        <v>43368.512820512813</v>
      </c>
      <c r="AT113" s="49">
        <f>'donor cell number'!AT113+'host cell number'!AT113</f>
        <v>29404.743589743586</v>
      </c>
      <c r="AU113" s="49">
        <f>'donor cell number'!AU113+'host cell number'!AU113</f>
        <v>11037.230769230768</v>
      </c>
      <c r="AV113" s="49">
        <f>'donor cell number'!AV113+'host cell number'!AV113</f>
        <v>592219.89743589726</v>
      </c>
      <c r="AW113" s="49">
        <f>'donor cell number'!AW113+'host cell number'!AW113</f>
        <v>377049.64102564094</v>
      </c>
      <c r="AX113" s="49">
        <f>'donor cell number'!AX113+'host cell number'!AX113</f>
        <v>205833.20512820507</v>
      </c>
      <c r="AY113" s="49">
        <f>'donor cell number'!AY113+'host cell number'!AY113</f>
        <v>1246315.1794871793</v>
      </c>
      <c r="AZ113" s="49">
        <f>'donor cell number'!AZ113+'host cell number'!AZ113</f>
        <v>845769.61538461514</v>
      </c>
      <c r="BA113" s="49">
        <f>'donor cell number'!BA113+'host cell number'!BA113</f>
        <v>382456.76923076913</v>
      </c>
    </row>
    <row r="114" spans="1:53">
      <c r="A114" s="12">
        <v>314697</v>
      </c>
      <c r="B114" s="12" t="s">
        <v>206</v>
      </c>
      <c r="C114" s="12" t="s">
        <v>339</v>
      </c>
      <c r="D114" s="16">
        <v>42521</v>
      </c>
      <c r="E114" s="16">
        <v>42593</v>
      </c>
      <c r="F114" s="26">
        <v>42633</v>
      </c>
      <c r="G114" s="12">
        <v>72</v>
      </c>
      <c r="H114" s="12">
        <v>112</v>
      </c>
      <c r="I114" s="12">
        <v>40</v>
      </c>
      <c r="J114" s="9">
        <f>'donor cell number'!J114+'host cell number'!J114</f>
        <v>51459679.245283015</v>
      </c>
      <c r="K114" s="9">
        <f>'donor cell number'!K114+'host cell number'!K114</f>
        <v>2554015.4716981128</v>
      </c>
      <c r="L114" s="9">
        <f>'donor cell number'!L114+'host cell number'!L114</f>
        <v>357464.26415094337</v>
      </c>
      <c r="M114" s="9">
        <f>'donor cell number'!M114+'host cell number'!M114</f>
        <v>5613022.1344537809</v>
      </c>
      <c r="N114" s="9">
        <f>'donor cell number'!N114+'host cell number'!N114</f>
        <v>787046.14285714284</v>
      </c>
      <c r="O114" s="9">
        <f>'donor cell number'!O114+'host cell number'!O114</f>
        <v>128842.68907563025</v>
      </c>
      <c r="P114" s="9">
        <f>'donor cell number'!P114+'host cell number'!P114</f>
        <v>5113372.1092436966</v>
      </c>
      <c r="Q114" s="9">
        <f>'donor cell number'!Q114+'host cell number'!Q114</f>
        <v>63363.6806722689</v>
      </c>
      <c r="R114" s="9">
        <f>'donor cell number'!R114+'host cell number'!R114</f>
        <v>601137.68067226885</v>
      </c>
      <c r="S114" s="9">
        <f>'donor cell number'!S114+'host cell number'!S114</f>
        <v>8386599.6206896547</v>
      </c>
      <c r="T114" s="9">
        <f>'donor cell number'!T114+'host cell number'!T114</f>
        <v>605180.37931034481</v>
      </c>
      <c r="U114" s="9">
        <f>'donor cell number'!U114+'host cell number'!U114</f>
        <v>84355.758620689652</v>
      </c>
      <c r="V114" s="9">
        <f>'donor cell number'!V114+'host cell number'!V114</f>
        <v>6745040.4827586198</v>
      </c>
      <c r="W114" s="9">
        <f>'donor cell number'!W114+'host cell number'!W114</f>
        <v>45696.206896551725</v>
      </c>
      <c r="X114" s="9">
        <f>'donor cell number'!X114+'host cell number'!X114</f>
        <v>300641.79310344823</v>
      </c>
      <c r="Y114" s="9"/>
      <c r="Z114" s="36"/>
      <c r="AA114" s="36"/>
      <c r="AB114" s="36"/>
      <c r="AC114" s="36"/>
      <c r="AE114" s="33">
        <f>'donor cell number'!AE114+'host cell number'!AE114</f>
        <v>13999621.755143436</v>
      </c>
      <c r="AF114" s="33">
        <f>'donor cell number'!AF114+'host cell number'!AF114</f>
        <v>1392226.5221674875</v>
      </c>
      <c r="AG114" s="33">
        <f>'donor cell number'!AG114+'host cell number'!AG114</f>
        <v>213198.4476963199</v>
      </c>
      <c r="AH114" s="33">
        <f>'donor cell number'!AH114+'host cell number'!AH114</f>
        <v>11858412.592002317</v>
      </c>
      <c r="AI114" s="33">
        <f>'donor cell number'!AI114+'host cell number'!AI114</f>
        <v>109059.88756882062</v>
      </c>
      <c r="AJ114" s="33">
        <f>'donor cell number'!AJ114+'host cell number'!AJ114</f>
        <v>901779.47377571708</v>
      </c>
      <c r="AL114" s="33">
        <f>'donor cell number'!AL114+'host cell number'!AL114</f>
        <v>1605424.9698638073</v>
      </c>
      <c r="AM114" s="33">
        <f>'donor cell number'!AM114+'host cell number'!AM114</f>
        <v>1010839.3613445377</v>
      </c>
      <c r="AO114" s="49">
        <f>'donor cell number'!AO114+'host cell number'!AO114</f>
        <v>8101.9655172413786</v>
      </c>
      <c r="AP114" s="49">
        <f>'donor cell number'!AP114+'host cell number'!AP114</f>
        <v>26436.517241379308</v>
      </c>
      <c r="AQ114" s="49">
        <f>'donor cell number'!AQ114+'host cell number'!AQ114</f>
        <v>12867.827586206895</v>
      </c>
      <c r="AR114" s="49">
        <f>'donor cell number'!AR114+'host cell number'!AR114</f>
        <v>1170187.3448275861</v>
      </c>
      <c r="AS114" s="49">
        <f>'donor cell number'!AS114+'host cell number'!AS114</f>
        <v>39304.344827586203</v>
      </c>
      <c r="AT114" s="49">
        <f>'donor cell number'!AT114+'host cell number'!AT114</f>
        <v>25707.62068965517</v>
      </c>
      <c r="AU114" s="49">
        <f>'donor cell number'!AU114+'host cell number'!AU114</f>
        <v>11353.965517241379</v>
      </c>
      <c r="AV114" s="49">
        <f>'donor cell number'!AV114+'host cell number'!AV114</f>
        <v>558559.03448275861</v>
      </c>
      <c r="AW114" s="49">
        <f>'donor cell number'!AW114+'host cell number'!AW114</f>
        <v>356037.93103448272</v>
      </c>
      <c r="AX114" s="49">
        <f>'donor cell number'!AX114+'host cell number'!AX114</f>
        <v>192568.86206896551</v>
      </c>
      <c r="AY114" s="49">
        <f>'donor cell number'!AY114+'host cell number'!AY114</f>
        <v>1249580.9999999998</v>
      </c>
      <c r="AZ114" s="49">
        <f>'donor cell number'!AZ114+'host cell number'!AZ114</f>
        <v>879245.48275862064</v>
      </c>
      <c r="BA114" s="49">
        <f>'donor cell number'!BA114+'host cell number'!BA114</f>
        <v>352085.06896551722</v>
      </c>
    </row>
    <row r="115" spans="1:53">
      <c r="A115" s="12">
        <v>211244</v>
      </c>
      <c r="B115" s="12" t="s">
        <v>119</v>
      </c>
      <c r="C115" s="12" t="s">
        <v>339</v>
      </c>
      <c r="D115" s="16">
        <v>42339</v>
      </c>
      <c r="E115" s="16">
        <v>42397</v>
      </c>
      <c r="F115" s="26">
        <v>42643</v>
      </c>
      <c r="G115" s="12">
        <v>58</v>
      </c>
      <c r="H115" s="12">
        <v>304</v>
      </c>
      <c r="I115" s="12">
        <v>246</v>
      </c>
      <c r="J115" s="9">
        <f>'donor cell number'!J115+'host cell number'!J115</f>
        <v>17160936.585365854</v>
      </c>
      <c r="K115" s="9">
        <f>'donor cell number'!K115+'host cell number'!K115</f>
        <v>998710.24390243902</v>
      </c>
      <c r="L115" s="9">
        <f>'donor cell number'!L115+'host cell number'!L115</f>
        <v>181716.58536585368</v>
      </c>
      <c r="M115" s="9">
        <f>'donor cell number'!M115+'host cell number'!M115</f>
        <v>3512383.4862385322</v>
      </c>
      <c r="N115" s="9">
        <f>'donor cell number'!N115+'host cell number'!N115</f>
        <v>2231603.6697247708</v>
      </c>
      <c r="O115" s="9">
        <f>'donor cell number'!O115+'host cell number'!O115</f>
        <v>111997.70642201835</v>
      </c>
      <c r="P115" s="9">
        <f>'donor cell number'!P115+'host cell number'!P115</f>
        <v>4528149.0825688075</v>
      </c>
      <c r="Q115" s="9">
        <f>'donor cell number'!Q115+'host cell number'!Q115</f>
        <v>210172.01834862385</v>
      </c>
      <c r="R115" s="9">
        <f>'donor cell number'!R115+'host cell number'!R115</f>
        <v>321831.19266055047</v>
      </c>
      <c r="S115" s="9">
        <f>'donor cell number'!S115+'host cell number'!S115</f>
        <v>3250351.7413984463</v>
      </c>
      <c r="T115" s="9">
        <f>'donor cell number'!T115+'host cell number'!T115</f>
        <v>645884.52386237518</v>
      </c>
      <c r="U115" s="9">
        <f>'donor cell number'!U115+'host cell number'!U115</f>
        <v>71201.983351831295</v>
      </c>
      <c r="V115" s="9">
        <f>'donor cell number'!V115+'host cell number'!V115</f>
        <v>4078153.1254162043</v>
      </c>
      <c r="W115" s="9">
        <f>'donor cell number'!W115+'host cell number'!W115</f>
        <v>92131.105438401777</v>
      </c>
      <c r="X115" s="9">
        <f>'donor cell number'!X115+'host cell number'!X115</f>
        <v>151105.03884572699</v>
      </c>
      <c r="Y115" s="9"/>
      <c r="Z115" s="36"/>
      <c r="AA115" s="36"/>
      <c r="AB115" s="36"/>
      <c r="AC115" s="36"/>
      <c r="AE115" s="33">
        <f>'donor cell number'!AE115+'host cell number'!AE115</f>
        <v>6762735.227636978</v>
      </c>
      <c r="AF115" s="33">
        <f>'donor cell number'!AF115+'host cell number'!AF115</f>
        <v>2877488.1935871458</v>
      </c>
      <c r="AG115" s="33">
        <f>'donor cell number'!AG115+'host cell number'!AG115</f>
        <v>183199.68977384965</v>
      </c>
      <c r="AH115" s="33">
        <f>'donor cell number'!AH115+'host cell number'!AH115</f>
        <v>8606302.2079850119</v>
      </c>
      <c r="AI115" s="33">
        <f>'donor cell number'!AI115+'host cell number'!AI115</f>
        <v>302303.12378702563</v>
      </c>
      <c r="AJ115" s="33">
        <f>'donor cell number'!AJ115+'host cell number'!AJ115</f>
        <v>472936.23150627746</v>
      </c>
      <c r="AL115" s="33">
        <f>'donor cell number'!AL115+'host cell number'!AL115</f>
        <v>3060687.8833609954</v>
      </c>
      <c r="AM115" s="33">
        <f>'donor cell number'!AM115+'host cell number'!AM115</f>
        <v>775239.35529330303</v>
      </c>
      <c r="AO115" s="49"/>
      <c r="AP115" s="49"/>
      <c r="AQ115" s="49"/>
      <c r="AR115" s="49"/>
      <c r="AS115" s="49"/>
      <c r="AT115" s="49"/>
      <c r="AU115" s="49"/>
      <c r="AV115" s="49"/>
      <c r="AW115" s="49"/>
      <c r="AX115" s="49"/>
      <c r="AY115" s="49"/>
      <c r="AZ115" s="49"/>
      <c r="BA115" s="49"/>
    </row>
    <row r="116" spans="1:53">
      <c r="A116" s="12">
        <v>211245</v>
      </c>
      <c r="B116" s="12" t="s">
        <v>119</v>
      </c>
      <c r="C116" s="12" t="s">
        <v>339</v>
      </c>
      <c r="D116" s="16">
        <v>42339</v>
      </c>
      <c r="E116" s="16">
        <v>42397</v>
      </c>
      <c r="F116" s="26">
        <v>42643</v>
      </c>
      <c r="G116" s="12">
        <v>58</v>
      </c>
      <c r="H116" s="12">
        <v>304</v>
      </c>
      <c r="I116" s="12">
        <v>246</v>
      </c>
      <c r="J116" s="9">
        <f>'donor cell number'!J116+'host cell number'!J116</f>
        <v>44713070.539419085</v>
      </c>
      <c r="K116" s="9">
        <f>'donor cell number'!K116+'host cell number'!K116</f>
        <v>2178694.917012448</v>
      </c>
      <c r="L116" s="9">
        <f>'donor cell number'!L116+'host cell number'!L116</f>
        <v>319619.81327800831</v>
      </c>
      <c r="M116" s="9">
        <f>'donor cell number'!M116+'host cell number'!M116</f>
        <v>3459326.333333333</v>
      </c>
      <c r="N116" s="9">
        <f>'donor cell number'!N116+'host cell number'!N116</f>
        <v>1791146</v>
      </c>
      <c r="O116" s="9">
        <f>'donor cell number'!O116+'host cell number'!O116</f>
        <v>88152.333333333328</v>
      </c>
      <c r="P116" s="9">
        <f>'donor cell number'!P116+'host cell number'!P116</f>
        <v>4121090.5</v>
      </c>
      <c r="Q116" s="9">
        <f>'donor cell number'!Q116+'host cell number'!Q116</f>
        <v>102388.5</v>
      </c>
      <c r="R116" s="9">
        <f>'donor cell number'!R116+'host cell number'!R116</f>
        <v>209688.16666666669</v>
      </c>
      <c r="S116" s="9">
        <f>'donor cell number'!S116+'host cell number'!S116</f>
        <v>4743570</v>
      </c>
      <c r="T116" s="9">
        <f>'donor cell number'!T116+'host cell number'!T116</f>
        <v>809190</v>
      </c>
      <c r="U116" s="9">
        <f>'donor cell number'!U116+'host cell number'!U116</f>
        <v>87270</v>
      </c>
      <c r="V116" s="9">
        <f>'donor cell number'!V116+'host cell number'!V116</f>
        <v>5975520</v>
      </c>
      <c r="W116" s="9">
        <f>'donor cell number'!W116+'host cell number'!W116</f>
        <v>98730</v>
      </c>
      <c r="X116" s="9">
        <f>'donor cell number'!X116+'host cell number'!X116</f>
        <v>189210</v>
      </c>
      <c r="Y116" s="9"/>
      <c r="Z116" s="36"/>
      <c r="AA116" s="36"/>
      <c r="AB116" s="36"/>
      <c r="AC116" s="36"/>
      <c r="AE116" s="33">
        <f>'donor cell number'!AE116+'host cell number'!AE116</f>
        <v>8202896.333333333</v>
      </c>
      <c r="AF116" s="33">
        <f>'donor cell number'!AF116+'host cell number'!AF116</f>
        <v>2600336</v>
      </c>
      <c r="AG116" s="33">
        <f>'donor cell number'!AG116+'host cell number'!AG116</f>
        <v>175422.33333333331</v>
      </c>
      <c r="AH116" s="33">
        <f>'donor cell number'!AH116+'host cell number'!AH116</f>
        <v>10096610.5</v>
      </c>
      <c r="AI116" s="33">
        <f>'donor cell number'!AI116+'host cell number'!AI116</f>
        <v>201118.5</v>
      </c>
      <c r="AJ116" s="33">
        <f>'donor cell number'!AJ116+'host cell number'!AJ116</f>
        <v>398898.16666666674</v>
      </c>
      <c r="AL116" s="33">
        <f>'donor cell number'!AL116+'host cell number'!AL116</f>
        <v>2775758.3333333335</v>
      </c>
      <c r="AM116" s="33">
        <f>'donor cell number'!AM116+'host cell number'!AM116</f>
        <v>600016.66666666674</v>
      </c>
      <c r="AO116" s="49"/>
      <c r="AP116" s="49"/>
      <c r="AQ116" s="49"/>
      <c r="AR116" s="49"/>
      <c r="AS116" s="49"/>
      <c r="AT116" s="49"/>
      <c r="AU116" s="49"/>
      <c r="AV116" s="49"/>
      <c r="AW116" s="49"/>
      <c r="AX116" s="49"/>
      <c r="AY116" s="49"/>
      <c r="AZ116" s="49"/>
      <c r="BA116" s="49"/>
    </row>
    <row r="117" spans="1:53">
      <c r="A117" s="12">
        <v>203808</v>
      </c>
      <c r="B117" s="12" t="s">
        <v>119</v>
      </c>
      <c r="C117" s="12" t="s">
        <v>339</v>
      </c>
      <c r="D117" s="16">
        <v>42316</v>
      </c>
      <c r="E117" s="16">
        <v>42397</v>
      </c>
      <c r="F117" s="26">
        <v>42643</v>
      </c>
      <c r="G117" s="12">
        <v>81</v>
      </c>
      <c r="H117" s="12">
        <v>327</v>
      </c>
      <c r="I117" s="12">
        <v>246</v>
      </c>
      <c r="J117" s="9">
        <f>'donor cell number'!J117+'host cell number'!J117</f>
        <v>45759063.75</v>
      </c>
      <c r="K117" s="9">
        <f>'donor cell number'!K117+'host cell number'!K117</f>
        <v>2406710.1923076925</v>
      </c>
      <c r="L117" s="9">
        <f>'donor cell number'!L117+'host cell number'!L117</f>
        <v>455369.71153846156</v>
      </c>
      <c r="M117" s="9">
        <f>'donor cell number'!M117+'host cell number'!M117</f>
        <v>4889186.4000000004</v>
      </c>
      <c r="N117" s="9">
        <f>'donor cell number'!N117+'host cell number'!N117</f>
        <v>1793812.8</v>
      </c>
      <c r="O117" s="9">
        <f>'donor cell number'!O117+'host cell number'!O117</f>
        <v>151234.47272727275</v>
      </c>
      <c r="P117" s="9">
        <f>'donor cell number'!P117+'host cell number'!P117</f>
        <v>6055580.5090909097</v>
      </c>
      <c r="Q117" s="9">
        <f>'donor cell number'!Q117+'host cell number'!Q117</f>
        <v>159973.09090909091</v>
      </c>
      <c r="R117" s="9">
        <f>'donor cell number'!R117+'host cell number'!R117</f>
        <v>466318.03636363638</v>
      </c>
      <c r="S117" s="9">
        <f>'donor cell number'!S117+'host cell number'!S117</f>
        <v>8553237</v>
      </c>
      <c r="T117" s="9">
        <f>'donor cell number'!T117+'host cell number'!T117</f>
        <v>1152412.846153846</v>
      </c>
      <c r="U117" s="9">
        <f>'donor cell number'!U117+'host cell number'!U117</f>
        <v>164076.76923076922</v>
      </c>
      <c r="V117" s="9">
        <f>'donor cell number'!V117+'host cell number'!V117</f>
        <v>9294103.846153846</v>
      </c>
      <c r="W117" s="9">
        <f>'donor cell number'!W117+'host cell number'!W117</f>
        <v>114582.92307692306</v>
      </c>
      <c r="X117" s="9">
        <f>'donor cell number'!X117+'host cell number'!X117</f>
        <v>350659.23076923075</v>
      </c>
      <c r="Y117" s="9"/>
      <c r="Z117" s="36"/>
      <c r="AA117" s="36"/>
      <c r="AB117" s="36"/>
      <c r="AC117" s="36"/>
      <c r="AE117" s="33">
        <f>'donor cell number'!AE117+'host cell number'!AE117</f>
        <v>13442423.399999999</v>
      </c>
      <c r="AF117" s="33">
        <f>'donor cell number'!AF117+'host cell number'!AF117</f>
        <v>2946225.6461538458</v>
      </c>
      <c r="AG117" s="33">
        <f>'donor cell number'!AG117+'host cell number'!AG117</f>
        <v>315311.24195804197</v>
      </c>
      <c r="AH117" s="33">
        <f>'donor cell number'!AH117+'host cell number'!AH117</f>
        <v>15349684.355244756</v>
      </c>
      <c r="AI117" s="33">
        <f>'donor cell number'!AI117+'host cell number'!AI117</f>
        <v>274556.013986014</v>
      </c>
      <c r="AJ117" s="33">
        <f>'donor cell number'!AJ117+'host cell number'!AJ117</f>
        <v>816977.26713286713</v>
      </c>
      <c r="AL117" s="33">
        <f>'donor cell number'!AL117+'host cell number'!AL117</f>
        <v>3261536.888111888</v>
      </c>
      <c r="AM117" s="33">
        <f>'donor cell number'!AM117+'host cell number'!AM117</f>
        <v>1091533.281118881</v>
      </c>
      <c r="AO117" s="49"/>
      <c r="AP117" s="49"/>
      <c r="AQ117" s="49"/>
      <c r="AR117" s="49"/>
      <c r="AS117" s="49"/>
      <c r="AT117" s="49"/>
      <c r="AU117" s="49"/>
      <c r="AV117" s="49"/>
      <c r="AW117" s="49"/>
      <c r="AX117" s="49"/>
      <c r="AY117" s="49"/>
      <c r="AZ117" s="49"/>
      <c r="BA117" s="49"/>
    </row>
    <row r="118" spans="1:53">
      <c r="A118" s="12">
        <v>203809</v>
      </c>
      <c r="B118" s="12" t="s">
        <v>119</v>
      </c>
      <c r="C118" s="12" t="s">
        <v>339</v>
      </c>
      <c r="D118" s="16">
        <v>42316</v>
      </c>
      <c r="E118" s="16">
        <v>42397</v>
      </c>
      <c r="F118" s="26">
        <v>42643</v>
      </c>
      <c r="G118" s="12">
        <v>81</v>
      </c>
      <c r="H118" s="12">
        <v>327</v>
      </c>
      <c r="I118" s="12">
        <v>246</v>
      </c>
      <c r="J118" s="9">
        <f>'donor cell number'!J118+'host cell number'!J118</f>
        <v>16899181.261950284</v>
      </c>
      <c r="K118" s="9">
        <f>'donor cell number'!K118+'host cell number'!K118</f>
        <v>819191.35755258123</v>
      </c>
      <c r="L118" s="9">
        <f>'donor cell number'!L118+'host cell number'!L118</f>
        <v>146151.05162523902</v>
      </c>
      <c r="M118" s="9">
        <f>'donor cell number'!M118+'host cell number'!M118</f>
        <v>3853629.0825688075</v>
      </c>
      <c r="N118" s="9">
        <f>'donor cell number'!N118+'host cell number'!N118</f>
        <v>1714040.4220183487</v>
      </c>
      <c r="O118" s="9">
        <f>'donor cell number'!O118+'host cell number'!O118</f>
        <v>51659.229357798169</v>
      </c>
      <c r="P118" s="9">
        <f>'donor cell number'!P118+'host cell number'!P118</f>
        <v>5969896.3761467887</v>
      </c>
      <c r="Q118" s="9">
        <f>'donor cell number'!Q118+'host cell number'!Q118</f>
        <v>133951.10091743118</v>
      </c>
      <c r="R118" s="9">
        <f>'donor cell number'!R118+'host cell number'!R118</f>
        <v>120075.6880733945</v>
      </c>
      <c r="S118" s="9">
        <f>'donor cell number'!S118+'host cell number'!S118</f>
        <v>3962421.7087378642</v>
      </c>
      <c r="T118" s="9">
        <f>'donor cell number'!T118+'host cell number'!T118</f>
        <v>1035049.1844660195</v>
      </c>
      <c r="U118" s="9">
        <f>'donor cell number'!U118+'host cell number'!U118</f>
        <v>56170.889967637544</v>
      </c>
      <c r="V118" s="9">
        <f>'donor cell number'!V118+'host cell number'!V118</f>
        <v>5536944.9417475732</v>
      </c>
      <c r="W118" s="9">
        <f>'donor cell number'!W118+'host cell number'!W118</f>
        <v>128090.38511326862</v>
      </c>
      <c r="X118" s="9">
        <f>'donor cell number'!X118+'host cell number'!X118</f>
        <v>71141.145631067964</v>
      </c>
      <c r="Y118" s="9"/>
      <c r="Z118" s="36"/>
      <c r="AA118" s="36"/>
      <c r="AB118" s="36"/>
      <c r="AC118" s="36"/>
      <c r="AE118" s="33">
        <f>'donor cell number'!AE118+'host cell number'!AE118</f>
        <v>7816050.7913066708</v>
      </c>
      <c r="AF118" s="33">
        <f>'donor cell number'!AF118+'host cell number'!AF118</f>
        <v>2749089.6064843684</v>
      </c>
      <c r="AG118" s="33">
        <f>'donor cell number'!AG118+'host cell number'!AG118</f>
        <v>107830.11932543571</v>
      </c>
      <c r="AH118" s="33">
        <f>'donor cell number'!AH118+'host cell number'!AH118</f>
        <v>11506841.317894362</v>
      </c>
      <c r="AI118" s="33">
        <f>'donor cell number'!AI118+'host cell number'!AI118</f>
        <v>262041.4860306998</v>
      </c>
      <c r="AJ118" s="33">
        <f>'donor cell number'!AJ118+'host cell number'!AJ118</f>
        <v>191216.83370446245</v>
      </c>
      <c r="AL118" s="33">
        <f>'donor cell number'!AL118+'host cell number'!AL118</f>
        <v>2856919.7258098042</v>
      </c>
      <c r="AM118" s="33">
        <f>'donor cell number'!AM118+'host cell number'!AM118</f>
        <v>453258.31973516231</v>
      </c>
      <c r="AO118" s="49"/>
      <c r="AP118" s="49"/>
      <c r="AQ118" s="49"/>
      <c r="AR118" s="49"/>
      <c r="AS118" s="49"/>
      <c r="AT118" s="49"/>
      <c r="AU118" s="49"/>
      <c r="AV118" s="49"/>
      <c r="AW118" s="49"/>
      <c r="AX118" s="49"/>
      <c r="AY118" s="49"/>
      <c r="AZ118" s="49"/>
      <c r="BA118" s="49"/>
    </row>
    <row r="119" spans="1:53">
      <c r="A119" s="12">
        <v>203519</v>
      </c>
      <c r="B119" s="12" t="s">
        <v>119</v>
      </c>
      <c r="C119" s="12" t="s">
        <v>339</v>
      </c>
      <c r="D119" s="16">
        <v>42317</v>
      </c>
      <c r="E119" s="16">
        <v>42397</v>
      </c>
      <c r="F119" s="26">
        <v>42643</v>
      </c>
      <c r="G119" s="12">
        <v>80</v>
      </c>
      <c r="H119" s="12">
        <v>326</v>
      </c>
      <c r="I119" s="12">
        <v>246</v>
      </c>
      <c r="J119" s="9">
        <f>'donor cell number'!J119+'host cell number'!J119</f>
        <v>17966007.16981132</v>
      </c>
      <c r="K119" s="9">
        <f>'donor cell number'!K119+'host cell number'!K119</f>
        <v>1190783.2075471699</v>
      </c>
      <c r="L119" s="9">
        <f>'donor cell number'!L119+'host cell number'!L119</f>
        <v>221706.50943396229</v>
      </c>
      <c r="M119" s="9">
        <f>'donor cell number'!M119+'host cell number'!M119</f>
        <v>2972505.8571428568</v>
      </c>
      <c r="N119" s="9">
        <f>'donor cell number'!N119+'host cell number'!N119</f>
        <v>2417010.2142857141</v>
      </c>
      <c r="O119" s="9">
        <f>'donor cell number'!O119+'host cell number'!O119</f>
        <v>123374.46428571428</v>
      </c>
      <c r="P119" s="9">
        <f>'donor cell number'!P119+'host cell number'!P119</f>
        <v>4126184.1428571427</v>
      </c>
      <c r="Q119" s="9">
        <f>'donor cell number'!Q119+'host cell number'!Q119</f>
        <v>293049.64285714284</v>
      </c>
      <c r="R119" s="9">
        <f>'donor cell number'!R119+'host cell number'!R119</f>
        <v>592140.96428571432</v>
      </c>
      <c r="S119" s="9">
        <f>'donor cell number'!S119+'host cell number'!S119</f>
        <v>3847913.5686528501</v>
      </c>
      <c r="T119" s="9">
        <f>'donor cell number'!T119+'host cell number'!T119</f>
        <v>828579.4041450778</v>
      </c>
      <c r="U119" s="9">
        <f>'donor cell number'!U119+'host cell number'!U119</f>
        <v>91665.349740932652</v>
      </c>
      <c r="V119" s="9">
        <f>'donor cell number'!V119+'host cell number'!V119</f>
        <v>4486803.9831606215</v>
      </c>
      <c r="W119" s="9">
        <f>'donor cell number'!W119+'host cell number'!W119</f>
        <v>106148.12176165804</v>
      </c>
      <c r="X119" s="9">
        <f>'donor cell number'!X119+'host cell number'!X119</f>
        <v>292657.96632124356</v>
      </c>
      <c r="Y119" s="9"/>
      <c r="Z119" s="36"/>
      <c r="AA119" s="36"/>
      <c r="AB119" s="36"/>
      <c r="AC119" s="36"/>
      <c r="AE119" s="33">
        <f>'donor cell number'!AE119+'host cell number'!AE119</f>
        <v>6820419.4257957069</v>
      </c>
      <c r="AF119" s="33">
        <f>'donor cell number'!AF119+'host cell number'!AF119</f>
        <v>3245589.6184307919</v>
      </c>
      <c r="AG119" s="33">
        <f>'donor cell number'!AG119+'host cell number'!AG119</f>
        <v>215039.81402664693</v>
      </c>
      <c r="AH119" s="33">
        <f>'donor cell number'!AH119+'host cell number'!AH119</f>
        <v>8612988.1260177642</v>
      </c>
      <c r="AI119" s="33">
        <f>'donor cell number'!AI119+'host cell number'!AI119</f>
        <v>399197.76461880089</v>
      </c>
      <c r="AJ119" s="33">
        <f>'donor cell number'!AJ119+'host cell number'!AJ119</f>
        <v>884798.93060695787</v>
      </c>
      <c r="AL119" s="33">
        <f>'donor cell number'!AL119+'host cell number'!AL119</f>
        <v>3460629.4324574387</v>
      </c>
      <c r="AM119" s="33">
        <f>'donor cell number'!AM119+'host cell number'!AM119</f>
        <v>1283996.6952257587</v>
      </c>
      <c r="AO119" s="49"/>
      <c r="AP119" s="49"/>
      <c r="AQ119" s="49"/>
      <c r="AR119" s="49"/>
      <c r="AS119" s="49"/>
      <c r="AT119" s="49"/>
      <c r="AU119" s="49"/>
      <c r="AV119" s="49"/>
      <c r="AW119" s="49"/>
      <c r="AX119" s="49"/>
      <c r="AY119" s="49"/>
      <c r="AZ119" s="49"/>
      <c r="BA119" s="49"/>
    </row>
    <row r="120" spans="1:53">
      <c r="A120" s="12">
        <v>203520</v>
      </c>
      <c r="B120" s="12" t="s">
        <v>119</v>
      </c>
      <c r="C120" s="12" t="s">
        <v>339</v>
      </c>
      <c r="D120" s="16">
        <v>42317</v>
      </c>
      <c r="E120" s="16">
        <v>42397</v>
      </c>
      <c r="F120" s="26">
        <v>42643</v>
      </c>
      <c r="G120" s="12">
        <v>80</v>
      </c>
      <c r="H120" s="12">
        <v>326</v>
      </c>
      <c r="I120" s="12">
        <v>246</v>
      </c>
      <c r="J120" s="9">
        <f>'donor cell number'!J120+'host cell number'!J120</f>
        <v>12045464.975342466</v>
      </c>
      <c r="K120" s="9">
        <f>'donor cell number'!K120+'host cell number'!K120</f>
        <v>733370.22739726037</v>
      </c>
      <c r="L120" s="9">
        <f>'donor cell number'!L120+'host cell number'!L120</f>
        <v>129448.86575342467</v>
      </c>
      <c r="M120" s="9">
        <f>'donor cell number'!M120+'host cell number'!M120</f>
        <v>4208448.6055045873</v>
      </c>
      <c r="N120" s="9">
        <f>'donor cell number'!N120+'host cell number'!N120</f>
        <v>3603078.6055045873</v>
      </c>
      <c r="O120" s="9">
        <f>'donor cell number'!O120+'host cell number'!O120</f>
        <v>170339.94495412841</v>
      </c>
      <c r="P120" s="9">
        <f>'donor cell number'!P120+'host cell number'!P120</f>
        <v>5487729.6880733948</v>
      </c>
      <c r="Q120" s="9">
        <f>'donor cell number'!Q120+'host cell number'!Q120</f>
        <v>226335.85321100918</v>
      </c>
      <c r="R120" s="9">
        <f>'donor cell number'!R120+'host cell number'!R120</f>
        <v>797729.33944954129</v>
      </c>
      <c r="S120" s="9">
        <f>'donor cell number'!S120+'host cell number'!S120</f>
        <v>3461312.7860026918</v>
      </c>
      <c r="T120" s="9">
        <f>'donor cell number'!T120+'host cell number'!T120</f>
        <v>896725.84118438768</v>
      </c>
      <c r="U120" s="9">
        <f>'donor cell number'!U120+'host cell number'!U120</f>
        <v>81867.294751009424</v>
      </c>
      <c r="V120" s="9">
        <f>'donor cell number'!V120+'host cell number'!V120</f>
        <v>4463845.5585464332</v>
      </c>
      <c r="W120" s="9">
        <f>'donor cell number'!W120+'host cell number'!W120</f>
        <v>125248.99057873487</v>
      </c>
      <c r="X120" s="9">
        <f>'donor cell number'!X120+'host cell number'!X120</f>
        <v>346655.04710632574</v>
      </c>
      <c r="Y120" s="9"/>
      <c r="Z120" s="36"/>
      <c r="AA120" s="36"/>
      <c r="AB120" s="36"/>
      <c r="AC120" s="36"/>
      <c r="AE120" s="33">
        <f>'donor cell number'!AE120+'host cell number'!AE120</f>
        <v>7669761.3915072791</v>
      </c>
      <c r="AF120" s="33">
        <f>'donor cell number'!AF120+'host cell number'!AF120</f>
        <v>4499804.4466889743</v>
      </c>
      <c r="AG120" s="33">
        <f>'donor cell number'!AG120+'host cell number'!AG120</f>
        <v>252207.23970513785</v>
      </c>
      <c r="AH120" s="33">
        <f>'donor cell number'!AH120+'host cell number'!AH120</f>
        <v>9951575.246619828</v>
      </c>
      <c r="AI120" s="33">
        <f>'donor cell number'!AI120+'host cell number'!AI120</f>
        <v>351584.84378974407</v>
      </c>
      <c r="AJ120" s="33">
        <f>'donor cell number'!AJ120+'host cell number'!AJ120</f>
        <v>1144384.386555867</v>
      </c>
      <c r="AL120" s="33">
        <f>'donor cell number'!AL120+'host cell number'!AL120</f>
        <v>4752011.6863941122</v>
      </c>
      <c r="AM120" s="33">
        <f>'donor cell number'!AM120+'host cell number'!AM120</f>
        <v>1495969.230345611</v>
      </c>
      <c r="AO120" s="49"/>
      <c r="AP120" s="49"/>
      <c r="AQ120" s="49"/>
      <c r="AR120" s="49"/>
      <c r="AS120" s="49"/>
      <c r="AT120" s="49"/>
      <c r="AU120" s="49"/>
      <c r="AV120" s="49"/>
      <c r="AW120" s="49"/>
      <c r="AX120" s="49"/>
      <c r="AY120" s="49"/>
      <c r="AZ120" s="49"/>
      <c r="BA120" s="49"/>
    </row>
    <row r="121" spans="1:53">
      <c r="A121" s="12">
        <v>203518</v>
      </c>
      <c r="B121" s="12" t="s">
        <v>119</v>
      </c>
      <c r="C121" s="12" t="s">
        <v>339</v>
      </c>
      <c r="D121" s="16">
        <v>42317</v>
      </c>
      <c r="E121" s="16">
        <v>42397</v>
      </c>
      <c r="F121" s="26">
        <v>42643</v>
      </c>
      <c r="G121" s="12">
        <v>80</v>
      </c>
      <c r="H121" s="12">
        <v>326</v>
      </c>
      <c r="I121" s="12">
        <v>246</v>
      </c>
      <c r="J121" s="9">
        <f>'donor cell number'!J121+'host cell number'!J121</f>
        <v>15673253.966850828</v>
      </c>
      <c r="K121" s="9">
        <f>'donor cell number'!K121+'host cell number'!K121</f>
        <v>957331.6243093923</v>
      </c>
      <c r="L121" s="9">
        <f>'donor cell number'!L121+'host cell number'!L121</f>
        <v>181304.35359116021</v>
      </c>
      <c r="M121" s="9">
        <f>'donor cell number'!M121+'host cell number'!M121</f>
        <v>3797003.5871559633</v>
      </c>
      <c r="N121" s="9">
        <f>'donor cell number'!N121+'host cell number'!N121</f>
        <v>2167362.9082568809</v>
      </c>
      <c r="O121" s="9">
        <f>'donor cell number'!O121+'host cell number'!O121</f>
        <v>133746.46788990826</v>
      </c>
      <c r="P121" s="9">
        <f>'donor cell number'!P121+'host cell number'!P121</f>
        <v>5245430.3669724772</v>
      </c>
      <c r="Q121" s="9">
        <f>'donor cell number'!Q121+'host cell number'!Q121</f>
        <v>172725.60550458715</v>
      </c>
      <c r="R121" s="9">
        <f>'donor cell number'!R121+'host cell number'!R121</f>
        <v>582285.77064220188</v>
      </c>
      <c r="S121" s="9">
        <f>'donor cell number'!S121+'host cell number'!S121</f>
        <v>4400687.0918727918</v>
      </c>
      <c r="T121" s="9">
        <f>'donor cell number'!T121+'host cell number'!T121</f>
        <v>862594.81272084813</v>
      </c>
      <c r="U121" s="9">
        <f>'donor cell number'!U121+'host cell number'!U121</f>
        <v>85771.042402826861</v>
      </c>
      <c r="V121" s="9">
        <f>'donor cell number'!V121+'host cell number'!V121</f>
        <v>5771817.385159011</v>
      </c>
      <c r="W121" s="9">
        <f>'donor cell number'!W121+'host cell number'!W121</f>
        <v>113517.90106007068</v>
      </c>
      <c r="X121" s="9">
        <f>'donor cell number'!X121+'host cell number'!X121</f>
        <v>290091.49469964666</v>
      </c>
      <c r="Y121" s="9"/>
      <c r="Z121" s="36"/>
      <c r="AA121" s="36"/>
      <c r="AB121" s="36"/>
      <c r="AC121" s="36"/>
      <c r="AE121" s="33">
        <f>'donor cell number'!AE121+'host cell number'!AE121</f>
        <v>8197690.6790287551</v>
      </c>
      <c r="AF121" s="33">
        <f>'donor cell number'!AF121+'host cell number'!AF121</f>
        <v>3029957.7209777292</v>
      </c>
      <c r="AG121" s="33">
        <f>'donor cell number'!AG121+'host cell number'!AG121</f>
        <v>219517.51029273513</v>
      </c>
      <c r="AH121" s="33">
        <f>'donor cell number'!AH121+'host cell number'!AH121</f>
        <v>11017247.752131488</v>
      </c>
      <c r="AI121" s="33">
        <f>'donor cell number'!AI121+'host cell number'!AI121</f>
        <v>286243.50656465779</v>
      </c>
      <c r="AJ121" s="33">
        <f>'donor cell number'!AJ121+'host cell number'!AJ121</f>
        <v>872377.26534184848</v>
      </c>
      <c r="AL121" s="33">
        <f>'donor cell number'!AL121+'host cell number'!AL121</f>
        <v>3249475.2312704641</v>
      </c>
      <c r="AM121" s="33">
        <f>'donor cell number'!AM121+'host cell number'!AM121</f>
        <v>1158620.7719065063</v>
      </c>
      <c r="AO121" s="49"/>
      <c r="AP121" s="49"/>
      <c r="AQ121" s="49"/>
      <c r="AR121" s="49"/>
      <c r="AS121" s="49"/>
      <c r="AT121" s="49"/>
      <c r="AU121" s="49"/>
      <c r="AV121" s="49"/>
      <c r="AW121" s="49"/>
      <c r="AX121" s="49"/>
      <c r="AY121" s="49"/>
      <c r="AZ121" s="49"/>
      <c r="BA121" s="49"/>
    </row>
    <row r="122" spans="1:53">
      <c r="A122" s="12">
        <v>203521</v>
      </c>
      <c r="B122" s="12" t="s">
        <v>119</v>
      </c>
      <c r="C122" s="12" t="s">
        <v>339</v>
      </c>
      <c r="D122" s="16">
        <v>42317</v>
      </c>
      <c r="E122" s="16">
        <v>42397</v>
      </c>
      <c r="F122" s="26">
        <v>42643</v>
      </c>
      <c r="G122" s="12">
        <v>80</v>
      </c>
      <c r="H122" s="12">
        <v>326</v>
      </c>
      <c r="I122" s="12">
        <v>246</v>
      </c>
      <c r="J122" s="9">
        <f>'donor cell number'!J122+'host cell number'!J122</f>
        <v>20162384.541984733</v>
      </c>
      <c r="K122" s="9">
        <f>'donor cell number'!K122+'host cell number'!K122</f>
        <v>1119520.7061068702</v>
      </c>
      <c r="L122" s="9">
        <f>'donor cell number'!L122+'host cell number'!L122</f>
        <v>216643.79770992365</v>
      </c>
      <c r="M122" s="9">
        <f>'donor cell number'!M122+'host cell number'!M122</f>
        <v>4317742.277777778</v>
      </c>
      <c r="N122" s="9">
        <f>'donor cell number'!N122+'host cell number'!N122</f>
        <v>2181861.722222222</v>
      </c>
      <c r="O122" s="9">
        <f>'donor cell number'!O122+'host cell number'!O122</f>
        <v>127220.38888888889</v>
      </c>
      <c r="P122" s="9">
        <f>'donor cell number'!P122+'host cell number'!P122</f>
        <v>4939915.833333333</v>
      </c>
      <c r="Q122" s="9">
        <f>'donor cell number'!Q122+'host cell number'!Q122</f>
        <v>155310.27777777778</v>
      </c>
      <c r="R122" s="9">
        <f>'donor cell number'!R122+'host cell number'!R122</f>
        <v>309221.88888888888</v>
      </c>
      <c r="S122" s="9">
        <f>'donor cell number'!S122+'host cell number'!S122</f>
        <v>8786346.5499485061</v>
      </c>
      <c r="T122" s="9">
        <f>'donor cell number'!T122+'host cell number'!T122</f>
        <v>1281128.9907312049</v>
      </c>
      <c r="U122" s="9">
        <f>'donor cell number'!U122+'host cell number'!U122</f>
        <v>207428.68177136971</v>
      </c>
      <c r="V122" s="9">
        <f>'donor cell number'!V122+'host cell number'!V122</f>
        <v>10605390.061791968</v>
      </c>
      <c r="W122" s="9">
        <f>'donor cell number'!W122+'host cell number'!W122</f>
        <v>145695.41709577755</v>
      </c>
      <c r="X122" s="9">
        <f>'donor cell number'!X122+'host cell number'!X122</f>
        <v>374411.4315139032</v>
      </c>
      <c r="Y122" s="9"/>
      <c r="Z122" s="36"/>
      <c r="AA122" s="36"/>
      <c r="AB122" s="36"/>
      <c r="AC122" s="36"/>
      <c r="AE122" s="33">
        <f>'donor cell number'!AE122+'host cell number'!AE122</f>
        <v>13104088.827726286</v>
      </c>
      <c r="AF122" s="33">
        <f>'donor cell number'!AF122+'host cell number'!AF122</f>
        <v>3462990.7129534273</v>
      </c>
      <c r="AG122" s="33">
        <f>'donor cell number'!AG122+'host cell number'!AG122</f>
        <v>334649.07066025859</v>
      </c>
      <c r="AH122" s="33">
        <f>'donor cell number'!AH122+'host cell number'!AH122</f>
        <v>15545305.8951253</v>
      </c>
      <c r="AI122" s="33">
        <f>'donor cell number'!AI122+'host cell number'!AI122</f>
        <v>301005.69487355533</v>
      </c>
      <c r="AJ122" s="33">
        <f>'donor cell number'!AJ122+'host cell number'!AJ122</f>
        <v>683633.32040279207</v>
      </c>
      <c r="AL122" s="33">
        <f>'donor cell number'!AL122+'host cell number'!AL122</f>
        <v>3797639.7836136855</v>
      </c>
      <c r="AM122" s="33">
        <f>'donor cell number'!AM122+'host cell number'!AM122</f>
        <v>984639.0152763474</v>
      </c>
      <c r="AO122" s="49"/>
      <c r="AP122" s="49"/>
      <c r="AQ122" s="49"/>
      <c r="AR122" s="49"/>
      <c r="AS122" s="49"/>
      <c r="AT122" s="49"/>
      <c r="AU122" s="49"/>
      <c r="AV122" s="49"/>
      <c r="AW122" s="49"/>
      <c r="AX122" s="49"/>
      <c r="AY122" s="49"/>
      <c r="AZ122" s="49"/>
      <c r="BA122" s="49"/>
    </row>
    <row r="123" spans="1:53">
      <c r="A123" s="12">
        <v>212312</v>
      </c>
      <c r="B123" s="12" t="s">
        <v>119</v>
      </c>
      <c r="C123" s="12" t="s">
        <v>339</v>
      </c>
      <c r="D123" s="16">
        <v>42339</v>
      </c>
      <c r="E123" s="16">
        <v>42397</v>
      </c>
      <c r="F123" s="26">
        <v>42643</v>
      </c>
      <c r="G123" s="12">
        <v>58</v>
      </c>
      <c r="H123" s="12">
        <v>304</v>
      </c>
      <c r="I123" s="12">
        <v>246</v>
      </c>
      <c r="J123" s="9">
        <f>'donor cell number'!J123+'host cell number'!J123</f>
        <v>17671664.799618322</v>
      </c>
      <c r="K123" s="9">
        <f>'donor cell number'!K123+'host cell number'!K123</f>
        <v>1307646.0114503817</v>
      </c>
      <c r="L123" s="9">
        <f>'donor cell number'!L123+'host cell number'!L123</f>
        <v>316279.03625954199</v>
      </c>
      <c r="M123" s="9">
        <f>'donor cell number'!M123+'host cell number'!M123</f>
        <v>4338460</v>
      </c>
      <c r="N123" s="9">
        <f>'donor cell number'!N123+'host cell number'!N123</f>
        <v>3060670.666666667</v>
      </c>
      <c r="O123" s="9">
        <f>'donor cell number'!O123+'host cell number'!O123</f>
        <v>148306.66666666666</v>
      </c>
      <c r="P123" s="9">
        <f>'donor cell number'!P123+'host cell number'!P123</f>
        <v>6105857.333333334</v>
      </c>
      <c r="Q123" s="9">
        <f>'donor cell number'!Q123+'host cell number'!Q123</f>
        <v>248658.66666666666</v>
      </c>
      <c r="R123" s="9">
        <f>'donor cell number'!R123+'host cell number'!R123</f>
        <v>583361.33333333337</v>
      </c>
      <c r="S123" s="9">
        <f>'donor cell number'!S123+'host cell number'!S123</f>
        <v>8009275.3761467896</v>
      </c>
      <c r="T123" s="9">
        <f>'donor cell number'!T123+'host cell number'!T123</f>
        <v>1934051.4495412842</v>
      </c>
      <c r="U123" s="9">
        <f>'donor cell number'!U123+'host cell number'!U123</f>
        <v>176324.69724770641</v>
      </c>
      <c r="V123" s="9">
        <f>'donor cell number'!V123+'host cell number'!V123</f>
        <v>10364072.366972476</v>
      </c>
      <c r="W123" s="9">
        <f>'donor cell number'!W123+'host cell number'!W123</f>
        <v>205094.3119266055</v>
      </c>
      <c r="X123" s="9">
        <f>'donor cell number'!X123+'host cell number'!X123</f>
        <v>556575.19266055047</v>
      </c>
      <c r="Y123" s="9"/>
      <c r="Z123" s="36"/>
      <c r="AA123" s="36"/>
      <c r="AB123" s="36"/>
      <c r="AC123" s="36"/>
      <c r="AE123" s="33">
        <f>'donor cell number'!AE123+'host cell number'!AE123</f>
        <v>12347735.37614679</v>
      </c>
      <c r="AF123" s="33">
        <f>'donor cell number'!AF123+'host cell number'!AF123</f>
        <v>4994722.1162079517</v>
      </c>
      <c r="AG123" s="33">
        <f>'donor cell number'!AG123+'host cell number'!AG123</f>
        <v>324631.3639143731</v>
      </c>
      <c r="AH123" s="33">
        <f>'donor cell number'!AH123+'host cell number'!AH123</f>
        <v>16469929.70030581</v>
      </c>
      <c r="AI123" s="33">
        <f>'donor cell number'!AI123+'host cell number'!AI123</f>
        <v>453752.97859327216</v>
      </c>
      <c r="AJ123" s="33">
        <f>'donor cell number'!AJ123+'host cell number'!AJ123</f>
        <v>1139936.5259938838</v>
      </c>
      <c r="AL123" s="33">
        <f>'donor cell number'!AL123+'host cell number'!AL123</f>
        <v>5319353.4801223241</v>
      </c>
      <c r="AM123" s="33">
        <f>'donor cell number'!AM123+'host cell number'!AM123</f>
        <v>1593689.504587156</v>
      </c>
      <c r="AO123" s="49"/>
      <c r="AP123" s="49"/>
      <c r="AQ123" s="49"/>
      <c r="AR123" s="49"/>
      <c r="AS123" s="49"/>
      <c r="AT123" s="49"/>
      <c r="AU123" s="49"/>
      <c r="AV123" s="49"/>
      <c r="AW123" s="49"/>
      <c r="AX123" s="49"/>
      <c r="AY123" s="49"/>
      <c r="AZ123" s="49"/>
      <c r="BA123" s="49"/>
    </row>
    <row r="124" spans="1:53">
      <c r="A124" s="12">
        <v>212313</v>
      </c>
      <c r="B124" s="12" t="s">
        <v>119</v>
      </c>
      <c r="C124" s="12" t="s">
        <v>339</v>
      </c>
      <c r="D124" s="16">
        <v>42339</v>
      </c>
      <c r="E124" s="16">
        <v>42397</v>
      </c>
      <c r="F124" s="26">
        <v>42643</v>
      </c>
      <c r="G124" s="12">
        <v>58</v>
      </c>
      <c r="H124" s="12">
        <v>304</v>
      </c>
      <c r="I124" s="12">
        <v>246</v>
      </c>
      <c r="J124" s="9">
        <f>'donor cell number'!J124+'host cell number'!J124</f>
        <v>11743915.592783507</v>
      </c>
      <c r="K124" s="9">
        <f>'donor cell number'!K124+'host cell number'!K124</f>
        <v>848497.80927835056</v>
      </c>
      <c r="L124" s="9">
        <f>'donor cell number'!L124+'host cell number'!L124</f>
        <v>126709.793814433</v>
      </c>
      <c r="M124" s="9">
        <f>'donor cell number'!M124+'host cell number'!M124</f>
        <v>4026441.4678899082</v>
      </c>
      <c r="N124" s="9">
        <f>'donor cell number'!N124+'host cell number'!N124</f>
        <v>2683449.9082568809</v>
      </c>
      <c r="O124" s="9">
        <f>'donor cell number'!O124+'host cell number'!O124</f>
        <v>123867.52293577981</v>
      </c>
      <c r="P124" s="9">
        <f>'donor cell number'!P124+'host cell number'!P124</f>
        <v>4523860.1834862381</v>
      </c>
      <c r="Q124" s="9">
        <f>'donor cell number'!Q124+'host cell number'!Q124</f>
        <v>202916.69724770641</v>
      </c>
      <c r="R124" s="9">
        <f>'donor cell number'!R124+'host cell number'!R124</f>
        <v>334838.53211009176</v>
      </c>
      <c r="S124" s="9">
        <f>'donor cell number'!S124+'host cell number'!S124</f>
        <v>9841115.5886736214</v>
      </c>
      <c r="T124" s="9">
        <f>'donor cell number'!T124+'host cell number'!T124</f>
        <v>1804544.7988077495</v>
      </c>
      <c r="U124" s="9">
        <f>'donor cell number'!U124+'host cell number'!U124</f>
        <v>216042.02682563337</v>
      </c>
      <c r="V124" s="9">
        <f>'donor cell number'!V124+'host cell number'!V124</f>
        <v>9686258.718330849</v>
      </c>
      <c r="W124" s="9">
        <f>'donor cell number'!W124+'host cell number'!W124</f>
        <v>302972.4590163934</v>
      </c>
      <c r="X124" s="9">
        <f>'donor cell number'!X124+'host cell number'!X124</f>
        <v>457765.12667660211</v>
      </c>
      <c r="Y124" s="9"/>
      <c r="Z124" s="36"/>
      <c r="AA124" s="36"/>
      <c r="AB124" s="36"/>
      <c r="AC124" s="36"/>
      <c r="AE124" s="33">
        <f>'donor cell number'!AE124+'host cell number'!AE124</f>
        <v>13867557.05656353</v>
      </c>
      <c r="AF124" s="33">
        <f>'donor cell number'!AF124+'host cell number'!AF124</f>
        <v>4487994.7070646305</v>
      </c>
      <c r="AG124" s="33">
        <f>'donor cell number'!AG124+'host cell number'!AG124</f>
        <v>339909.54976141319</v>
      </c>
      <c r="AH124" s="33">
        <f>'donor cell number'!AH124+'host cell number'!AH124</f>
        <v>14210118.901817087</v>
      </c>
      <c r="AI124" s="33">
        <f>'donor cell number'!AI124+'host cell number'!AI124</f>
        <v>505889.15626409987</v>
      </c>
      <c r="AJ124" s="33">
        <f>'donor cell number'!AJ124+'host cell number'!AJ124</f>
        <v>792603.65878669382</v>
      </c>
      <c r="AL124" s="33">
        <f>'donor cell number'!AL124+'host cell number'!AL124</f>
        <v>4827904.2568260431</v>
      </c>
      <c r="AM124" s="33">
        <f>'donor cell number'!AM124+'host cell number'!AM124</f>
        <v>1298492.8150507938</v>
      </c>
      <c r="AO124" s="49"/>
      <c r="AP124" s="49"/>
      <c r="AQ124" s="49"/>
      <c r="AR124" s="49"/>
      <c r="AS124" s="49"/>
      <c r="AT124" s="49"/>
      <c r="AU124" s="49"/>
      <c r="AV124" s="49"/>
      <c r="AW124" s="49"/>
      <c r="AX124" s="49"/>
      <c r="AY124" s="49"/>
      <c r="AZ124" s="49"/>
      <c r="BA124" s="49"/>
    </row>
    <row r="125" spans="1:53">
      <c r="A125" s="12">
        <v>212314</v>
      </c>
      <c r="B125" s="12" t="s">
        <v>119</v>
      </c>
      <c r="C125" s="12" t="s">
        <v>339</v>
      </c>
      <c r="D125" s="16">
        <v>42339</v>
      </c>
      <c r="E125" s="16">
        <v>42397</v>
      </c>
      <c r="F125" s="26">
        <v>42643</v>
      </c>
      <c r="G125" s="12">
        <v>58</v>
      </c>
      <c r="H125" s="12">
        <v>304</v>
      </c>
      <c r="I125" s="12">
        <v>246</v>
      </c>
      <c r="J125" s="9">
        <f>'donor cell number'!J125+'host cell number'!J125</f>
        <v>25168613.485714283</v>
      </c>
      <c r="K125" s="9">
        <f>'donor cell number'!K125+'host cell number'!K125</f>
        <v>1406679.9999999998</v>
      </c>
      <c r="L125" s="9">
        <f>'donor cell number'!L125+'host cell number'!L125</f>
        <v>248200.22857142857</v>
      </c>
      <c r="M125" s="9">
        <f>'donor cell number'!M125+'host cell number'!M125</f>
        <v>5254044.583333334</v>
      </c>
      <c r="N125" s="9">
        <f>'donor cell number'!N125+'host cell number'!N125</f>
        <v>1913283.8055555555</v>
      </c>
      <c r="O125" s="9">
        <f>'donor cell number'!O125+'host cell number'!O125</f>
        <v>115469.33333333333</v>
      </c>
      <c r="P125" s="9">
        <f>'donor cell number'!P125+'host cell number'!P125</f>
        <v>6874666.805555556</v>
      </c>
      <c r="Q125" s="9">
        <f>'donor cell number'!Q125+'host cell number'!Q125</f>
        <v>215555.41666666666</v>
      </c>
      <c r="R125" s="9">
        <f>'donor cell number'!R125+'host cell number'!R125</f>
        <v>434655.94444444444</v>
      </c>
      <c r="S125" s="9">
        <f>'donor cell number'!S125+'host cell number'!S125</f>
        <v>8475072.110091744</v>
      </c>
      <c r="T125" s="9">
        <f>'donor cell number'!T125+'host cell number'!T125</f>
        <v>1156547.0642201835</v>
      </c>
      <c r="U125" s="9">
        <f>'donor cell number'!U125+'host cell number'!U125</f>
        <v>179512.43119266056</v>
      </c>
      <c r="V125" s="9">
        <f>'donor cell number'!V125+'host cell number'!V125</f>
        <v>9154879.6788990833</v>
      </c>
      <c r="W125" s="9">
        <f>'donor cell number'!W125+'host cell number'!W125</f>
        <v>160629.77064220182</v>
      </c>
      <c r="X125" s="9">
        <f>'donor cell number'!X125+'host cell number'!X125</f>
        <v>400286.97247706424</v>
      </c>
      <c r="Y125" s="9"/>
      <c r="Z125" s="36"/>
      <c r="AA125" s="36"/>
      <c r="AB125" s="36"/>
      <c r="AC125" s="36"/>
      <c r="AE125" s="33">
        <f>'donor cell number'!AE125+'host cell number'!AE125</f>
        <v>13729116.693425078</v>
      </c>
      <c r="AF125" s="33">
        <f>'donor cell number'!AF125+'host cell number'!AF125</f>
        <v>3069830.8697757395</v>
      </c>
      <c r="AG125" s="33">
        <f>'donor cell number'!AG125+'host cell number'!AG125</f>
        <v>294981.7645259939</v>
      </c>
      <c r="AH125" s="33">
        <f>'donor cell number'!AH125+'host cell number'!AH125</f>
        <v>16029546.484454639</v>
      </c>
      <c r="AI125" s="33">
        <f>'donor cell number'!AI125+'host cell number'!AI125</f>
        <v>376185.18730886851</v>
      </c>
      <c r="AJ125" s="33">
        <f>'donor cell number'!AJ125+'host cell number'!AJ125</f>
        <v>834942.91692150861</v>
      </c>
      <c r="AL125" s="33">
        <f>'donor cell number'!AL125+'host cell number'!AL125</f>
        <v>3364812.6343017332</v>
      </c>
      <c r="AM125" s="33">
        <f>'donor cell number'!AM125+'host cell number'!AM125</f>
        <v>1211128.1042303771</v>
      </c>
      <c r="AO125" s="49"/>
      <c r="AP125" s="49"/>
      <c r="AQ125" s="49"/>
      <c r="AR125" s="49"/>
      <c r="AS125" s="49"/>
      <c r="AT125" s="49"/>
      <c r="AU125" s="49"/>
      <c r="AV125" s="49"/>
      <c r="AW125" s="49"/>
      <c r="AX125" s="49"/>
      <c r="AY125" s="49"/>
      <c r="AZ125" s="49"/>
      <c r="BA125" s="49"/>
    </row>
    <row r="126" spans="1:53">
      <c r="A126" s="12">
        <v>212315</v>
      </c>
      <c r="B126" s="12" t="s">
        <v>119</v>
      </c>
      <c r="C126" s="12" t="s">
        <v>339</v>
      </c>
      <c r="D126" s="16">
        <v>42339</v>
      </c>
      <c r="E126" s="16">
        <v>42397</v>
      </c>
      <c r="F126" s="26">
        <v>42643</v>
      </c>
      <c r="G126" s="12">
        <v>58</v>
      </c>
      <c r="H126" s="12">
        <v>304</v>
      </c>
      <c r="I126" s="12">
        <v>246</v>
      </c>
      <c r="J126" s="9">
        <f>'donor cell number'!J126+'host cell number'!J126</f>
        <v>24621763.833333332</v>
      </c>
      <c r="K126" s="9">
        <f>'donor cell number'!K126+'host cell number'!K126</f>
        <v>1558668.2222222222</v>
      </c>
      <c r="L126" s="9">
        <f>'donor cell number'!L126+'host cell number'!L126</f>
        <v>267989.94444444444</v>
      </c>
      <c r="M126" s="9">
        <f>'donor cell number'!M126+'host cell number'!M126</f>
        <v>5346112.5148514854</v>
      </c>
      <c r="N126" s="9">
        <f>'donor cell number'!N126+'host cell number'!N126</f>
        <v>2129346.0594059406</v>
      </c>
      <c r="O126" s="9">
        <f>'donor cell number'!O126+'host cell number'!O126</f>
        <v>149362.33663366339</v>
      </c>
      <c r="P126" s="9">
        <f>'donor cell number'!P126+'host cell number'!P126</f>
        <v>6567489.6237623766</v>
      </c>
      <c r="Q126" s="9">
        <f>'donor cell number'!Q126+'host cell number'!Q126</f>
        <v>122944.09900990099</v>
      </c>
      <c r="R126" s="9">
        <f>'donor cell number'!R126+'host cell number'!R126</f>
        <v>474084.00000000006</v>
      </c>
      <c r="S126" s="9">
        <f>'donor cell number'!S126+'host cell number'!S126</f>
        <v>9298158.75</v>
      </c>
      <c r="T126" s="9">
        <f>'donor cell number'!T126+'host cell number'!T126</f>
        <v>1423871.2211538462</v>
      </c>
      <c r="U126" s="9">
        <f>'donor cell number'!U126+'host cell number'!U126</f>
        <v>204283.29807692306</v>
      </c>
      <c r="V126" s="9">
        <f>'donor cell number'!V126+'host cell number'!V126</f>
        <v>10359147.634615384</v>
      </c>
      <c r="W126" s="9">
        <f>'donor cell number'!W126+'host cell number'!W126</f>
        <v>129935.16346153847</v>
      </c>
      <c r="X126" s="9">
        <f>'donor cell number'!X126+'host cell number'!X126</f>
        <v>405897.49038461543</v>
      </c>
      <c r="Y126" s="9"/>
      <c r="Z126" s="36"/>
      <c r="AA126" s="36"/>
      <c r="AB126" s="36"/>
      <c r="AC126" s="36"/>
      <c r="AE126" s="33">
        <f>'donor cell number'!AE126+'host cell number'!AE126</f>
        <v>14644271.264851484</v>
      </c>
      <c r="AF126" s="33">
        <f>'donor cell number'!AF126+'host cell number'!AF126</f>
        <v>3553217.2805597871</v>
      </c>
      <c r="AG126" s="33">
        <f>'donor cell number'!AG126+'host cell number'!AG126</f>
        <v>353645.63471058646</v>
      </c>
      <c r="AH126" s="33">
        <f>'donor cell number'!AH126+'host cell number'!AH126</f>
        <v>16926637.258377761</v>
      </c>
      <c r="AI126" s="33">
        <f>'donor cell number'!AI126+'host cell number'!AI126</f>
        <v>252879.26247143946</v>
      </c>
      <c r="AJ126" s="33">
        <f>'donor cell number'!AJ126+'host cell number'!AJ126</f>
        <v>879981.49038461549</v>
      </c>
      <c r="AL126" s="33">
        <f>'donor cell number'!AL126+'host cell number'!AL126</f>
        <v>3906862.9152703737</v>
      </c>
      <c r="AM126" s="33">
        <f>'donor cell number'!AM126+'host cell number'!AM126</f>
        <v>1132860.7528560548</v>
      </c>
      <c r="AO126" s="49"/>
      <c r="AP126" s="49"/>
      <c r="AQ126" s="49"/>
      <c r="AR126" s="49"/>
      <c r="AS126" s="49"/>
      <c r="AT126" s="49"/>
      <c r="AU126" s="49"/>
      <c r="AV126" s="49"/>
      <c r="AW126" s="49"/>
      <c r="AX126" s="49"/>
      <c r="AY126" s="49"/>
      <c r="AZ126" s="49"/>
      <c r="BA126" s="49"/>
    </row>
    <row r="127" spans="1:53">
      <c r="A127" s="12">
        <v>208525</v>
      </c>
      <c r="B127" s="12" t="s">
        <v>119</v>
      </c>
      <c r="C127" s="12" t="s">
        <v>339</v>
      </c>
      <c r="D127" s="16">
        <v>42331</v>
      </c>
      <c r="E127" s="16">
        <v>42397</v>
      </c>
      <c r="F127" s="26">
        <v>42643</v>
      </c>
      <c r="G127" s="12">
        <v>66</v>
      </c>
      <c r="H127" s="12">
        <v>312</v>
      </c>
      <c r="I127" s="12">
        <v>246</v>
      </c>
      <c r="J127" s="9">
        <f>'donor cell number'!J127+'host cell number'!J127</f>
        <v>23661961</v>
      </c>
      <c r="K127" s="9">
        <f>'donor cell number'!K127+'host cell number'!K127</f>
        <v>1340780</v>
      </c>
      <c r="L127" s="9">
        <f>'donor cell number'!L127+'host cell number'!L127</f>
        <v>209108</v>
      </c>
      <c r="M127" s="9">
        <f>'donor cell number'!M127+'host cell number'!M127</f>
        <v>5061737.2717842329</v>
      </c>
      <c r="N127" s="9">
        <f>'donor cell number'!N127+'host cell number'!N127</f>
        <v>1734544.5435684649</v>
      </c>
      <c r="O127" s="9">
        <f>'donor cell number'!O127+'host cell number'!O127</f>
        <v>99176.42116182574</v>
      </c>
      <c r="P127" s="9">
        <f>'donor cell number'!P127+'host cell number'!P127</f>
        <v>5892978.0809128638</v>
      </c>
      <c r="Q127" s="9">
        <f>'donor cell number'!Q127+'host cell number'!Q127</f>
        <v>163615.92323651453</v>
      </c>
      <c r="R127" s="9">
        <f>'donor cell number'!R127+'host cell number'!R127</f>
        <v>366068.153526971</v>
      </c>
      <c r="S127" s="9">
        <f>'donor cell number'!S127+'host cell number'!S127</f>
        <v>7440201.4017857146</v>
      </c>
      <c r="T127" s="9">
        <f>'donor cell number'!T127+'host cell number'!T127</f>
        <v>1315699.3660714286</v>
      </c>
      <c r="U127" s="9">
        <f>'donor cell number'!U127+'host cell number'!U127</f>
        <v>154294.36607142858</v>
      </c>
      <c r="V127" s="9">
        <f>'donor cell number'!V127+'host cell number'!V127</f>
        <v>8077558.6071428573</v>
      </c>
      <c r="W127" s="9">
        <f>'donor cell number'!W127+'host cell number'!W127</f>
        <v>175132.5</v>
      </c>
      <c r="X127" s="9">
        <f>'donor cell number'!X127+'host cell number'!X127</f>
        <v>330908.25</v>
      </c>
      <c r="Y127" s="9"/>
      <c r="Z127" s="36"/>
      <c r="AA127" s="36"/>
      <c r="AB127" s="36"/>
      <c r="AC127" s="36"/>
      <c r="AE127" s="33">
        <f>'donor cell number'!AE127+'host cell number'!AE127</f>
        <v>12501938.673569947</v>
      </c>
      <c r="AF127" s="33">
        <f>'donor cell number'!AF127+'host cell number'!AF127</f>
        <v>3050243.9096398931</v>
      </c>
      <c r="AG127" s="33">
        <f>'donor cell number'!AG127+'host cell number'!AG127</f>
        <v>253470.78723325432</v>
      </c>
      <c r="AH127" s="33">
        <f>'donor cell number'!AH127+'host cell number'!AH127</f>
        <v>13970536.688055722</v>
      </c>
      <c r="AI127" s="33">
        <f>'donor cell number'!AI127+'host cell number'!AI127</f>
        <v>338748.42323651456</v>
      </c>
      <c r="AJ127" s="33">
        <f>'donor cell number'!AJ127+'host cell number'!AJ127</f>
        <v>696976.40352697088</v>
      </c>
      <c r="AL127" s="33">
        <f>'donor cell number'!AL127+'host cell number'!AL127</f>
        <v>3303714.6968731475</v>
      </c>
      <c r="AM127" s="33">
        <f>'donor cell number'!AM127+'host cell number'!AM127</f>
        <v>1035724.8267634854</v>
      </c>
      <c r="AO127" s="49"/>
      <c r="AP127" s="49"/>
      <c r="AQ127" s="49"/>
      <c r="AR127" s="49"/>
      <c r="AS127" s="49"/>
      <c r="AT127" s="49"/>
      <c r="AU127" s="49"/>
      <c r="AV127" s="49"/>
      <c r="AW127" s="49"/>
      <c r="AX127" s="49"/>
      <c r="AY127" s="49"/>
      <c r="AZ127" s="49"/>
      <c r="BA127" s="49"/>
    </row>
    <row r="128" spans="1:53">
      <c r="A128" s="12">
        <v>208526</v>
      </c>
      <c r="B128" s="12" t="s">
        <v>210</v>
      </c>
      <c r="C128" s="12" t="s">
        <v>339</v>
      </c>
      <c r="D128" s="16">
        <v>42331</v>
      </c>
      <c r="E128" s="16">
        <v>42397</v>
      </c>
      <c r="F128" s="26">
        <v>42657</v>
      </c>
      <c r="G128" s="12">
        <v>66</v>
      </c>
      <c r="H128" s="12">
        <v>326</v>
      </c>
      <c r="I128" s="12">
        <v>260</v>
      </c>
      <c r="J128" s="9">
        <f>'donor cell number'!J128+'host cell number'!J128</f>
        <v>48855990.566037744</v>
      </c>
      <c r="K128" s="9">
        <f>'donor cell number'!K128+'host cell number'!K128</f>
        <v>3045299.6037735855</v>
      </c>
      <c r="L128" s="9">
        <f>'donor cell number'!L128+'host cell number'!L128</f>
        <v>518559.19811320759</v>
      </c>
      <c r="M128" s="9">
        <f>'donor cell number'!M128+'host cell number'!M128</f>
        <v>4574567.2862453526</v>
      </c>
      <c r="N128" s="9">
        <f>'donor cell number'!N128+'host cell number'!N128</f>
        <v>2194851.0780669143</v>
      </c>
      <c r="O128" s="9">
        <f>'donor cell number'!O128+'host cell number'!O128</f>
        <v>300345.50185873604</v>
      </c>
      <c r="P128" s="9">
        <f>'donor cell number'!P128+'host cell number'!P128</f>
        <v>5409959.7769516725</v>
      </c>
      <c r="Q128" s="9">
        <f>'donor cell number'!Q128+'host cell number'!Q128</f>
        <v>261007.36059479555</v>
      </c>
      <c r="R128" s="9">
        <f>'donor cell number'!R128+'host cell number'!R128</f>
        <v>635805.72490706318</v>
      </c>
      <c r="S128" s="9">
        <f>'donor cell number'!S128+'host cell number'!S128</f>
        <v>13460122.13592233</v>
      </c>
      <c r="T128" s="9">
        <f>'donor cell number'!T128+'host cell number'!T128</f>
        <v>2217580.1941747572</v>
      </c>
      <c r="U128" s="9">
        <f>'donor cell number'!U128+'host cell number'!U128</f>
        <v>451145.24271844659</v>
      </c>
      <c r="V128" s="9">
        <f>'donor cell number'!V128+'host cell number'!V128</f>
        <v>13771585.631067961</v>
      </c>
      <c r="W128" s="9">
        <f>'donor cell number'!W128+'host cell number'!W128</f>
        <v>364194.75728155335</v>
      </c>
      <c r="X128" s="9">
        <f>'donor cell number'!X128+'host cell number'!X128</f>
        <v>878480.38834951445</v>
      </c>
      <c r="Y128" s="9"/>
      <c r="Z128" s="36"/>
      <c r="AA128" s="36"/>
      <c r="AB128" s="36"/>
      <c r="AC128" s="36"/>
      <c r="AE128" s="33">
        <f>'donor cell number'!AE128+'host cell number'!AE128</f>
        <v>18034689.422167681</v>
      </c>
      <c r="AF128" s="33">
        <f>'donor cell number'!AF128+'host cell number'!AF128</f>
        <v>4412431.2722416716</v>
      </c>
      <c r="AG128" s="33">
        <f>'donor cell number'!AG128+'host cell number'!AG128</f>
        <v>751490.74457718269</v>
      </c>
      <c r="AH128" s="33">
        <f>'donor cell number'!AH128+'host cell number'!AH128</f>
        <v>19181545.408019636</v>
      </c>
      <c r="AI128" s="33">
        <f>'donor cell number'!AI128+'host cell number'!AI128</f>
        <v>625202.1178763489</v>
      </c>
      <c r="AJ128" s="33">
        <f>'donor cell number'!AJ128+'host cell number'!AJ128</f>
        <v>1514286.1132565779</v>
      </c>
      <c r="AL128" s="33">
        <f>'donor cell number'!AL128+'host cell number'!AL128</f>
        <v>5163922.016818854</v>
      </c>
      <c r="AM128" s="33">
        <f>'donor cell number'!AM128+'host cell number'!AM128</f>
        <v>2139488.2311329264</v>
      </c>
      <c r="AO128" s="49"/>
      <c r="AP128" s="49"/>
      <c r="AQ128" s="49"/>
      <c r="AR128" s="49"/>
      <c r="AS128" s="49"/>
      <c r="AT128" s="49"/>
      <c r="AU128" s="49"/>
      <c r="AV128" s="49"/>
      <c r="AW128" s="49"/>
      <c r="AX128" s="49"/>
      <c r="AY128" s="49"/>
      <c r="AZ128" s="49"/>
      <c r="BA128" s="49"/>
    </row>
    <row r="129" spans="1:53">
      <c r="A129" s="12">
        <v>210823</v>
      </c>
      <c r="B129" s="12" t="s">
        <v>210</v>
      </c>
      <c r="C129" s="12" t="s">
        <v>339</v>
      </c>
      <c r="D129" s="16">
        <v>42339</v>
      </c>
      <c r="E129" s="16">
        <v>42397</v>
      </c>
      <c r="F129" s="26">
        <v>42657</v>
      </c>
      <c r="G129" s="12">
        <v>58</v>
      </c>
      <c r="H129" s="12">
        <v>318</v>
      </c>
      <c r="I129" s="12">
        <v>260</v>
      </c>
      <c r="J129" s="9">
        <f>'donor cell number'!J129+'host cell number'!J129</f>
        <v>35244230.769230768</v>
      </c>
      <c r="K129" s="9">
        <f>'donor cell number'!K129+'host cell number'!K129</f>
        <v>1956078.4615384617</v>
      </c>
      <c r="L129" s="9">
        <f>'donor cell number'!L129+'host cell number'!L129</f>
        <v>299694.23076923081</v>
      </c>
      <c r="M129" s="9">
        <f>'donor cell number'!M129+'host cell number'!M129</f>
        <v>3761722.2527472526</v>
      </c>
      <c r="N129" s="9">
        <f>'donor cell number'!N129+'host cell number'!N129</f>
        <v>2096991.5934065934</v>
      </c>
      <c r="O129" s="9">
        <f>'donor cell number'!O129+'host cell number'!O129</f>
        <v>202571.37362637365</v>
      </c>
      <c r="P129" s="9">
        <f>'donor cell number'!P129+'host cell number'!P129</f>
        <v>5844191.538461539</v>
      </c>
      <c r="Q129" s="9">
        <f>'donor cell number'!Q129+'host cell number'!Q129</f>
        <v>356685.65934065939</v>
      </c>
      <c r="R129" s="9">
        <f>'donor cell number'!R129+'host cell number'!R129</f>
        <v>547846.64835164836</v>
      </c>
      <c r="S129" s="9">
        <f>'donor cell number'!S129+'host cell number'!S129</f>
        <v>8086545.8823529407</v>
      </c>
      <c r="T129" s="9">
        <f>'donor cell number'!T129+'host cell number'!T129</f>
        <v>1484657.6470588236</v>
      </c>
      <c r="U129" s="9">
        <f>'donor cell number'!U129+'host cell number'!U129</f>
        <v>232272.9411764706</v>
      </c>
      <c r="V129" s="9">
        <f>'donor cell number'!V129+'host cell number'!V129</f>
        <v>11507870.588235293</v>
      </c>
      <c r="W129" s="9">
        <f>'donor cell number'!W129+'host cell number'!W129</f>
        <v>324424.70588235289</v>
      </c>
      <c r="X129" s="9">
        <f>'donor cell number'!X129+'host cell number'!X129</f>
        <v>698385.8823529412</v>
      </c>
      <c r="Y129" s="9"/>
      <c r="Z129" s="36"/>
      <c r="AA129" s="36"/>
      <c r="AB129" s="36"/>
      <c r="AC129" s="36"/>
      <c r="AE129" s="33">
        <f>'donor cell number'!AE129+'host cell number'!AE129</f>
        <v>11848268.135100193</v>
      </c>
      <c r="AF129" s="33">
        <f>'donor cell number'!AF129+'host cell number'!AF129</f>
        <v>3581649.240465417</v>
      </c>
      <c r="AG129" s="33">
        <f>'donor cell number'!AG129+'host cell number'!AG129</f>
        <v>434844.31480284425</v>
      </c>
      <c r="AH129" s="33">
        <f>'donor cell number'!AH129+'host cell number'!AH129</f>
        <v>17352062.126696832</v>
      </c>
      <c r="AI129" s="33">
        <f>'donor cell number'!AI129+'host cell number'!AI129</f>
        <v>681110.36522301228</v>
      </c>
      <c r="AJ129" s="33">
        <f>'donor cell number'!AJ129+'host cell number'!AJ129</f>
        <v>1246232.5307045896</v>
      </c>
      <c r="AL129" s="33">
        <f>'donor cell number'!AL129+'host cell number'!AL129</f>
        <v>4016493.5552682611</v>
      </c>
      <c r="AM129" s="33">
        <f>'donor cell number'!AM129+'host cell number'!AM129</f>
        <v>1927342.8959276017</v>
      </c>
      <c r="AO129" s="49"/>
      <c r="AP129" s="49"/>
      <c r="AQ129" s="49"/>
      <c r="AR129" s="49"/>
      <c r="AS129" s="49"/>
      <c r="AT129" s="49"/>
      <c r="AU129" s="49"/>
      <c r="AV129" s="49"/>
      <c r="AW129" s="49"/>
      <c r="AX129" s="49"/>
      <c r="AY129" s="49"/>
      <c r="AZ129" s="49"/>
      <c r="BA129" s="49"/>
    </row>
    <row r="130" spans="1:53">
      <c r="A130" s="12">
        <v>203523</v>
      </c>
      <c r="B130" s="12" t="s">
        <v>210</v>
      </c>
      <c r="C130" s="12" t="s">
        <v>339</v>
      </c>
      <c r="D130" s="16">
        <v>42317</v>
      </c>
      <c r="E130" s="16">
        <v>42397</v>
      </c>
      <c r="F130" s="26">
        <v>42657</v>
      </c>
      <c r="G130" s="12">
        <v>80</v>
      </c>
      <c r="H130" s="12">
        <v>340</v>
      </c>
      <c r="I130" s="12">
        <v>260</v>
      </c>
      <c r="J130" s="9">
        <f>'donor cell number'!J130+'host cell number'!J130</f>
        <v>46565495.608531997</v>
      </c>
      <c r="K130" s="9">
        <f>'donor cell number'!K130+'host cell number'!K130</f>
        <v>2530178.7327478039</v>
      </c>
      <c r="L130" s="9">
        <f>'donor cell number'!L130+'host cell number'!L130</f>
        <v>501119.69887076528</v>
      </c>
      <c r="M130" s="9">
        <f>'donor cell number'!M130+'host cell number'!M130</f>
        <v>4006932.3529411764</v>
      </c>
      <c r="N130" s="9">
        <f>'donor cell number'!N130+'host cell number'!N130</f>
        <v>1962847.0588235296</v>
      </c>
      <c r="O130" s="9">
        <f>'donor cell number'!O130+'host cell number'!O130</f>
        <v>214857.35294117648</v>
      </c>
      <c r="P130" s="9">
        <f>'donor cell number'!P130+'host cell number'!P130</f>
        <v>6634182.3529411769</v>
      </c>
      <c r="Q130" s="9">
        <f>'donor cell number'!Q130+'host cell number'!Q130</f>
        <v>262314.70588235295</v>
      </c>
      <c r="R130" s="9">
        <f>'donor cell number'!R130+'host cell number'!R130</f>
        <v>738939.70588235301</v>
      </c>
      <c r="S130" s="9">
        <f>'donor cell number'!S130+'host cell number'!S130</f>
        <v>10158854.854368933</v>
      </c>
      <c r="T130" s="9">
        <f>'donor cell number'!T130+'host cell number'!T130</f>
        <v>1316266.5145631069</v>
      </c>
      <c r="U130" s="9">
        <f>'donor cell number'!U130+'host cell number'!U130</f>
        <v>239692.36893203884</v>
      </c>
      <c r="V130" s="9">
        <f>'donor cell number'!V130+'host cell number'!V130</f>
        <v>11831504.854368933</v>
      </c>
      <c r="W130" s="9">
        <f>'donor cell number'!W130+'host cell number'!W130</f>
        <v>189768.05825242717</v>
      </c>
      <c r="X130" s="9">
        <f>'donor cell number'!X130+'host cell number'!X130</f>
        <v>542857.28155339812</v>
      </c>
      <c r="Y130" s="9"/>
      <c r="Z130" s="36"/>
      <c r="AA130" s="36"/>
      <c r="AB130" s="36"/>
      <c r="AC130" s="36"/>
      <c r="AE130" s="33">
        <f>'donor cell number'!AE130+'host cell number'!AE130</f>
        <v>14165787.20731011</v>
      </c>
      <c r="AF130" s="33">
        <f>'donor cell number'!AF130+'host cell number'!AF130</f>
        <v>3279113.5733866366</v>
      </c>
      <c r="AG130" s="33">
        <f>'donor cell number'!AG130+'host cell number'!AG130</f>
        <v>454549.72187321534</v>
      </c>
      <c r="AH130" s="33">
        <f>'donor cell number'!AH130+'host cell number'!AH130</f>
        <v>18465687.20731011</v>
      </c>
      <c r="AI130" s="33">
        <f>'donor cell number'!AI130+'host cell number'!AI130</f>
        <v>452082.76413478015</v>
      </c>
      <c r="AJ130" s="33">
        <f>'donor cell number'!AJ130+'host cell number'!AJ130</f>
        <v>1281796.9874357509</v>
      </c>
      <c r="AL130" s="33">
        <f>'donor cell number'!AL130+'host cell number'!AL130</f>
        <v>3733663.295259852</v>
      </c>
      <c r="AM130" s="33">
        <f>'donor cell number'!AM130+'host cell number'!AM130</f>
        <v>1733879.7515705309</v>
      </c>
      <c r="AO130" s="49"/>
      <c r="AP130" s="49"/>
      <c r="AQ130" s="49"/>
      <c r="AR130" s="49"/>
      <c r="AS130" s="49"/>
      <c r="AT130" s="49"/>
      <c r="AU130" s="49"/>
      <c r="AV130" s="49"/>
      <c r="AW130" s="49"/>
      <c r="AX130" s="49"/>
      <c r="AY130" s="49"/>
      <c r="AZ130" s="49"/>
      <c r="BA130" s="49"/>
    </row>
    <row r="131" spans="1:53">
      <c r="A131" s="12">
        <v>212316</v>
      </c>
      <c r="B131" s="12" t="s">
        <v>210</v>
      </c>
      <c r="C131" s="12" t="s">
        <v>339</v>
      </c>
      <c r="D131" s="16">
        <v>42339</v>
      </c>
      <c r="E131" s="16">
        <v>42397</v>
      </c>
      <c r="F131" s="26">
        <v>42657</v>
      </c>
      <c r="G131" s="12">
        <v>58</v>
      </c>
      <c r="H131" s="12">
        <v>318</v>
      </c>
      <c r="I131" s="12">
        <v>260</v>
      </c>
      <c r="J131" s="9">
        <f>'donor cell number'!J131+'host cell number'!J131</f>
        <v>40538438.070175432</v>
      </c>
      <c r="K131" s="9">
        <f>'donor cell number'!K131+'host cell number'!K131</f>
        <v>2036713.5087719294</v>
      </c>
      <c r="L131" s="9">
        <f>'donor cell number'!L131+'host cell number'!L131</f>
        <v>470354.73684210517</v>
      </c>
      <c r="M131" s="9">
        <f>'donor cell number'!M131+'host cell number'!M131</f>
        <v>5905272.0571428565</v>
      </c>
      <c r="N131" s="9">
        <f>'donor cell number'!N131+'host cell number'!N131</f>
        <v>1876872.1714285712</v>
      </c>
      <c r="O131" s="9">
        <f>'donor cell number'!O131+'host cell number'!O131</f>
        <v>229650.45714285714</v>
      </c>
      <c r="P131" s="9">
        <f>'donor cell number'!P131+'host cell number'!P131</f>
        <v>8148766.6857142849</v>
      </c>
      <c r="Q131" s="9">
        <f>'donor cell number'!Q131+'host cell number'!Q131</f>
        <v>215241.71428571426</v>
      </c>
      <c r="R131" s="9">
        <f>'donor cell number'!R131+'host cell number'!R131</f>
        <v>1026044.7999999999</v>
      </c>
      <c r="S131" s="9">
        <f>'donor cell number'!S131+'host cell number'!S131</f>
        <v>12091762.261484098</v>
      </c>
      <c r="T131" s="9">
        <f>'donor cell number'!T131+'host cell number'!T131</f>
        <v>1462947.9858657243</v>
      </c>
      <c r="U131" s="9">
        <f>'donor cell number'!U131+'host cell number'!U131</f>
        <v>269768.05653710244</v>
      </c>
      <c r="V131" s="9">
        <f>'donor cell number'!V131+'host cell number'!V131</f>
        <v>13119674.628975265</v>
      </c>
      <c r="W131" s="9">
        <f>'donor cell number'!W131+'host cell number'!W131</f>
        <v>209708.26855123672</v>
      </c>
      <c r="X131" s="9">
        <f>'donor cell number'!X131+'host cell number'!X131</f>
        <v>616511.66077738511</v>
      </c>
      <c r="Y131" s="9"/>
      <c r="Z131" s="36"/>
      <c r="AA131" s="36"/>
      <c r="AB131" s="36"/>
      <c r="AC131" s="36"/>
      <c r="AE131" s="33">
        <f>'donor cell number'!AE131+'host cell number'!AE131</f>
        <v>17997034.318626955</v>
      </c>
      <c r="AF131" s="33">
        <f>'donor cell number'!AF131+'host cell number'!AF131</f>
        <v>3339820.1572942957</v>
      </c>
      <c r="AG131" s="33">
        <f>'donor cell number'!AG131+'host cell number'!AG131</f>
        <v>499418.51367995958</v>
      </c>
      <c r="AH131" s="33">
        <f>'donor cell number'!AH131+'host cell number'!AH131</f>
        <v>21268441.314689551</v>
      </c>
      <c r="AI131" s="33">
        <f>'donor cell number'!AI131+'host cell number'!AI131</f>
        <v>424949.98283695098</v>
      </c>
      <c r="AJ131" s="33">
        <f>'donor cell number'!AJ131+'host cell number'!AJ131</f>
        <v>1642556.4607773849</v>
      </c>
      <c r="AL131" s="33">
        <f>'donor cell number'!AL131+'host cell number'!AL131</f>
        <v>3839238.6709742555</v>
      </c>
      <c r="AM131" s="33">
        <f>'donor cell number'!AM131+'host cell number'!AM131</f>
        <v>2067506.443614336</v>
      </c>
      <c r="AO131" s="49"/>
      <c r="AP131" s="49"/>
      <c r="AQ131" s="49"/>
      <c r="AR131" s="49"/>
      <c r="AS131" s="49"/>
      <c r="AT131" s="49"/>
      <c r="AU131" s="49"/>
      <c r="AV131" s="49"/>
      <c r="AW131" s="49"/>
      <c r="AX131" s="49"/>
      <c r="AY131" s="49"/>
      <c r="AZ131" s="49"/>
      <c r="BA131" s="49"/>
    </row>
    <row r="132" spans="1:53">
      <c r="A132" s="12">
        <v>203810</v>
      </c>
      <c r="B132" s="12" t="s">
        <v>210</v>
      </c>
      <c r="C132" s="12" t="s">
        <v>339</v>
      </c>
      <c r="D132" s="16">
        <v>42316</v>
      </c>
      <c r="E132" s="16">
        <v>42397</v>
      </c>
      <c r="F132" s="26">
        <v>42657</v>
      </c>
      <c r="G132" s="12">
        <v>81</v>
      </c>
      <c r="H132" s="12">
        <v>341</v>
      </c>
      <c r="I132" s="12">
        <v>260</v>
      </c>
      <c r="J132" s="9">
        <f>'donor cell number'!J132+'host cell number'!J132</f>
        <v>41775982.814178295</v>
      </c>
      <c r="K132" s="9">
        <f>'donor cell number'!K132+'host cell number'!K132</f>
        <v>2415007.3469387749</v>
      </c>
      <c r="L132" s="9">
        <f>'donor cell number'!L132+'host cell number'!L132</f>
        <v>420926.35875402787</v>
      </c>
      <c r="M132" s="9">
        <f>'donor cell number'!M132+'host cell number'!M132</f>
        <v>3496024.4036697252</v>
      </c>
      <c r="N132" s="9">
        <f>'donor cell number'!N132+'host cell number'!N132</f>
        <v>2322933.0275229355</v>
      </c>
      <c r="O132" s="9">
        <f>'donor cell number'!O132+'host cell number'!O132</f>
        <v>211151.00917431194</v>
      </c>
      <c r="P132" s="9">
        <f>'donor cell number'!P132+'host cell number'!P132</f>
        <v>5187951.7431192659</v>
      </c>
      <c r="Q132" s="9">
        <f>'donor cell number'!Q132+'host cell number'!Q132</f>
        <v>248948.80733944953</v>
      </c>
      <c r="R132" s="9">
        <f>'donor cell number'!R132+'host cell number'!R132</f>
        <v>594159.63302752294</v>
      </c>
      <c r="S132" s="9">
        <f>'donor cell number'!S132+'host cell number'!S132</f>
        <v>8527619.6878251806</v>
      </c>
      <c r="T132" s="9">
        <f>'donor cell number'!T132+'host cell number'!T132</f>
        <v>1549388.5848074921</v>
      </c>
      <c r="U132" s="9">
        <f>'donor cell number'!U132+'host cell number'!U132</f>
        <v>203165.68158168573</v>
      </c>
      <c r="V132" s="9">
        <f>'donor cell number'!V132+'host cell number'!V132</f>
        <v>11173969.479708636</v>
      </c>
      <c r="W132" s="9">
        <f>'donor cell number'!W132+'host cell number'!W132</f>
        <v>267471.29032258061</v>
      </c>
      <c r="X132" s="9">
        <f>'donor cell number'!X132+'host cell number'!X132</f>
        <v>594385.94172736735</v>
      </c>
      <c r="Y132" s="9"/>
      <c r="Z132" s="36"/>
      <c r="AA132" s="36"/>
      <c r="AB132" s="36"/>
      <c r="AC132" s="36"/>
      <c r="AE132" s="33">
        <f>'donor cell number'!AE132+'host cell number'!AE132</f>
        <v>12023644.091494907</v>
      </c>
      <c r="AF132" s="33">
        <f>'donor cell number'!AF132+'host cell number'!AF132</f>
        <v>3872321.6123304279</v>
      </c>
      <c r="AG132" s="33">
        <f>'donor cell number'!AG132+'host cell number'!AG132</f>
        <v>414316.69075599767</v>
      </c>
      <c r="AH132" s="33">
        <f>'donor cell number'!AH132+'host cell number'!AH132</f>
        <v>16361921.222827902</v>
      </c>
      <c r="AI132" s="33">
        <f>'donor cell number'!AI132+'host cell number'!AI132</f>
        <v>516420.0976620302</v>
      </c>
      <c r="AJ132" s="33">
        <f>'donor cell number'!AJ132+'host cell number'!AJ132</f>
        <v>1188545.5747548903</v>
      </c>
      <c r="AL132" s="33">
        <f>'donor cell number'!AL132+'host cell number'!AL132</f>
        <v>4286638.3030864252</v>
      </c>
      <c r="AM132" s="33">
        <f>'donor cell number'!AM132+'host cell number'!AM132</f>
        <v>1704965.6724169203</v>
      </c>
      <c r="AO132" s="49"/>
      <c r="AP132" s="49"/>
      <c r="AQ132" s="49"/>
      <c r="AR132" s="49"/>
      <c r="AS132" s="49"/>
      <c r="AT132" s="49"/>
      <c r="AU132" s="49"/>
      <c r="AV132" s="49"/>
      <c r="AW132" s="49"/>
      <c r="AX132" s="49"/>
      <c r="AY132" s="49"/>
      <c r="AZ132" s="49"/>
      <c r="BA132" s="49"/>
    </row>
    <row r="133" spans="1:53">
      <c r="A133" s="12">
        <v>203811</v>
      </c>
      <c r="B133" s="12" t="s">
        <v>210</v>
      </c>
      <c r="C133" s="12" t="s">
        <v>339</v>
      </c>
      <c r="D133" s="16">
        <v>42316</v>
      </c>
      <c r="E133" s="16">
        <v>42397</v>
      </c>
      <c r="F133" s="26">
        <v>42657</v>
      </c>
      <c r="G133" s="12">
        <v>81</v>
      </c>
      <c r="H133" s="12">
        <v>341</v>
      </c>
      <c r="I133" s="12">
        <v>260</v>
      </c>
      <c r="J133" s="9">
        <f>'donor cell number'!J133+'host cell number'!J133</f>
        <v>33015823.770491805</v>
      </c>
      <c r="K133" s="9">
        <f>'donor cell number'!K133+'host cell number'!K133</f>
        <v>1799784.8360655736</v>
      </c>
      <c r="L133" s="9">
        <f>'donor cell number'!L133+'host cell number'!L133</f>
        <v>338520.49180327868</v>
      </c>
      <c r="M133" s="9">
        <f>'donor cell number'!M133+'host cell number'!M133</f>
        <v>4177986.1538461531</v>
      </c>
      <c r="N133" s="9">
        <f>'donor cell number'!N133+'host cell number'!N133</f>
        <v>2026752.4175824174</v>
      </c>
      <c r="O133" s="9">
        <f>'donor cell number'!O133+'host cell number'!O133</f>
        <v>200808.02197802195</v>
      </c>
      <c r="P133" s="9">
        <f>'donor cell number'!P133+'host cell number'!P133</f>
        <v>6476795.769230769</v>
      </c>
      <c r="Q133" s="9">
        <f>'donor cell number'!Q133+'host cell number'!Q133</f>
        <v>179351.37362637362</v>
      </c>
      <c r="R133" s="9">
        <f>'donor cell number'!R133+'host cell number'!R133</f>
        <v>694638.51648351643</v>
      </c>
      <c r="S133" s="9">
        <f>'donor cell number'!S133+'host cell number'!S133</f>
        <v>6454195.9223300982</v>
      </c>
      <c r="T133" s="9">
        <f>'donor cell number'!T133+'host cell number'!T133</f>
        <v>1540126.8349514566</v>
      </c>
      <c r="U133" s="9">
        <f>'donor cell number'!U133+'host cell number'!U133</f>
        <v>175245.43689320388</v>
      </c>
      <c r="V133" s="9">
        <f>'donor cell number'!V133+'host cell number'!V133</f>
        <v>9010258.3689320385</v>
      </c>
      <c r="W133" s="9">
        <f>'donor cell number'!W133+'host cell number'!W133</f>
        <v>193583.18446601945</v>
      </c>
      <c r="X133" s="9">
        <f>'donor cell number'!X133+'host cell number'!X133</f>
        <v>547977.43689320399</v>
      </c>
      <c r="Y133" s="9"/>
      <c r="Z133" s="36"/>
      <c r="AA133" s="36"/>
      <c r="AB133" s="36"/>
      <c r="AC133" s="36"/>
      <c r="AE133" s="33">
        <f>'donor cell number'!AE133+'host cell number'!AE133</f>
        <v>10632182.076176252</v>
      </c>
      <c r="AF133" s="33">
        <f>'donor cell number'!AF133+'host cell number'!AF133</f>
        <v>3566879.2525338735</v>
      </c>
      <c r="AG133" s="33">
        <f>'donor cell number'!AG133+'host cell number'!AG133</f>
        <v>376053.45887122583</v>
      </c>
      <c r="AH133" s="33">
        <f>'donor cell number'!AH133+'host cell number'!AH133</f>
        <v>15487054.138162808</v>
      </c>
      <c r="AI133" s="33">
        <f>'donor cell number'!AI133+'host cell number'!AI133</f>
        <v>372934.55809239304</v>
      </c>
      <c r="AJ133" s="33">
        <f>'donor cell number'!AJ133+'host cell number'!AJ133</f>
        <v>1242615.9533767204</v>
      </c>
      <c r="AL133" s="33">
        <f>'donor cell number'!AL133+'host cell number'!AL133</f>
        <v>3942932.7114050994</v>
      </c>
      <c r="AM133" s="33">
        <f>'donor cell number'!AM133+'host cell number'!AM133</f>
        <v>1615550.5114691134</v>
      </c>
      <c r="AO133" s="49"/>
      <c r="AP133" s="49"/>
      <c r="AQ133" s="49"/>
      <c r="AR133" s="49"/>
      <c r="AS133" s="49"/>
      <c r="AT133" s="49"/>
      <c r="AU133" s="49"/>
      <c r="AV133" s="49"/>
      <c r="AW133" s="49"/>
      <c r="AX133" s="49"/>
      <c r="AY133" s="49"/>
      <c r="AZ133" s="49"/>
      <c r="BA133" s="49"/>
    </row>
    <row r="134" spans="1:53">
      <c r="A134" s="12">
        <v>203522</v>
      </c>
      <c r="B134" s="12" t="s">
        <v>210</v>
      </c>
      <c r="C134" s="12" t="s">
        <v>339</v>
      </c>
      <c r="D134" s="16">
        <v>42317</v>
      </c>
      <c r="E134" s="16">
        <v>42397</v>
      </c>
      <c r="F134" s="26">
        <v>42657</v>
      </c>
      <c r="G134" s="12">
        <v>80</v>
      </c>
      <c r="H134" s="12">
        <v>340</v>
      </c>
      <c r="I134" s="12">
        <v>260</v>
      </c>
      <c r="J134" s="9">
        <f>'donor cell number'!J134+'host cell number'!J134</f>
        <v>45665338.189386055</v>
      </c>
      <c r="K134" s="9">
        <f>'donor cell number'!K134+'host cell number'!K134</f>
        <v>2206319.9375650361</v>
      </c>
      <c r="L134" s="9">
        <f>'donor cell number'!L134+'host cell number'!L134</f>
        <v>343220.91571279918</v>
      </c>
      <c r="M134" s="9">
        <f>'donor cell number'!M134+'host cell number'!M134</f>
        <v>3292739.2265193369</v>
      </c>
      <c r="N134" s="9">
        <f>'donor cell number'!N134+'host cell number'!N134</f>
        <v>1488411.7127071824</v>
      </c>
      <c r="O134" s="9">
        <f>'donor cell number'!O134+'host cell number'!O134</f>
        <v>130562.43093922653</v>
      </c>
      <c r="P134" s="9">
        <f>'donor cell number'!P134+'host cell number'!P134</f>
        <v>6972033.8121546954</v>
      </c>
      <c r="Q134" s="9">
        <f>'donor cell number'!Q134+'host cell number'!Q134</f>
        <v>286935.46961325966</v>
      </c>
      <c r="R134" s="9">
        <f>'donor cell number'!R134+'host cell number'!R134</f>
        <v>813260.55248618789</v>
      </c>
      <c r="S134" s="9">
        <f>'donor cell number'!S134+'host cell number'!S134</f>
        <v>10746610.588235296</v>
      </c>
      <c r="T134" s="9">
        <f>'donor cell number'!T134+'host cell number'!T134</f>
        <v>1804323.1512605045</v>
      </c>
      <c r="U134" s="9">
        <f>'donor cell number'!U134+'host cell number'!U134</f>
        <v>233284.4117647059</v>
      </c>
      <c r="V134" s="9">
        <f>'donor cell number'!V134+'host cell number'!V134</f>
        <v>14178643.109243698</v>
      </c>
      <c r="W134" s="9">
        <f>'donor cell number'!W134+'host cell number'!W134</f>
        <v>272684.49579831935</v>
      </c>
      <c r="X134" s="9">
        <f>'donor cell number'!X134+'host cell number'!X134</f>
        <v>621634.03361344547</v>
      </c>
      <c r="Y134" s="9"/>
      <c r="Z134" s="36"/>
      <c r="AA134" s="36"/>
      <c r="AB134" s="36"/>
      <c r="AC134" s="36"/>
      <c r="AE134" s="33">
        <f>'donor cell number'!AE134+'host cell number'!AE134</f>
        <v>14039349.814754631</v>
      </c>
      <c r="AF134" s="33">
        <f>'donor cell number'!AF134+'host cell number'!AF134</f>
        <v>3292734.8639676869</v>
      </c>
      <c r="AG134" s="33">
        <f>'donor cell number'!AG134+'host cell number'!AG134</f>
        <v>363846.84270393243</v>
      </c>
      <c r="AH134" s="33">
        <f>'donor cell number'!AH134+'host cell number'!AH134</f>
        <v>21150676.921398394</v>
      </c>
      <c r="AI134" s="33">
        <f>'donor cell number'!AI134+'host cell number'!AI134</f>
        <v>559619.965411579</v>
      </c>
      <c r="AJ134" s="33">
        <f>'donor cell number'!AJ134+'host cell number'!AJ134</f>
        <v>1434894.5860996335</v>
      </c>
      <c r="AL134" s="33">
        <f>'donor cell number'!AL134+'host cell number'!AL134</f>
        <v>3656581.7066716193</v>
      </c>
      <c r="AM134" s="33">
        <f>'donor cell number'!AM134+'host cell number'!AM134</f>
        <v>1994514.5515112123</v>
      </c>
      <c r="AO134" s="49"/>
      <c r="AP134" s="49"/>
      <c r="AQ134" s="49"/>
      <c r="AR134" s="49"/>
      <c r="AS134" s="49"/>
      <c r="AT134" s="49"/>
      <c r="AU134" s="49"/>
      <c r="AV134" s="49"/>
      <c r="AW134" s="49"/>
      <c r="AX134" s="49"/>
      <c r="AY134" s="49"/>
      <c r="AZ134" s="49"/>
      <c r="BA134" s="49"/>
    </row>
    <row r="135" spans="1:53">
      <c r="A135" s="12">
        <v>204590</v>
      </c>
      <c r="B135" s="12" t="s">
        <v>210</v>
      </c>
      <c r="C135" s="12" t="s">
        <v>339</v>
      </c>
      <c r="D135" s="16">
        <v>42330</v>
      </c>
      <c r="E135" s="16">
        <v>42397</v>
      </c>
      <c r="F135" s="26">
        <v>42657</v>
      </c>
      <c r="G135" s="12">
        <v>67</v>
      </c>
      <c r="H135" s="12">
        <v>327</v>
      </c>
      <c r="I135" s="12">
        <v>260</v>
      </c>
      <c r="J135" s="9">
        <f>'donor cell number'!J135+'host cell number'!J135</f>
        <v>41918245.243128955</v>
      </c>
      <c r="K135" s="9">
        <f>'donor cell number'!K135+'host cell number'!K135</f>
        <v>1773982.2938689215</v>
      </c>
      <c r="L135" s="9">
        <f>'donor cell number'!L135+'host cell number'!L135</f>
        <v>280442.75898520084</v>
      </c>
      <c r="M135" s="9">
        <f>'donor cell number'!M135+'host cell number'!M135</f>
        <v>4440022.666666667</v>
      </c>
      <c r="N135" s="9">
        <f>'donor cell number'!N135+'host cell number'!N135</f>
        <v>1927680</v>
      </c>
      <c r="O135" s="9">
        <f>'donor cell number'!O135+'host cell number'!O135</f>
        <v>152440.66666666666</v>
      </c>
      <c r="P135" s="9">
        <f>'donor cell number'!P135+'host cell number'!P135</f>
        <v>7648974</v>
      </c>
      <c r="Q135" s="9">
        <f>'donor cell number'!Q135+'host cell number'!Q135</f>
        <v>320443.33333333337</v>
      </c>
      <c r="R135" s="9">
        <f>'donor cell number'!R135+'host cell number'!R135</f>
        <v>601563.33333333337</v>
      </c>
      <c r="S135" s="9">
        <f>'donor cell number'!S135+'host cell number'!S135</f>
        <v>10241118.444976075</v>
      </c>
      <c r="T135" s="9">
        <f>'donor cell number'!T135+'host cell number'!T135</f>
        <v>1573690.4066985645</v>
      </c>
      <c r="U135" s="9">
        <f>'donor cell number'!U135+'host cell number'!U135</f>
        <v>232615.51435406695</v>
      </c>
      <c r="V135" s="9">
        <f>'donor cell number'!V135+'host cell number'!V135</f>
        <v>13729108.492822964</v>
      </c>
      <c r="W135" s="9">
        <f>'donor cell number'!W135+'host cell number'!W135</f>
        <v>283446.53110047843</v>
      </c>
      <c r="X135" s="9">
        <f>'donor cell number'!X135+'host cell number'!X135</f>
        <v>543164.03110047837</v>
      </c>
      <c r="Y135" s="9"/>
      <c r="Z135" s="36"/>
      <c r="AA135" s="36"/>
      <c r="AB135" s="36"/>
      <c r="AC135" s="36"/>
      <c r="AE135" s="33">
        <f>'donor cell number'!AE135+'host cell number'!AE135</f>
        <v>14681141.111642741</v>
      </c>
      <c r="AF135" s="33">
        <f>'donor cell number'!AF135+'host cell number'!AF135</f>
        <v>3501370.4066985645</v>
      </c>
      <c r="AG135" s="33">
        <f>'donor cell number'!AG135+'host cell number'!AG135</f>
        <v>385056.18102073367</v>
      </c>
      <c r="AH135" s="33">
        <f>'donor cell number'!AH135+'host cell number'!AH135</f>
        <v>21378082.492822964</v>
      </c>
      <c r="AI135" s="33">
        <f>'donor cell number'!AI135+'host cell number'!AI135</f>
        <v>603889.86443381174</v>
      </c>
      <c r="AJ135" s="33">
        <f>'donor cell number'!AJ135+'host cell number'!AJ135</f>
        <v>1144727.3644338117</v>
      </c>
      <c r="AL135" s="33">
        <f>'donor cell number'!AL135+'host cell number'!AL135</f>
        <v>3886426.5877192984</v>
      </c>
      <c r="AM135" s="33">
        <f>'donor cell number'!AM135+'host cell number'!AM135</f>
        <v>1748617.2288676235</v>
      </c>
      <c r="AO135" s="49"/>
      <c r="AP135" s="49"/>
      <c r="AQ135" s="49"/>
      <c r="AR135" s="49"/>
      <c r="AS135" s="49"/>
      <c r="AT135" s="49"/>
      <c r="AU135" s="49"/>
      <c r="AV135" s="49"/>
      <c r="AW135" s="49"/>
      <c r="AX135" s="49"/>
      <c r="AY135" s="49"/>
      <c r="AZ135" s="49"/>
      <c r="BA135" s="49"/>
    </row>
    <row r="136" spans="1:53">
      <c r="A136" s="12">
        <v>202825</v>
      </c>
      <c r="B136" s="12" t="s">
        <v>210</v>
      </c>
      <c r="C136" s="12" t="s">
        <v>339</v>
      </c>
      <c r="D136" s="16">
        <v>42320</v>
      </c>
      <c r="E136" s="16">
        <v>42397</v>
      </c>
      <c r="F136" s="26">
        <v>42657</v>
      </c>
      <c r="G136" s="12">
        <v>77</v>
      </c>
      <c r="H136" s="12">
        <v>337</v>
      </c>
      <c r="I136" s="12">
        <v>260</v>
      </c>
      <c r="J136" s="9">
        <f>'donor cell number'!J136+'host cell number'!J136</f>
        <v>34166271.676300578</v>
      </c>
      <c r="K136" s="9">
        <f>'donor cell number'!K136+'host cell number'!K136</f>
        <v>1627838.3236994219</v>
      </c>
      <c r="L136" s="9">
        <f>'donor cell number'!L136+'host cell number'!L136</f>
        <v>293984.69653179194</v>
      </c>
      <c r="M136" s="9">
        <f>'donor cell number'!M136+'host cell number'!M136</f>
        <v>2150008.5082872929</v>
      </c>
      <c r="N136" s="9">
        <f>'donor cell number'!N136+'host cell number'!N136</f>
        <v>1339250.7182320443</v>
      </c>
      <c r="O136" s="9">
        <f>'donor cell number'!O136+'host cell number'!O136</f>
        <v>104604.86187845304</v>
      </c>
      <c r="P136" s="9">
        <f>'donor cell number'!P136+'host cell number'!P136</f>
        <v>6171125.9668508284</v>
      </c>
      <c r="Q136" s="9">
        <f>'donor cell number'!Q136+'host cell number'!Q136</f>
        <v>299091.38121546962</v>
      </c>
      <c r="R136" s="9">
        <f>'donor cell number'!R136+'host cell number'!R136</f>
        <v>850019.66850828729</v>
      </c>
      <c r="S136" s="9">
        <f>'donor cell number'!S136+'host cell number'!S136</f>
        <v>8595177.8399999999</v>
      </c>
      <c r="T136" s="9">
        <f>'donor cell number'!T136+'host cell number'!T136</f>
        <v>2636311.1657142853</v>
      </c>
      <c r="U136" s="9">
        <f>'donor cell number'!U136+'host cell number'!U136</f>
        <v>257764.83428571426</v>
      </c>
      <c r="V136" s="9">
        <f>'donor cell number'!V136+'host cell number'!V136</f>
        <v>13237223.657142855</v>
      </c>
      <c r="W136" s="9">
        <f>'donor cell number'!W136+'host cell number'!W136</f>
        <v>449965.33714285708</v>
      </c>
      <c r="X136" s="9">
        <f>'donor cell number'!X136+'host cell number'!X136</f>
        <v>910803.80571428558</v>
      </c>
      <c r="Y136" s="9"/>
      <c r="Z136" s="36"/>
      <c r="AA136" s="36"/>
      <c r="AB136" s="36"/>
      <c r="AC136" s="36"/>
      <c r="AE136" s="33">
        <f>'donor cell number'!AE136+'host cell number'!AE136</f>
        <v>10745186.348287292</v>
      </c>
      <c r="AF136" s="33">
        <f>'donor cell number'!AF136+'host cell number'!AF136</f>
        <v>3975561.8839463294</v>
      </c>
      <c r="AG136" s="33">
        <f>'donor cell number'!AG136+'host cell number'!AG136</f>
        <v>362369.69616416731</v>
      </c>
      <c r="AH136" s="33">
        <f>'donor cell number'!AH136+'host cell number'!AH136</f>
        <v>19408349.623993687</v>
      </c>
      <c r="AI136" s="33">
        <f>'donor cell number'!AI136+'host cell number'!AI136</f>
        <v>749056.7183583267</v>
      </c>
      <c r="AJ136" s="33">
        <f>'donor cell number'!AJ136+'host cell number'!AJ136</f>
        <v>1760823.474222573</v>
      </c>
      <c r="AL136" s="33">
        <f>'donor cell number'!AL136+'host cell number'!AL136</f>
        <v>4337931.5801104968</v>
      </c>
      <c r="AM136" s="33">
        <f>'donor cell number'!AM136+'host cell number'!AM136</f>
        <v>2509880.1925808997</v>
      </c>
      <c r="AO136" s="49"/>
      <c r="AP136" s="49"/>
      <c r="AQ136" s="49"/>
      <c r="AR136" s="49"/>
      <c r="AS136" s="49"/>
      <c r="AT136" s="49"/>
      <c r="AU136" s="49"/>
      <c r="AV136" s="49"/>
      <c r="AW136" s="49"/>
      <c r="AX136" s="49"/>
      <c r="AY136" s="49"/>
      <c r="AZ136" s="49"/>
      <c r="BA136" s="49"/>
    </row>
    <row r="137" spans="1:53">
      <c r="A137" s="12">
        <v>202894</v>
      </c>
      <c r="B137" s="12" t="s">
        <v>210</v>
      </c>
      <c r="C137" s="12" t="s">
        <v>339</v>
      </c>
      <c r="D137" s="16">
        <v>42319</v>
      </c>
      <c r="E137" s="16">
        <v>42397</v>
      </c>
      <c r="F137" s="26">
        <v>42657</v>
      </c>
      <c r="G137" s="12">
        <v>78</v>
      </c>
      <c r="H137" s="12">
        <v>338</v>
      </c>
      <c r="I137" s="12">
        <v>260</v>
      </c>
      <c r="J137" s="9">
        <f>'donor cell number'!J137+'host cell number'!J137</f>
        <v>34706199.460916445</v>
      </c>
      <c r="K137" s="9">
        <f>'donor cell number'!K137+'host cell number'!K137</f>
        <v>1997834.2318059299</v>
      </c>
      <c r="L137" s="9">
        <f>'donor cell number'!L137+'host cell number'!L137</f>
        <v>400293.80053908355</v>
      </c>
      <c r="M137" s="9">
        <f>'donor cell number'!M137+'host cell number'!M137</f>
        <v>3936492.6545454543</v>
      </c>
      <c r="N137" s="9">
        <f>'donor cell number'!N137+'host cell number'!N137</f>
        <v>1969805.7272727275</v>
      </c>
      <c r="O137" s="9">
        <f>'donor cell number'!O137+'host cell number'!O137</f>
        <v>196342.63636363635</v>
      </c>
      <c r="P137" s="9">
        <f>'donor cell number'!P137+'host cell number'!P137</f>
        <v>6427137.9818181815</v>
      </c>
      <c r="Q137" s="9">
        <f>'donor cell number'!Q137+'host cell number'!Q137</f>
        <v>375673.63636363635</v>
      </c>
      <c r="R137" s="9">
        <f>'donor cell number'!R137+'host cell number'!R137</f>
        <v>504678.54545454547</v>
      </c>
      <c r="S137" s="9">
        <f>'donor cell number'!S137+'host cell number'!S137</f>
        <v>9884629.5</v>
      </c>
      <c r="T137" s="9">
        <f>'donor cell number'!T137+'host cell number'!T137</f>
        <v>1654587.5294117648</v>
      </c>
      <c r="U137" s="9">
        <f>'donor cell number'!U137+'host cell number'!U137</f>
        <v>233148.97058823527</v>
      </c>
      <c r="V137" s="9">
        <f>'donor cell number'!V137+'host cell number'!V137</f>
        <v>11383317.617647059</v>
      </c>
      <c r="W137" s="9">
        <f>'donor cell number'!W137+'host cell number'!W137</f>
        <v>301343.29411764705</v>
      </c>
      <c r="X137" s="9">
        <f>'donor cell number'!X137+'host cell number'!X137</f>
        <v>485808.70588235289</v>
      </c>
      <c r="Y137" s="9"/>
      <c r="Z137" s="36"/>
      <c r="AA137" s="36"/>
      <c r="AB137" s="36"/>
      <c r="AC137" s="36"/>
      <c r="AE137" s="33">
        <f>'donor cell number'!AE137+'host cell number'!AE137</f>
        <v>13821122.154545454</v>
      </c>
      <c r="AF137" s="33">
        <f>'donor cell number'!AF137+'host cell number'!AF137</f>
        <v>3624393.2566844923</v>
      </c>
      <c r="AG137" s="33">
        <f>'donor cell number'!AG137+'host cell number'!AG137</f>
        <v>429491.60695187165</v>
      </c>
      <c r="AH137" s="33">
        <f>'donor cell number'!AH137+'host cell number'!AH137</f>
        <v>17810455.59946524</v>
      </c>
      <c r="AI137" s="33">
        <f>'donor cell number'!AI137+'host cell number'!AI137</f>
        <v>677016.93048128346</v>
      </c>
      <c r="AJ137" s="33">
        <f>'donor cell number'!AJ137+'host cell number'!AJ137</f>
        <v>990487.25133689842</v>
      </c>
      <c r="AL137" s="33">
        <f>'donor cell number'!AL137+'host cell number'!AL137</f>
        <v>4053884.8636363638</v>
      </c>
      <c r="AM137" s="33">
        <f>'donor cell number'!AM137+'host cell number'!AM137</f>
        <v>1667504.1818181819</v>
      </c>
      <c r="AO137" s="49"/>
      <c r="AP137" s="49"/>
      <c r="AQ137" s="49"/>
      <c r="AR137" s="49"/>
      <c r="AS137" s="49"/>
      <c r="AT137" s="49"/>
      <c r="AU137" s="49"/>
      <c r="AV137" s="49"/>
      <c r="AW137" s="49"/>
      <c r="AX137" s="49"/>
      <c r="AY137" s="49"/>
      <c r="AZ137" s="49"/>
      <c r="BA137" s="49"/>
    </row>
    <row r="138" spans="1:53">
      <c r="A138" s="12">
        <v>212310</v>
      </c>
      <c r="B138" s="12" t="s">
        <v>210</v>
      </c>
      <c r="C138" s="12" t="s">
        <v>339</v>
      </c>
      <c r="D138" s="16">
        <v>42339</v>
      </c>
      <c r="E138" s="16">
        <v>42397</v>
      </c>
      <c r="F138" s="26">
        <v>42657</v>
      </c>
      <c r="G138" s="12">
        <v>58</v>
      </c>
      <c r="H138" s="12">
        <v>318</v>
      </c>
      <c r="I138" s="12">
        <v>260</v>
      </c>
      <c r="J138" s="9">
        <f>'donor cell number'!J138+'host cell number'!J138</f>
        <v>41228910.891089104</v>
      </c>
      <c r="K138" s="9">
        <f>'donor cell number'!K138+'host cell number'!K138</f>
        <v>1965091.4851485146</v>
      </c>
      <c r="L138" s="9">
        <f>'donor cell number'!L138+'host cell number'!L138</f>
        <v>298156.03960396035</v>
      </c>
      <c r="M138" s="9">
        <f>'donor cell number'!M138+'host cell number'!M138</f>
        <v>3730026.24535316</v>
      </c>
      <c r="N138" s="9">
        <f>'donor cell number'!N138+'host cell number'!N138</f>
        <v>1177637.4535315984</v>
      </c>
      <c r="O138" s="9">
        <f>'donor cell number'!O138+'host cell number'!O138</f>
        <v>130215.61338289961</v>
      </c>
      <c r="P138" s="9">
        <f>'donor cell number'!P138+'host cell number'!P138</f>
        <v>6360707.1747211888</v>
      </c>
      <c r="Q138" s="9">
        <f>'donor cell number'!Q138+'host cell number'!Q138</f>
        <v>481960.53903345723</v>
      </c>
      <c r="R138" s="9">
        <f>'donor cell number'!R138+'host cell number'!R138</f>
        <v>647334.36802973971</v>
      </c>
      <c r="S138" s="9">
        <f>'donor cell number'!S138+'host cell number'!S138</f>
        <v>7670657.3913043477</v>
      </c>
      <c r="T138" s="9">
        <f>'donor cell number'!T138+'host cell number'!T138</f>
        <v>1111782.3913043477</v>
      </c>
      <c r="U138" s="9">
        <f>'donor cell number'!U138+'host cell number'!U138</f>
        <v>218351.63043478259</v>
      </c>
      <c r="V138" s="9">
        <f>'donor cell number'!V138+'host cell number'!V138</f>
        <v>9410226.7391304355</v>
      </c>
      <c r="W138" s="9">
        <f>'donor cell number'!W138+'host cell number'!W138</f>
        <v>233047.17391304346</v>
      </c>
      <c r="X138" s="9">
        <f>'donor cell number'!X138+'host cell number'!X138</f>
        <v>525584.23913043481</v>
      </c>
      <c r="Y138" s="9"/>
      <c r="Z138" s="36"/>
      <c r="AA138" s="36"/>
      <c r="AB138" s="36"/>
      <c r="AC138" s="36"/>
      <c r="AE138" s="33">
        <f>'donor cell number'!AE138+'host cell number'!AE138</f>
        <v>11400683.636657506</v>
      </c>
      <c r="AF138" s="33">
        <f>'donor cell number'!AF138+'host cell number'!AF138</f>
        <v>2289419.8448359463</v>
      </c>
      <c r="AG138" s="33">
        <f>'donor cell number'!AG138+'host cell number'!AG138</f>
        <v>348567.2438176822</v>
      </c>
      <c r="AH138" s="33">
        <f>'donor cell number'!AH138+'host cell number'!AH138</f>
        <v>15770933.913851624</v>
      </c>
      <c r="AI138" s="33">
        <f>'donor cell number'!AI138+'host cell number'!AI138</f>
        <v>715007.71294650063</v>
      </c>
      <c r="AJ138" s="33">
        <f>'donor cell number'!AJ138+'host cell number'!AJ138</f>
        <v>1172918.6071601745</v>
      </c>
      <c r="AL138" s="33">
        <f>'donor cell number'!AL138+'host cell number'!AL138</f>
        <v>2637987.0886536287</v>
      </c>
      <c r="AM138" s="33">
        <f>'donor cell number'!AM138+'host cell number'!AM138</f>
        <v>1887926.3201066754</v>
      </c>
      <c r="AO138" s="49"/>
      <c r="AP138" s="49"/>
      <c r="AQ138" s="49"/>
      <c r="AR138" s="49"/>
      <c r="AS138" s="49"/>
      <c r="AT138" s="49"/>
      <c r="AU138" s="49"/>
      <c r="AV138" s="49"/>
      <c r="AW138" s="49"/>
      <c r="AX138" s="49"/>
      <c r="AY138" s="49"/>
      <c r="AZ138" s="49"/>
      <c r="BA138" s="49"/>
    </row>
    <row r="139" spans="1:53">
      <c r="A139" s="12">
        <v>212311</v>
      </c>
      <c r="B139" s="12" t="s">
        <v>210</v>
      </c>
      <c r="C139" s="12" t="s">
        <v>339</v>
      </c>
      <c r="D139" s="16">
        <v>42339</v>
      </c>
      <c r="E139" s="16">
        <v>42397</v>
      </c>
      <c r="F139" s="26">
        <v>42657</v>
      </c>
      <c r="G139" s="12">
        <v>58</v>
      </c>
      <c r="H139" s="12">
        <v>318</v>
      </c>
      <c r="I139" s="12">
        <v>260</v>
      </c>
      <c r="J139" s="9">
        <f>'donor cell number'!J139+'host cell number'!J139</f>
        <v>37316747.663551405</v>
      </c>
      <c r="K139" s="9">
        <f>'donor cell number'!K139+'host cell number'!K139</f>
        <v>2037468.1121495329</v>
      </c>
      <c r="L139" s="9">
        <f>'donor cell number'!L139+'host cell number'!L139</f>
        <v>347646.50467289722</v>
      </c>
      <c r="M139" s="9">
        <f>'donor cell number'!M139+'host cell number'!M139</f>
        <v>4362151.7647058815</v>
      </c>
      <c r="N139" s="9">
        <f>'donor cell number'!N139+'host cell number'!N139</f>
        <v>1867427.0955882352</v>
      </c>
      <c r="O139" s="9">
        <f>'donor cell number'!O139+'host cell number'!O139</f>
        <v>173247.13235294115</v>
      </c>
      <c r="P139" s="9">
        <f>'donor cell number'!P139+'host cell number'!P139</f>
        <v>8054119.6323529407</v>
      </c>
      <c r="Q139" s="9">
        <f>'donor cell number'!Q139+'host cell number'!Q139</f>
        <v>262423.45588235295</v>
      </c>
      <c r="R139" s="9">
        <f>'donor cell number'!R139+'host cell number'!R139</f>
        <v>884104.96323529398</v>
      </c>
      <c r="S139" s="9">
        <f>'donor cell number'!S139+'host cell number'!S139</f>
        <v>7692887.6470588241</v>
      </c>
      <c r="T139" s="9">
        <f>'donor cell number'!T139+'host cell number'!T139</f>
        <v>1708214.911764706</v>
      </c>
      <c r="U139" s="9">
        <f>'donor cell number'!U139+'host cell number'!U139</f>
        <v>208555.9411764706</v>
      </c>
      <c r="V139" s="9">
        <f>'donor cell number'!V139+'host cell number'!V139</f>
        <v>10036828.94117647</v>
      </c>
      <c r="W139" s="9">
        <f>'donor cell number'!W139+'host cell number'!W139</f>
        <v>229012.58823529413</v>
      </c>
      <c r="X139" s="9">
        <f>'donor cell number'!X139+'host cell number'!X139</f>
        <v>480900.9705882353</v>
      </c>
      <c r="Y139" s="9"/>
      <c r="Z139" s="36"/>
      <c r="AA139" s="36"/>
      <c r="AB139" s="36"/>
      <c r="AC139" s="36"/>
      <c r="AE139" s="33">
        <f>'donor cell number'!AE139+'host cell number'!AE139</f>
        <v>12055039.411764706</v>
      </c>
      <c r="AF139" s="33">
        <f>'donor cell number'!AF139+'host cell number'!AF139</f>
        <v>3575642.0073529412</v>
      </c>
      <c r="AG139" s="33">
        <f>'donor cell number'!AG139+'host cell number'!AG139</f>
        <v>381803.07352941175</v>
      </c>
      <c r="AH139" s="33">
        <f>'donor cell number'!AH139+'host cell number'!AH139</f>
        <v>18090948.573529411</v>
      </c>
      <c r="AI139" s="33">
        <f>'donor cell number'!AI139+'host cell number'!AI139</f>
        <v>491436.04411764711</v>
      </c>
      <c r="AJ139" s="33">
        <f>'donor cell number'!AJ139+'host cell number'!AJ139</f>
        <v>1365005.9338235294</v>
      </c>
      <c r="AL139" s="33">
        <f>'donor cell number'!AL139+'host cell number'!AL139</f>
        <v>3957445.0808823528</v>
      </c>
      <c r="AM139" s="33">
        <f>'donor cell number'!AM139+'host cell number'!AM139</f>
        <v>1856441.9779411764</v>
      </c>
      <c r="AO139" s="49"/>
      <c r="AP139" s="49"/>
      <c r="AQ139" s="49"/>
      <c r="AR139" s="49"/>
      <c r="AS139" s="49"/>
      <c r="AT139" s="49"/>
      <c r="AU139" s="49"/>
      <c r="AV139" s="49"/>
      <c r="AW139" s="49"/>
      <c r="AX139" s="49"/>
      <c r="AY139" s="49"/>
      <c r="AZ139" s="49"/>
      <c r="BA139" s="49"/>
    </row>
    <row r="140" spans="1:53">
      <c r="A140" s="12">
        <v>211246</v>
      </c>
      <c r="B140" s="12" t="s">
        <v>210</v>
      </c>
      <c r="C140" s="12" t="s">
        <v>339</v>
      </c>
      <c r="D140" s="16">
        <v>42339</v>
      </c>
      <c r="E140" s="16">
        <v>42397</v>
      </c>
      <c r="F140" s="26">
        <v>42657</v>
      </c>
      <c r="G140" s="12">
        <v>58</v>
      </c>
      <c r="H140" s="12">
        <v>318</v>
      </c>
      <c r="I140" s="12">
        <v>260</v>
      </c>
      <c r="J140" s="9">
        <f>'donor cell number'!J140+'host cell number'!J140</f>
        <v>40298158.179848321</v>
      </c>
      <c r="K140" s="9">
        <f>'donor cell number'!K140+'host cell number'!K140</f>
        <v>2326426.8689057422</v>
      </c>
      <c r="L140" s="9">
        <f>'donor cell number'!L140+'host cell number'!L140</f>
        <v>414448.53737811488</v>
      </c>
      <c r="M140" s="9">
        <f>'donor cell number'!M140+'host cell number'!M140</f>
        <v>2532053.333333333</v>
      </c>
      <c r="N140" s="9">
        <f>'donor cell number'!N140+'host cell number'!N140</f>
        <v>1378422.4999999998</v>
      </c>
      <c r="O140" s="9">
        <f>'donor cell number'!O140+'host cell number'!O140</f>
        <v>77148.499999999985</v>
      </c>
      <c r="P140" s="9">
        <f>'donor cell number'!P140+'host cell number'!P140</f>
        <v>7890906.8333333321</v>
      </c>
      <c r="Q140" s="9">
        <f>'donor cell number'!Q140+'host cell number'!Q140</f>
        <v>338266.49999999994</v>
      </c>
      <c r="R140" s="9">
        <f>'donor cell number'!R140+'host cell number'!R140</f>
        <v>976674.83333333314</v>
      </c>
      <c r="S140" s="9">
        <f>'donor cell number'!S140+'host cell number'!S140</f>
        <v>5982247.4889867846</v>
      </c>
      <c r="T140" s="9">
        <f>'donor cell number'!T140+'host cell number'!T140</f>
        <v>1456564.6255506608</v>
      </c>
      <c r="U140" s="9">
        <f>'donor cell number'!U140+'host cell number'!U140</f>
        <v>160738.50220264317</v>
      </c>
      <c r="V140" s="9">
        <f>'donor cell number'!V140+'host cell number'!V140</f>
        <v>8147095.2422907492</v>
      </c>
      <c r="W140" s="9">
        <f>'donor cell number'!W140+'host cell number'!W140</f>
        <v>185836.43171806168</v>
      </c>
      <c r="X140" s="9">
        <f>'donor cell number'!X140+'host cell number'!X140</f>
        <v>446733.83259911893</v>
      </c>
      <c r="Y140" s="9"/>
      <c r="Z140" s="36"/>
      <c r="AA140" s="36"/>
      <c r="AB140" s="36"/>
      <c r="AC140" s="36"/>
      <c r="AE140" s="33">
        <f>'donor cell number'!AE140+'host cell number'!AE140</f>
        <v>8514300.8223201167</v>
      </c>
      <c r="AF140" s="33">
        <f>'donor cell number'!AF140+'host cell number'!AF140</f>
        <v>2834987.1255506603</v>
      </c>
      <c r="AG140" s="33">
        <f>'donor cell number'!AG140+'host cell number'!AG140</f>
        <v>237887.00220264317</v>
      </c>
      <c r="AH140" s="33">
        <f>'donor cell number'!AH140+'host cell number'!AH140</f>
        <v>16038002.07562408</v>
      </c>
      <c r="AI140" s="33">
        <f>'donor cell number'!AI140+'host cell number'!AI140</f>
        <v>524102.93171806162</v>
      </c>
      <c r="AJ140" s="33">
        <f>'donor cell number'!AJ140+'host cell number'!AJ140</f>
        <v>1423408.6659324521</v>
      </c>
      <c r="AL140" s="33">
        <f>'donor cell number'!AL140+'host cell number'!AL140</f>
        <v>3072874.1277533039</v>
      </c>
      <c r="AM140" s="33">
        <f>'donor cell number'!AM140+'host cell number'!AM140</f>
        <v>1947511.5976505135</v>
      </c>
      <c r="AO140" s="49"/>
      <c r="AP140" s="49"/>
      <c r="AQ140" s="49"/>
      <c r="AR140" s="49"/>
      <c r="AS140" s="49"/>
      <c r="AT140" s="49"/>
      <c r="AU140" s="49"/>
      <c r="AV140" s="49"/>
      <c r="AW140" s="49"/>
      <c r="AX140" s="49"/>
      <c r="AY140" s="49"/>
      <c r="AZ140" s="49"/>
      <c r="BA140" s="49"/>
    </row>
    <row r="141" spans="1:53">
      <c r="A141" s="12">
        <v>211247</v>
      </c>
      <c r="B141" s="12" t="s">
        <v>210</v>
      </c>
      <c r="C141" s="12" t="s">
        <v>339</v>
      </c>
      <c r="D141" s="16">
        <v>42339</v>
      </c>
      <c r="E141" s="16">
        <v>42397</v>
      </c>
      <c r="F141" s="26">
        <v>42657</v>
      </c>
      <c r="G141" s="12">
        <v>58</v>
      </c>
      <c r="H141" s="12">
        <v>318</v>
      </c>
      <c r="I141" s="12">
        <v>260</v>
      </c>
      <c r="J141" s="9">
        <f>'donor cell number'!J141+'host cell number'!J141</f>
        <v>34205444.444444448</v>
      </c>
      <c r="K141" s="9">
        <f>'donor cell number'!K141+'host cell number'!K141</f>
        <v>2091273.861111111</v>
      </c>
      <c r="L141" s="9">
        <f>'donor cell number'!L141+'host cell number'!L141</f>
        <v>326613.36111111112</v>
      </c>
      <c r="M141" s="9">
        <f>'donor cell number'!M141+'host cell number'!M141</f>
        <v>5842306.9418386482</v>
      </c>
      <c r="N141" s="9">
        <f>'donor cell number'!N141+'host cell number'!N141</f>
        <v>2097046.1538461535</v>
      </c>
      <c r="O141" s="9">
        <f>'donor cell number'!O141+'host cell number'!O141</f>
        <v>174101.31332082552</v>
      </c>
      <c r="P141" s="9">
        <f>'donor cell number'!P141+'host cell number'!P141</f>
        <v>8523300.5628517829</v>
      </c>
      <c r="Q141" s="9">
        <f>'donor cell number'!Q141+'host cell number'!Q141</f>
        <v>194593.6210131332</v>
      </c>
      <c r="R141" s="9">
        <f>'donor cell number'!R141+'host cell number'!R141</f>
        <v>451996.99812382739</v>
      </c>
      <c r="S141" s="9">
        <f>'donor cell number'!S141+'host cell number'!S141</f>
        <v>9149284.8529411759</v>
      </c>
      <c r="T141" s="9">
        <f>'donor cell number'!T141+'host cell number'!T141</f>
        <v>1213843.588235294</v>
      </c>
      <c r="U141" s="9">
        <f>'donor cell number'!U141+'host cell number'!U141</f>
        <v>169981.61764705883</v>
      </c>
      <c r="V141" s="9">
        <f>'donor cell number'!V141+'host cell number'!V141</f>
        <v>10146950.676470589</v>
      </c>
      <c r="W141" s="9">
        <f>'donor cell number'!W141+'host cell number'!W141</f>
        <v>128875.20588235292</v>
      </c>
      <c r="X141" s="9">
        <f>'donor cell number'!X141+'host cell number'!X141</f>
        <v>270416.4705882353</v>
      </c>
      <c r="Y141" s="9"/>
      <c r="Z141" s="36"/>
      <c r="AA141" s="36"/>
      <c r="AB141" s="36"/>
      <c r="AC141" s="36"/>
      <c r="AE141" s="33">
        <f>'donor cell number'!AE141+'host cell number'!AE141</f>
        <v>14991591.794779824</v>
      </c>
      <c r="AF141" s="33">
        <f>'donor cell number'!AF141+'host cell number'!AF141</f>
        <v>3310889.7420814475</v>
      </c>
      <c r="AG141" s="33">
        <f>'donor cell number'!AG141+'host cell number'!AG141</f>
        <v>344082.93096788437</v>
      </c>
      <c r="AH141" s="33">
        <f>'donor cell number'!AH141+'host cell number'!AH141</f>
        <v>18670251.239322372</v>
      </c>
      <c r="AI141" s="33">
        <f>'donor cell number'!AI141+'host cell number'!AI141</f>
        <v>323468.8268954861</v>
      </c>
      <c r="AJ141" s="33">
        <f>'donor cell number'!AJ141+'host cell number'!AJ141</f>
        <v>722413.46871206257</v>
      </c>
      <c r="AL141" s="33">
        <f>'donor cell number'!AL141+'host cell number'!AL141</f>
        <v>3654972.6730493316</v>
      </c>
      <c r="AM141" s="33">
        <f>'donor cell number'!AM141+'host cell number'!AM141</f>
        <v>1045882.2956075488</v>
      </c>
      <c r="AO141" s="49"/>
      <c r="AP141" s="49"/>
      <c r="AQ141" s="49"/>
      <c r="AR141" s="49"/>
      <c r="AS141" s="49"/>
      <c r="AT141" s="49"/>
      <c r="AU141" s="49"/>
      <c r="AV141" s="49"/>
      <c r="AW141" s="49"/>
      <c r="AX141" s="49"/>
      <c r="AY141" s="49"/>
      <c r="AZ141" s="49"/>
      <c r="BA141" s="49"/>
    </row>
    <row r="142" spans="1:53">
      <c r="A142" s="12">
        <v>172971</v>
      </c>
      <c r="B142" s="10" t="s">
        <v>211</v>
      </c>
      <c r="C142" s="12" t="s">
        <v>339</v>
      </c>
      <c r="D142" s="16">
        <v>42274</v>
      </c>
      <c r="E142" s="16">
        <v>42349</v>
      </c>
      <c r="F142" s="26">
        <v>42444</v>
      </c>
      <c r="G142" s="12">
        <v>75</v>
      </c>
      <c r="H142" s="12">
        <v>170</v>
      </c>
      <c r="I142" s="12">
        <v>95</v>
      </c>
      <c r="J142" s="9">
        <f>'donor cell number'!J142+'host cell number'!J142</f>
        <v>124885602.06766918</v>
      </c>
      <c r="K142" s="9">
        <f>'donor cell number'!K142+'host cell number'!K142</f>
        <v>6109280.3571428573</v>
      </c>
      <c r="L142" s="9">
        <f>'donor cell number'!L142+'host cell number'!L142</f>
        <v>950372.08646616549</v>
      </c>
      <c r="M142" s="9">
        <f>'donor cell number'!M142+'host cell number'!M142</f>
        <v>9716224.5989304818</v>
      </c>
      <c r="N142" s="9">
        <f>'donor cell number'!N142+'host cell number'!N142</f>
        <v>2378593.5828877003</v>
      </c>
      <c r="O142" s="9">
        <f>'donor cell number'!O142+'host cell number'!O142</f>
        <v>304519.78609625663</v>
      </c>
      <c r="P142" s="9">
        <f>'donor cell number'!P142+'host cell number'!P142</f>
        <v>8778742.245989304</v>
      </c>
      <c r="Q142" s="9">
        <f>'donor cell number'!Q142+'host cell number'!Q142</f>
        <v>255427.80748663101</v>
      </c>
      <c r="R142" s="9">
        <f>'donor cell number'!R142+'host cell number'!R142</f>
        <v>459022.4598930481</v>
      </c>
      <c r="S142" s="9">
        <f>'donor cell number'!S142+'host cell number'!S142</f>
        <v>12493385.957446808</v>
      </c>
      <c r="T142" s="9">
        <f>'donor cell number'!T142+'host cell number'!T142</f>
        <v>1131190.6382978722</v>
      </c>
      <c r="U142" s="9">
        <f>'donor cell number'!U142+'host cell number'!U142</f>
        <v>192463.82978723402</v>
      </c>
      <c r="V142" s="9">
        <f>'donor cell number'!V142+'host cell number'!V142</f>
        <v>11146449.574468084</v>
      </c>
      <c r="W142" s="9">
        <f>'donor cell number'!W142+'host cell number'!W142</f>
        <v>168716.27659574465</v>
      </c>
      <c r="X142" s="9">
        <f>'donor cell number'!X142+'host cell number'!X142</f>
        <v>382133.82978723402</v>
      </c>
      <c r="Y142" s="9"/>
      <c r="Z142" s="36"/>
      <c r="AA142" s="36"/>
      <c r="AB142" s="36"/>
      <c r="AC142" s="36"/>
      <c r="AE142" s="33">
        <f>'donor cell number'!AE142+'host cell number'!AE142</f>
        <v>22209610.556377288</v>
      </c>
      <c r="AF142" s="33">
        <f>'donor cell number'!AF142+'host cell number'!AF142</f>
        <v>3509784.2211855724</v>
      </c>
      <c r="AG142" s="33">
        <f>'donor cell number'!AG142+'host cell number'!AG142</f>
        <v>496983.61588349065</v>
      </c>
      <c r="AH142" s="33">
        <f>'donor cell number'!AH142+'host cell number'!AH142</f>
        <v>19925191.820457388</v>
      </c>
      <c r="AI142" s="33">
        <f>'donor cell number'!AI142+'host cell number'!AI142</f>
        <v>424144.08408237563</v>
      </c>
      <c r="AJ142" s="33">
        <f>'donor cell number'!AJ142+'host cell number'!AJ142</f>
        <v>841156.28968028212</v>
      </c>
      <c r="AL142" s="33">
        <f>'donor cell number'!AL142+'host cell number'!AL142</f>
        <v>4006767.837069063</v>
      </c>
      <c r="AM142" s="33">
        <f>'donor cell number'!AM142+'host cell number'!AM142</f>
        <v>1265300.3737626579</v>
      </c>
      <c r="AO142" s="49"/>
      <c r="AP142" s="49"/>
      <c r="AQ142" s="49"/>
      <c r="AR142" s="49"/>
      <c r="AS142" s="49"/>
      <c r="AT142" s="49"/>
      <c r="AU142" s="49"/>
      <c r="AV142" s="49"/>
      <c r="AW142" s="49"/>
      <c r="AX142" s="49"/>
      <c r="AY142" s="49"/>
      <c r="AZ142" s="49"/>
      <c r="BA142" s="49"/>
    </row>
    <row r="143" spans="1:53">
      <c r="A143" s="12">
        <v>172972</v>
      </c>
      <c r="B143" s="10" t="s">
        <v>211</v>
      </c>
      <c r="C143" s="12" t="s">
        <v>339</v>
      </c>
      <c r="D143" s="16">
        <v>42274</v>
      </c>
      <c r="E143" s="16">
        <v>42349</v>
      </c>
      <c r="F143" s="26">
        <v>42444</v>
      </c>
      <c r="G143" s="12">
        <v>75</v>
      </c>
      <c r="H143" s="12">
        <v>170</v>
      </c>
      <c r="I143" s="12">
        <v>95</v>
      </c>
      <c r="J143" s="9">
        <f>'donor cell number'!J143+'host cell number'!J143</f>
        <v>143262442.10526314</v>
      </c>
      <c r="K143" s="9">
        <f>'donor cell number'!K143+'host cell number'!K143</f>
        <v>7818848.1203007512</v>
      </c>
      <c r="L143" s="9">
        <f>'donor cell number'!L143+'host cell number'!L143</f>
        <v>1435975.9398496239</v>
      </c>
      <c r="M143" s="9">
        <f>'donor cell number'!M143+'host cell number'!M143</f>
        <v>14344184.653641207</v>
      </c>
      <c r="N143" s="9">
        <f>'donor cell number'!N143+'host cell number'!N143</f>
        <v>4060126.3587921849</v>
      </c>
      <c r="O143" s="9">
        <f>'donor cell number'!O143+'host cell number'!O143</f>
        <v>303197.05150976905</v>
      </c>
      <c r="P143" s="9">
        <f>'donor cell number'!P143+'host cell number'!P143</f>
        <v>11993246.856127888</v>
      </c>
      <c r="Q143" s="9">
        <f>'donor cell number'!Q143+'host cell number'!Q143</f>
        <v>386763.73001776199</v>
      </c>
      <c r="R143" s="9">
        <f>'donor cell number'!R143+'host cell number'!R143</f>
        <v>265699.18294849026</v>
      </c>
      <c r="S143" s="9">
        <f>'donor cell number'!S143+'host cell number'!S143</f>
        <v>11072195.621716289</v>
      </c>
      <c r="T143" s="9">
        <f>'donor cell number'!T143+'host cell number'!T143</f>
        <v>1012765.1138353767</v>
      </c>
      <c r="U143" s="9">
        <f>'donor cell number'!U143+'host cell number'!U143</f>
        <v>154099.85989492119</v>
      </c>
      <c r="V143" s="9">
        <f>'donor cell number'!V143+'host cell number'!V143</f>
        <v>9961609.4921190906</v>
      </c>
      <c r="W143" s="9">
        <f>'donor cell number'!W143+'host cell number'!W143</f>
        <v>189925.21891418565</v>
      </c>
      <c r="X143" s="9">
        <f>'donor cell number'!X143+'host cell number'!X143</f>
        <v>273390.68301225919</v>
      </c>
      <c r="Y143" s="9"/>
      <c r="Z143" s="36"/>
      <c r="AA143" s="36"/>
      <c r="AB143" s="36"/>
      <c r="AC143" s="36"/>
      <c r="AE143" s="33">
        <f>'donor cell number'!AE143+'host cell number'!AE143</f>
        <v>25416380.275357496</v>
      </c>
      <c r="AF143" s="33">
        <f>'donor cell number'!AF143+'host cell number'!AF143</f>
        <v>5072891.4726275615</v>
      </c>
      <c r="AG143" s="33">
        <f>'donor cell number'!AG143+'host cell number'!AG143</f>
        <v>457296.9114046903</v>
      </c>
      <c r="AH143" s="33">
        <f>'donor cell number'!AH143+'host cell number'!AH143</f>
        <v>21954856.348246977</v>
      </c>
      <c r="AI143" s="33">
        <f>'donor cell number'!AI143+'host cell number'!AI143</f>
        <v>576688.9489319477</v>
      </c>
      <c r="AJ143" s="33">
        <f>'donor cell number'!AJ143+'host cell number'!AJ143</f>
        <v>539089.86596074945</v>
      </c>
      <c r="AL143" s="33">
        <f>'donor cell number'!AL143+'host cell number'!AL143</f>
        <v>5530188.3840322513</v>
      </c>
      <c r="AM143" s="33">
        <f>'donor cell number'!AM143+'host cell number'!AM143</f>
        <v>1115778.8148926971</v>
      </c>
      <c r="AO143" s="49"/>
      <c r="AP143" s="49"/>
      <c r="AQ143" s="49"/>
      <c r="AR143" s="49"/>
      <c r="AS143" s="49"/>
      <c r="AT143" s="49"/>
      <c r="AU143" s="49"/>
      <c r="AV143" s="49"/>
      <c r="AW143" s="49"/>
      <c r="AX143" s="49"/>
      <c r="AY143" s="49"/>
      <c r="AZ143" s="49"/>
      <c r="BA143" s="49"/>
    </row>
    <row r="144" spans="1:53">
      <c r="A144" s="12">
        <v>172973</v>
      </c>
      <c r="B144" s="10" t="s">
        <v>211</v>
      </c>
      <c r="C144" s="12" t="s">
        <v>339</v>
      </c>
      <c r="D144" s="16">
        <v>42274</v>
      </c>
      <c r="E144" s="16">
        <v>42349</v>
      </c>
      <c r="F144" s="26">
        <v>42444</v>
      </c>
      <c r="G144" s="12">
        <v>75</v>
      </c>
      <c r="H144" s="12">
        <v>170</v>
      </c>
      <c r="I144" s="12">
        <v>95</v>
      </c>
      <c r="J144" s="9">
        <f>'donor cell number'!J144+'host cell number'!J144</f>
        <v>74840071.018867925</v>
      </c>
      <c r="K144" s="9">
        <f>'donor cell number'!K144+'host cell number'!K144</f>
        <v>4691345.2075471701</v>
      </c>
      <c r="L144" s="9">
        <f>'donor cell number'!L144+'host cell number'!L144</f>
        <v>877383.39622641518</v>
      </c>
      <c r="M144" s="9">
        <f>'donor cell number'!M144+'host cell number'!M144</f>
        <v>7004109.701230227</v>
      </c>
      <c r="N144" s="9">
        <f>'donor cell number'!N144+'host cell number'!N144</f>
        <v>1724222.3725834796</v>
      </c>
      <c r="O144" s="9">
        <f>'donor cell number'!O144+'host cell number'!O144</f>
        <v>154761.24780316342</v>
      </c>
      <c r="P144" s="9">
        <f>'donor cell number'!P144+'host cell number'!P144</f>
        <v>6250533.6906854119</v>
      </c>
      <c r="Q144" s="9">
        <f>'donor cell number'!Q144+'host cell number'!Q144</f>
        <v>231636.11599297007</v>
      </c>
      <c r="R144" s="9">
        <f>'donor cell number'!R144+'host cell number'!R144</f>
        <v>262992.97012302279</v>
      </c>
      <c r="S144" s="9">
        <f>'donor cell number'!S144+'host cell number'!S144</f>
        <v>7212320.8465608461</v>
      </c>
      <c r="T144" s="9">
        <f>'donor cell number'!T144+'host cell number'!T144</f>
        <v>583076.40211640205</v>
      </c>
      <c r="U144" s="9">
        <f>'donor cell number'!U144+'host cell number'!U144</f>
        <v>73552.592592592584</v>
      </c>
      <c r="V144" s="9">
        <f>'donor cell number'!V144+'host cell number'!V144</f>
        <v>6655784.9735449739</v>
      </c>
      <c r="W144" s="9">
        <f>'donor cell number'!W144+'host cell number'!W144</f>
        <v>88498.62433862433</v>
      </c>
      <c r="X144" s="9">
        <f>'donor cell number'!X144+'host cell number'!X144</f>
        <v>180529.94708994706</v>
      </c>
      <c r="Y144" s="9"/>
      <c r="Z144" s="36"/>
      <c r="AA144" s="36"/>
      <c r="AB144" s="36"/>
      <c r="AC144" s="36"/>
      <c r="AE144" s="33">
        <f>'donor cell number'!AE144+'host cell number'!AE144</f>
        <v>14216430.547791075</v>
      </c>
      <c r="AF144" s="33">
        <f>'donor cell number'!AF144+'host cell number'!AF144</f>
        <v>2307298.7746998817</v>
      </c>
      <c r="AG144" s="33">
        <f>'donor cell number'!AG144+'host cell number'!AG144</f>
        <v>228313.84039575604</v>
      </c>
      <c r="AH144" s="33">
        <f>'donor cell number'!AH144+'host cell number'!AH144</f>
        <v>12906318.664230386</v>
      </c>
      <c r="AI144" s="33">
        <f>'donor cell number'!AI144+'host cell number'!AI144</f>
        <v>320134.74033159442</v>
      </c>
      <c r="AJ144" s="33">
        <f>'donor cell number'!AJ144+'host cell number'!AJ144</f>
        <v>443522.91721296986</v>
      </c>
      <c r="AL144" s="33">
        <f>'donor cell number'!AL144+'host cell number'!AL144</f>
        <v>2535612.6150956377</v>
      </c>
      <c r="AM144" s="33">
        <f>'donor cell number'!AM144+'host cell number'!AM144</f>
        <v>763657.65754456422</v>
      </c>
      <c r="AO144" s="49"/>
      <c r="AP144" s="49"/>
      <c r="AQ144" s="49"/>
      <c r="AR144" s="49"/>
      <c r="AS144" s="49"/>
      <c r="AT144" s="49"/>
      <c r="AU144" s="49"/>
      <c r="AV144" s="49"/>
      <c r="AW144" s="49"/>
      <c r="AX144" s="49"/>
      <c r="AY144" s="49"/>
      <c r="AZ144" s="49"/>
      <c r="BA144" s="49"/>
    </row>
    <row r="145" spans="1:53">
      <c r="A145" s="12">
        <v>172959</v>
      </c>
      <c r="B145" s="10" t="s">
        <v>211</v>
      </c>
      <c r="C145" s="12" t="s">
        <v>339</v>
      </c>
      <c r="D145" s="16">
        <v>42274</v>
      </c>
      <c r="E145" s="16">
        <v>42349</v>
      </c>
      <c r="F145" s="26">
        <v>42444</v>
      </c>
      <c r="G145" s="12">
        <v>75</v>
      </c>
      <c r="H145" s="12">
        <v>170</v>
      </c>
      <c r="I145" s="12">
        <v>95</v>
      </c>
      <c r="J145" s="9">
        <f>'donor cell number'!J145+'host cell number'!J145</f>
        <v>62203735.519848779</v>
      </c>
      <c r="K145" s="9">
        <f>'donor cell number'!K145+'host cell number'!K145</f>
        <v>3356947.7693761815</v>
      </c>
      <c r="L145" s="9">
        <f>'donor cell number'!L145+'host cell number'!L145</f>
        <v>568737.22117202263</v>
      </c>
      <c r="M145" s="9">
        <f>'donor cell number'!M145+'host cell number'!M145</f>
        <v>8295207.6357267946</v>
      </c>
      <c r="N145" s="9">
        <f>'donor cell number'!N145+'host cell number'!N145</f>
        <v>2562388.5814360771</v>
      </c>
      <c r="O145" s="9">
        <f>'donor cell number'!O145+'host cell number'!O145</f>
        <v>131510.33274956216</v>
      </c>
      <c r="P145" s="9">
        <f>'donor cell number'!P145+'host cell number'!P145</f>
        <v>10505870.54290718</v>
      </c>
      <c r="Q145" s="9">
        <f>'donor cell number'!Q145+'host cell number'!Q145</f>
        <v>191334.64098073554</v>
      </c>
      <c r="R145" s="9">
        <f>'donor cell number'!R145+'host cell number'!R145</f>
        <v>336769.59719789843</v>
      </c>
      <c r="S145" s="9">
        <f>'donor cell number'!S145+'host cell number'!S145</f>
        <v>4106987.4956217166</v>
      </c>
      <c r="T145" s="9">
        <f>'donor cell number'!T145+'host cell number'!T145</f>
        <v>358380.63047285465</v>
      </c>
      <c r="U145" s="9">
        <f>'donor cell number'!U145+'host cell number'!U145</f>
        <v>59225.201401050785</v>
      </c>
      <c r="V145" s="9">
        <f>'donor cell number'!V145+'host cell number'!V145</f>
        <v>4267748.826619965</v>
      </c>
      <c r="W145" s="9">
        <f>'donor cell number'!W145+'host cell number'!W145</f>
        <v>39432.977232924692</v>
      </c>
      <c r="X145" s="9">
        <f>'donor cell number'!X145+'host cell number'!X145</f>
        <v>125771.5061295972</v>
      </c>
      <c r="Y145" s="9"/>
      <c r="Z145" s="36"/>
      <c r="AA145" s="36"/>
      <c r="AB145" s="36"/>
      <c r="AC145" s="36"/>
      <c r="AE145" s="33">
        <f>'donor cell number'!AE145+'host cell number'!AE145</f>
        <v>12402195.131348511</v>
      </c>
      <c r="AF145" s="33">
        <f>'donor cell number'!AF145+'host cell number'!AF145</f>
        <v>2920769.2119089318</v>
      </c>
      <c r="AG145" s="33">
        <f>'donor cell number'!AG145+'host cell number'!AG145</f>
        <v>190735.53415061295</v>
      </c>
      <c r="AH145" s="33">
        <f>'donor cell number'!AH145+'host cell number'!AH145</f>
        <v>14773619.369527144</v>
      </c>
      <c r="AI145" s="33">
        <f>'donor cell number'!AI145+'host cell number'!AI145</f>
        <v>230767.61821366026</v>
      </c>
      <c r="AJ145" s="33">
        <f>'donor cell number'!AJ145+'host cell number'!AJ145</f>
        <v>462541.10332749563</v>
      </c>
      <c r="AL145" s="33">
        <f>'donor cell number'!AL145+'host cell number'!AL145</f>
        <v>3111504.7460595449</v>
      </c>
      <c r="AM145" s="33">
        <f>'donor cell number'!AM145+'host cell number'!AM145</f>
        <v>693308.72154115583</v>
      </c>
      <c r="AO145" s="49"/>
      <c r="AP145" s="49"/>
      <c r="AQ145" s="49"/>
      <c r="AR145" s="49"/>
      <c r="AS145" s="49"/>
      <c r="AT145" s="49"/>
      <c r="AU145" s="49"/>
      <c r="AV145" s="49"/>
      <c r="AW145" s="49"/>
      <c r="AX145" s="49"/>
      <c r="AY145" s="49"/>
      <c r="AZ145" s="49"/>
      <c r="BA145" s="49"/>
    </row>
    <row r="146" spans="1:53">
      <c r="A146" s="12">
        <v>172960</v>
      </c>
      <c r="B146" s="10" t="s">
        <v>211</v>
      </c>
      <c r="C146" s="12" t="s">
        <v>339</v>
      </c>
      <c r="D146" s="16">
        <v>42274</v>
      </c>
      <c r="E146" s="16">
        <v>42349</v>
      </c>
      <c r="F146" s="26">
        <v>42444</v>
      </c>
      <c r="G146" s="12">
        <v>75</v>
      </c>
      <c r="H146" s="12">
        <v>170</v>
      </c>
      <c r="I146" s="12">
        <v>95</v>
      </c>
      <c r="J146" s="9">
        <f>'donor cell number'!J146+'host cell number'!J146</f>
        <v>65027316.566037737</v>
      </c>
      <c r="K146" s="9">
        <f>'donor cell number'!K146+'host cell number'!K146</f>
        <v>2920242.5660377359</v>
      </c>
      <c r="L146" s="9">
        <f>'donor cell number'!L146+'host cell number'!L146</f>
        <v>381957.28301886795</v>
      </c>
      <c r="M146" s="9">
        <f>'donor cell number'!M146+'host cell number'!M146</f>
        <v>9024196.531690143</v>
      </c>
      <c r="N146" s="9">
        <f>'donor cell number'!N146+'host cell number'!N146</f>
        <v>1512695.5985915498</v>
      </c>
      <c r="O146" s="9">
        <f>'donor cell number'!O146+'host cell number'!O146</f>
        <v>192524.89436619723</v>
      </c>
      <c r="P146" s="9">
        <f>'donor cell number'!P146+'host cell number'!P146</f>
        <v>9013241.7253521141</v>
      </c>
      <c r="Q146" s="9">
        <f>'donor cell number'!Q146+'host cell number'!Q146</f>
        <v>115375.08802816905</v>
      </c>
      <c r="R146" s="9">
        <f>'donor cell number'!R146+'host cell number'!R146</f>
        <v>319554.0316901409</v>
      </c>
      <c r="S146" s="9">
        <f>'donor cell number'!S146+'host cell number'!S146</f>
        <v>7382950.9769094149</v>
      </c>
      <c r="T146" s="9">
        <f>'donor cell number'!T146+'host cell number'!T146</f>
        <v>622580.9946714032</v>
      </c>
      <c r="U146" s="9">
        <f>'donor cell number'!U146+'host cell number'!U146</f>
        <v>105607.99289520428</v>
      </c>
      <c r="V146" s="9">
        <f>'donor cell number'!V146+'host cell number'!V146</f>
        <v>7590563.7655417416</v>
      </c>
      <c r="W146" s="9">
        <f>'donor cell number'!W146+'host cell number'!W146</f>
        <v>63570.692717584381</v>
      </c>
      <c r="X146" s="9">
        <f>'donor cell number'!X146+'host cell number'!X146</f>
        <v>205210.6571936057</v>
      </c>
      <c r="Y146" s="9"/>
      <c r="Z146" s="36"/>
      <c r="AA146" s="36"/>
      <c r="AB146" s="36"/>
      <c r="AC146" s="36"/>
      <c r="AE146" s="33">
        <f>'donor cell number'!AE146+'host cell number'!AE146</f>
        <v>16407147.508599557</v>
      </c>
      <c r="AF146" s="33">
        <f>'donor cell number'!AF146+'host cell number'!AF146</f>
        <v>2135276.5932629528</v>
      </c>
      <c r="AG146" s="33">
        <f>'donor cell number'!AG146+'host cell number'!AG146</f>
        <v>298132.88726140151</v>
      </c>
      <c r="AH146" s="33">
        <f>'donor cell number'!AH146+'host cell number'!AH146</f>
        <v>16603805.490893856</v>
      </c>
      <c r="AI146" s="33">
        <f>'donor cell number'!AI146+'host cell number'!AI146</f>
        <v>178945.78074575344</v>
      </c>
      <c r="AJ146" s="33">
        <f>'donor cell number'!AJ146+'host cell number'!AJ146</f>
        <v>524764.68888374662</v>
      </c>
      <c r="AL146" s="33">
        <f>'donor cell number'!AL146+'host cell number'!AL146</f>
        <v>2433409.4805243546</v>
      </c>
      <c r="AM146" s="33">
        <f>'donor cell number'!AM146+'host cell number'!AM146</f>
        <v>703710.46962950006</v>
      </c>
      <c r="AO146" s="49"/>
      <c r="AP146" s="49"/>
      <c r="AQ146" s="49"/>
      <c r="AR146" s="49"/>
      <c r="AS146" s="49"/>
      <c r="AT146" s="49"/>
      <c r="AU146" s="49"/>
      <c r="AV146" s="49"/>
      <c r="AW146" s="49"/>
      <c r="AX146" s="49"/>
      <c r="AY146" s="49"/>
      <c r="AZ146" s="49"/>
      <c r="BA146" s="49"/>
    </row>
    <row r="147" spans="1:53">
      <c r="A147" s="12">
        <v>172961</v>
      </c>
      <c r="B147" s="10" t="s">
        <v>211</v>
      </c>
      <c r="C147" s="12" t="s">
        <v>339</v>
      </c>
      <c r="D147" s="16">
        <v>42274</v>
      </c>
      <c r="E147" s="16">
        <v>42349</v>
      </c>
      <c r="F147" s="26">
        <v>42444</v>
      </c>
      <c r="G147" s="12">
        <v>75</v>
      </c>
      <c r="H147" s="12">
        <v>170</v>
      </c>
      <c r="I147" s="12">
        <v>95</v>
      </c>
      <c r="J147" s="9">
        <f>'donor cell number'!J147+'host cell number'!J147</f>
        <v>97478305.251396641</v>
      </c>
      <c r="K147" s="9">
        <f>'donor cell number'!K147+'host cell number'!K147</f>
        <v>5256869.7765363129</v>
      </c>
      <c r="L147" s="9">
        <f>'donor cell number'!L147+'host cell number'!L147</f>
        <v>839049.72067039099</v>
      </c>
      <c r="M147" s="9">
        <f>'donor cell number'!M147+'host cell number'!M147</f>
        <v>13582016.408450704</v>
      </c>
      <c r="N147" s="9">
        <f>'donor cell number'!N147+'host cell number'!N147</f>
        <v>3409119.295774648</v>
      </c>
      <c r="O147" s="9">
        <f>'donor cell number'!O147+'host cell number'!O147</f>
        <v>206262.35915492958</v>
      </c>
      <c r="P147" s="9">
        <f>'donor cell number'!P147+'host cell number'!P147</f>
        <v>11328780.105633803</v>
      </c>
      <c r="Q147" s="9">
        <f>'donor cell number'!Q147+'host cell number'!Q147</f>
        <v>297030.31690140849</v>
      </c>
      <c r="R147" s="9">
        <f>'donor cell number'!R147+'host cell number'!R147</f>
        <v>318000.84507042257</v>
      </c>
      <c r="S147" s="9">
        <f>'donor cell number'!S147+'host cell number'!S147</f>
        <v>12517731.059245959</v>
      </c>
      <c r="T147" s="9">
        <f>'donor cell number'!T147+'host cell number'!T147</f>
        <v>1110585.6732495511</v>
      </c>
      <c r="U147" s="9">
        <f>'donor cell number'!U147+'host cell number'!U147</f>
        <v>144650.52064631958</v>
      </c>
      <c r="V147" s="9">
        <f>'donor cell number'!V147+'host cell number'!V147</f>
        <v>11925409.820466787</v>
      </c>
      <c r="W147" s="9">
        <f>'donor cell number'!W147+'host cell number'!W147</f>
        <v>153574.63195691205</v>
      </c>
      <c r="X147" s="9">
        <f>'donor cell number'!X147+'host cell number'!X147</f>
        <v>330325.31418312388</v>
      </c>
      <c r="Y147" s="9"/>
      <c r="Z147" s="36"/>
      <c r="AA147" s="36"/>
      <c r="AB147" s="36"/>
      <c r="AC147" s="36"/>
      <c r="AE147" s="33">
        <f>'donor cell number'!AE147+'host cell number'!AE147</f>
        <v>26099747.467696667</v>
      </c>
      <c r="AF147" s="33">
        <f>'donor cell number'!AF147+'host cell number'!AF147</f>
        <v>4519704.9690242</v>
      </c>
      <c r="AG147" s="33">
        <f>'donor cell number'!AG147+'host cell number'!AG147</f>
        <v>350912.87980124913</v>
      </c>
      <c r="AH147" s="33">
        <f>'donor cell number'!AH147+'host cell number'!AH147</f>
        <v>23254189.926100589</v>
      </c>
      <c r="AI147" s="33">
        <f>'donor cell number'!AI147+'host cell number'!AI147</f>
        <v>450604.94885832048</v>
      </c>
      <c r="AJ147" s="33">
        <f>'donor cell number'!AJ147+'host cell number'!AJ147</f>
        <v>648326.1592535465</v>
      </c>
      <c r="AL147" s="33">
        <f>'donor cell number'!AL147+'host cell number'!AL147</f>
        <v>4870617.8488254491</v>
      </c>
      <c r="AM147" s="33">
        <f>'donor cell number'!AM147+'host cell number'!AM147</f>
        <v>1098931.108111867</v>
      </c>
      <c r="AO147" s="49"/>
      <c r="AP147" s="49"/>
      <c r="AQ147" s="49"/>
      <c r="AR147" s="49"/>
      <c r="AS147" s="49"/>
      <c r="AT147" s="49"/>
      <c r="AU147" s="49"/>
      <c r="AV147" s="49"/>
      <c r="AW147" s="49"/>
      <c r="AX147" s="49"/>
      <c r="AY147" s="49"/>
      <c r="AZ147" s="49"/>
      <c r="BA147" s="49"/>
    </row>
    <row r="148" spans="1:53">
      <c r="A148" s="12">
        <v>172967</v>
      </c>
      <c r="B148" s="10" t="s">
        <v>211</v>
      </c>
      <c r="C148" s="12" t="s">
        <v>339</v>
      </c>
      <c r="D148" s="16">
        <v>42274</v>
      </c>
      <c r="E148" s="16">
        <v>42349</v>
      </c>
      <c r="F148" s="26">
        <v>42444</v>
      </c>
      <c r="G148" s="12">
        <v>75</v>
      </c>
      <c r="H148" s="12">
        <v>170</v>
      </c>
      <c r="I148" s="12">
        <v>95</v>
      </c>
      <c r="J148" s="9">
        <f>'donor cell number'!J148+'host cell number'!J148</f>
        <v>50926122.23247233</v>
      </c>
      <c r="K148" s="9">
        <f>'donor cell number'!K148+'host cell number'!K148</f>
        <v>2857948.3394833948</v>
      </c>
      <c r="L148" s="9">
        <f>'donor cell number'!L148+'host cell number'!L148</f>
        <v>474351.47601476015</v>
      </c>
      <c r="M148" s="9">
        <f>'donor cell number'!M148+'host cell number'!M148</f>
        <v>9409331.9371727742</v>
      </c>
      <c r="N148" s="9">
        <f>'donor cell number'!N148+'host cell number'!N148</f>
        <v>2122105.759162304</v>
      </c>
      <c r="O148" s="9">
        <f>'donor cell number'!O148+'host cell number'!O148</f>
        <v>212497.3821989529</v>
      </c>
      <c r="P148" s="9">
        <f>'donor cell number'!P148+'host cell number'!P148</f>
        <v>8668328.795811519</v>
      </c>
      <c r="Q148" s="9">
        <f>'donor cell number'!Q148+'host cell number'!Q148</f>
        <v>209629.31937172776</v>
      </c>
      <c r="R148" s="9">
        <f>'donor cell number'!R148+'host cell number'!R148</f>
        <v>304275.39267015707</v>
      </c>
      <c r="S148" s="9">
        <f>'donor cell number'!S148+'host cell number'!S148</f>
        <v>8523544.9090909101</v>
      </c>
      <c r="T148" s="9">
        <f>'donor cell number'!T148+'host cell number'!T148</f>
        <v>829354.90909090918</v>
      </c>
      <c r="U148" s="9">
        <f>'donor cell number'!U148+'host cell number'!U148</f>
        <v>120837.81818181821</v>
      </c>
      <c r="V148" s="9">
        <f>'donor cell number'!V148+'host cell number'!V148</f>
        <v>8789985.2727272734</v>
      </c>
      <c r="W148" s="9">
        <f>'donor cell number'!W148+'host cell number'!W148</f>
        <v>113285.45454545456</v>
      </c>
      <c r="X148" s="9">
        <f>'donor cell number'!X148+'host cell number'!X148</f>
        <v>263103.27272727276</v>
      </c>
      <c r="Y148" s="9"/>
      <c r="Z148" s="36"/>
      <c r="AA148" s="36"/>
      <c r="AB148" s="36"/>
      <c r="AC148" s="36"/>
      <c r="AE148" s="33">
        <f>'donor cell number'!AE148+'host cell number'!AE148</f>
        <v>17932876.846263684</v>
      </c>
      <c r="AF148" s="33">
        <f>'donor cell number'!AF148+'host cell number'!AF148</f>
        <v>2951460.6682532132</v>
      </c>
      <c r="AG148" s="33">
        <f>'donor cell number'!AG148+'host cell number'!AG148</f>
        <v>333335.20038077107</v>
      </c>
      <c r="AH148" s="33">
        <f>'donor cell number'!AH148+'host cell number'!AH148</f>
        <v>17458314.068538792</v>
      </c>
      <c r="AI148" s="33">
        <f>'donor cell number'!AI148+'host cell number'!AI148</f>
        <v>322914.77391718235</v>
      </c>
      <c r="AJ148" s="33">
        <f>'donor cell number'!AJ148+'host cell number'!AJ148</f>
        <v>567378.66539742984</v>
      </c>
      <c r="AL148" s="33">
        <f>'donor cell number'!AL148+'host cell number'!AL148</f>
        <v>3284795.8686339841</v>
      </c>
      <c r="AM148" s="33">
        <f>'donor cell number'!AM148+'host cell number'!AM148</f>
        <v>890293.43931461219</v>
      </c>
      <c r="AO148" s="49"/>
      <c r="AP148" s="49"/>
      <c r="AQ148" s="49"/>
      <c r="AR148" s="49"/>
      <c r="AS148" s="49"/>
      <c r="AT148" s="49"/>
      <c r="AU148" s="49"/>
      <c r="AV148" s="49"/>
      <c r="AW148" s="49"/>
      <c r="AX148" s="49"/>
      <c r="AY148" s="49"/>
      <c r="AZ148" s="49"/>
      <c r="BA148" s="49"/>
    </row>
    <row r="149" spans="1:53">
      <c r="A149" s="12">
        <v>172968</v>
      </c>
      <c r="B149" s="10" t="s">
        <v>211</v>
      </c>
      <c r="C149" s="12" t="s">
        <v>339</v>
      </c>
      <c r="D149" s="16">
        <v>42275</v>
      </c>
      <c r="E149" s="16">
        <v>42349</v>
      </c>
      <c r="F149" s="26">
        <v>42444</v>
      </c>
      <c r="G149" s="12">
        <v>74</v>
      </c>
      <c r="H149" s="12">
        <v>169</v>
      </c>
      <c r="I149" s="12">
        <v>95</v>
      </c>
      <c r="J149" s="9">
        <f>'donor cell number'!J149+'host cell number'!J149</f>
        <v>18698649.901477829</v>
      </c>
      <c r="K149" s="9">
        <f>'donor cell number'!K149+'host cell number'!K149</f>
        <v>1136399.408866995</v>
      </c>
      <c r="L149" s="9">
        <f>'donor cell number'!L149+'host cell number'!L149</f>
        <v>203736.94581280785</v>
      </c>
      <c r="M149" s="9">
        <f>'donor cell number'!M149+'host cell number'!M149</f>
        <v>6325627.5656742565</v>
      </c>
      <c r="N149" s="9">
        <f>'donor cell number'!N149+'host cell number'!N149</f>
        <v>1817823.7302977233</v>
      </c>
      <c r="O149" s="9">
        <f>'donor cell number'!O149+'host cell number'!O149</f>
        <v>156997.3555166375</v>
      </c>
      <c r="P149" s="9">
        <f>'donor cell number'!P149+'host cell number'!P149</f>
        <v>5973112.4868651498</v>
      </c>
      <c r="Q149" s="9">
        <f>'donor cell number'!Q149+'host cell number'!Q149</f>
        <v>156230.01751313487</v>
      </c>
      <c r="R149" s="9">
        <f>'donor cell number'!R149+'host cell number'!R149</f>
        <v>282994.25569176883</v>
      </c>
      <c r="S149" s="9">
        <f>'donor cell number'!S149+'host cell number'!S149</f>
        <v>5951275.5693950178</v>
      </c>
      <c r="T149" s="9">
        <f>'donor cell number'!T149+'host cell number'!T149</f>
        <v>601244.35943060496</v>
      </c>
      <c r="U149" s="9">
        <f>'donor cell number'!U149+'host cell number'!U149</f>
        <v>97731.725978647679</v>
      </c>
      <c r="V149" s="9">
        <f>'donor cell number'!V149+'host cell number'!V149</f>
        <v>6480154.2704626331</v>
      </c>
      <c r="W149" s="9">
        <f>'donor cell number'!W149+'host cell number'!W149</f>
        <v>97198.505338078292</v>
      </c>
      <c r="X149" s="9">
        <f>'donor cell number'!X149+'host cell number'!X149</f>
        <v>275446.54804270464</v>
      </c>
      <c r="Y149" s="9"/>
      <c r="Z149" s="36"/>
      <c r="AA149" s="36"/>
      <c r="AB149" s="36"/>
      <c r="AC149" s="36"/>
      <c r="AE149" s="33">
        <f>'donor cell number'!AE149+'host cell number'!AE149</f>
        <v>12276903.135069275</v>
      </c>
      <c r="AF149" s="33">
        <f>'donor cell number'!AF149+'host cell number'!AF149</f>
        <v>2419068.0897283284</v>
      </c>
      <c r="AG149" s="33">
        <f>'donor cell number'!AG149+'host cell number'!AG149</f>
        <v>254729.08149528515</v>
      </c>
      <c r="AH149" s="33">
        <f>'donor cell number'!AH149+'host cell number'!AH149</f>
        <v>12453266.757327782</v>
      </c>
      <c r="AI149" s="33">
        <f>'donor cell number'!AI149+'host cell number'!AI149</f>
        <v>253428.52285121317</v>
      </c>
      <c r="AJ149" s="33">
        <f>'donor cell number'!AJ149+'host cell number'!AJ149</f>
        <v>558440.80373447342</v>
      </c>
      <c r="AL149" s="33">
        <f>'donor cell number'!AL149+'host cell number'!AL149</f>
        <v>2673797.1712236134</v>
      </c>
      <c r="AM149" s="33">
        <f>'donor cell number'!AM149+'host cell number'!AM149</f>
        <v>811869.32658568665</v>
      </c>
      <c r="AO149" s="49"/>
      <c r="AP149" s="49"/>
      <c r="AQ149" s="49"/>
      <c r="AR149" s="49"/>
      <c r="AS149" s="49"/>
      <c r="AT149" s="49"/>
      <c r="AU149" s="49"/>
      <c r="AV149" s="49"/>
      <c r="AW149" s="49"/>
      <c r="AX149" s="49"/>
      <c r="AY149" s="49"/>
      <c r="AZ149" s="49"/>
      <c r="BA149" s="49"/>
    </row>
    <row r="150" spans="1:53">
      <c r="A150" s="12">
        <v>172969</v>
      </c>
      <c r="B150" s="10" t="s">
        <v>211</v>
      </c>
      <c r="C150" s="12" t="s">
        <v>339</v>
      </c>
      <c r="D150" s="16">
        <v>42274</v>
      </c>
      <c r="E150" s="16">
        <v>42349</v>
      </c>
      <c r="F150" s="26">
        <v>42444</v>
      </c>
      <c r="G150" s="12">
        <v>75</v>
      </c>
      <c r="H150" s="12">
        <v>170</v>
      </c>
      <c r="I150" s="12">
        <v>95</v>
      </c>
      <c r="J150" s="9">
        <f>'donor cell number'!J150+'host cell number'!J150</f>
        <v>25732558.412098296</v>
      </c>
      <c r="K150" s="9">
        <f>'donor cell number'!K150+'host cell number'!K150</f>
        <v>1658344.4234404538</v>
      </c>
      <c r="L150" s="9">
        <f>'donor cell number'!L150+'host cell number'!L150</f>
        <v>336634.02646502835</v>
      </c>
      <c r="M150" s="9">
        <f>'donor cell number'!M150+'host cell number'!M150</f>
        <v>6546006.7486818982</v>
      </c>
      <c r="N150" s="9">
        <f>'donor cell number'!N150+'host cell number'!N150</f>
        <v>3163983.2688927944</v>
      </c>
      <c r="O150" s="9">
        <f>'donor cell number'!O150+'host cell number'!O150</f>
        <v>199091.17750439368</v>
      </c>
      <c r="P150" s="9">
        <f>'donor cell number'!P150+'host cell number'!P150</f>
        <v>7594267.275922671</v>
      </c>
      <c r="Q150" s="9">
        <f>'donor cell number'!Q150+'host cell number'!Q150</f>
        <v>257959.50790861162</v>
      </c>
      <c r="R150" s="9">
        <f>'donor cell number'!R150+'host cell number'!R150</f>
        <v>511371.24780316348</v>
      </c>
      <c r="S150" s="9">
        <f>'donor cell number'!S150+'host cell number'!S150</f>
        <v>5376411.1510791369</v>
      </c>
      <c r="T150" s="9">
        <f>'donor cell number'!T150+'host cell number'!T150</f>
        <v>947466.90647482011</v>
      </c>
      <c r="U150" s="9">
        <f>'donor cell number'!U150+'host cell number'!U150</f>
        <v>93168.345323740999</v>
      </c>
      <c r="V150" s="9">
        <f>'donor cell number'!V150+'host cell number'!V150</f>
        <v>6575417.2661870504</v>
      </c>
      <c r="W150" s="9">
        <f>'donor cell number'!W150+'host cell number'!W150</f>
        <v>133623.02158273381</v>
      </c>
      <c r="X150" s="9">
        <f>'donor cell number'!X150+'host cell number'!X150</f>
        <v>347848.92086330935</v>
      </c>
      <c r="Y150" s="9"/>
      <c r="Z150" s="36"/>
      <c r="AA150" s="36"/>
      <c r="AB150" s="36"/>
      <c r="AC150" s="36"/>
      <c r="AE150" s="33">
        <f>'donor cell number'!AE150+'host cell number'!AE150</f>
        <v>11922417.899761036</v>
      </c>
      <c r="AF150" s="33">
        <f>'donor cell number'!AF150+'host cell number'!AF150</f>
        <v>4111450.1753676143</v>
      </c>
      <c r="AG150" s="33">
        <f>'donor cell number'!AG150+'host cell number'!AG150</f>
        <v>292259.52282813465</v>
      </c>
      <c r="AH150" s="33">
        <f>'donor cell number'!AH150+'host cell number'!AH150</f>
        <v>14169684.542109722</v>
      </c>
      <c r="AI150" s="33">
        <f>'donor cell number'!AI150+'host cell number'!AI150</f>
        <v>391582.5294913454</v>
      </c>
      <c r="AJ150" s="33">
        <f>'donor cell number'!AJ150+'host cell number'!AJ150</f>
        <v>859220.16866647277</v>
      </c>
      <c r="AL150" s="33">
        <f>'donor cell number'!AL150+'host cell number'!AL150</f>
        <v>4403709.698195749</v>
      </c>
      <c r="AM150" s="33">
        <f>'donor cell number'!AM150+'host cell number'!AM150</f>
        <v>1250802.6981578181</v>
      </c>
      <c r="AO150" s="49"/>
      <c r="AP150" s="49"/>
      <c r="AQ150" s="49"/>
      <c r="AR150" s="49"/>
      <c r="AS150" s="49"/>
      <c r="AT150" s="49"/>
      <c r="AU150" s="49"/>
      <c r="AV150" s="49"/>
      <c r="AW150" s="49"/>
      <c r="AX150" s="49"/>
      <c r="AY150" s="49"/>
      <c r="AZ150" s="49"/>
      <c r="BA150" s="49"/>
    </row>
    <row r="151" spans="1:53">
      <c r="A151" s="12">
        <v>172970</v>
      </c>
      <c r="B151" s="10" t="s">
        <v>211</v>
      </c>
      <c r="C151" s="12" t="s">
        <v>339</v>
      </c>
      <c r="D151" s="16">
        <v>42274</v>
      </c>
      <c r="E151" s="16">
        <v>42349</v>
      </c>
      <c r="F151" s="26">
        <v>42444</v>
      </c>
      <c r="G151" s="12">
        <v>75</v>
      </c>
      <c r="H151" s="12">
        <v>170</v>
      </c>
      <c r="I151" s="12">
        <v>95</v>
      </c>
      <c r="J151" s="9">
        <f>'donor cell number'!J151+'host cell number'!J151</f>
        <v>81988824.535104364</v>
      </c>
      <c r="K151" s="9">
        <f>'donor cell number'!K151+'host cell number'!K151</f>
        <v>4716634.0986717269</v>
      </c>
      <c r="L151" s="9">
        <f>'donor cell number'!L151+'host cell number'!L151</f>
        <v>680700.74003795069</v>
      </c>
      <c r="M151" s="9">
        <f>'donor cell number'!M151+'host cell number'!M151</f>
        <v>6356189.676840215</v>
      </c>
      <c r="N151" s="9">
        <f>'donor cell number'!N151+'host cell number'!N151</f>
        <v>1570385.9245960501</v>
      </c>
      <c r="O151" s="9">
        <f>'donor cell number'!O151+'host cell number'!O151</f>
        <v>109994.70377019746</v>
      </c>
      <c r="P151" s="9">
        <f>'donor cell number'!P151+'host cell number'!P151</f>
        <v>6930794.48833034</v>
      </c>
      <c r="Q151" s="9">
        <f>'donor cell number'!Q151+'host cell number'!Q151</f>
        <v>161701.61579892278</v>
      </c>
      <c r="R151" s="9">
        <f>'donor cell number'!R151+'host cell number'!R151</f>
        <v>214724.70377019746</v>
      </c>
      <c r="S151" s="9">
        <f>'donor cell number'!S151+'host cell number'!S151</f>
        <v>7641992.6486486495</v>
      </c>
      <c r="T151" s="9">
        <f>'donor cell number'!T151+'host cell number'!T151</f>
        <v>806046.91891891893</v>
      </c>
      <c r="U151" s="9">
        <f>'donor cell number'!U151+'host cell number'!U151</f>
        <v>93606.5945945946</v>
      </c>
      <c r="V151" s="9">
        <f>'donor cell number'!V151+'host cell number'!V151</f>
        <v>9675671.4054054059</v>
      </c>
      <c r="W151" s="9">
        <f>'donor cell number'!W151+'host cell number'!W151</f>
        <v>114388.32432432432</v>
      </c>
      <c r="X151" s="9">
        <f>'donor cell number'!X151+'host cell number'!X151</f>
        <v>283750.54054054053</v>
      </c>
      <c r="Y151" s="9"/>
      <c r="Z151" s="36"/>
      <c r="AA151" s="36"/>
      <c r="AB151" s="36"/>
      <c r="AC151" s="36"/>
      <c r="AE151" s="33">
        <f>'donor cell number'!AE151+'host cell number'!AE151</f>
        <v>13998182.325488865</v>
      </c>
      <c r="AF151" s="33">
        <f>'donor cell number'!AF151+'host cell number'!AF151</f>
        <v>2376432.8435149691</v>
      </c>
      <c r="AG151" s="33">
        <f>'donor cell number'!AG151+'host cell number'!AG151</f>
        <v>203601.29836479208</v>
      </c>
      <c r="AH151" s="33">
        <f>'donor cell number'!AH151+'host cell number'!AH151</f>
        <v>16606465.893735748</v>
      </c>
      <c r="AI151" s="33">
        <f>'donor cell number'!AI151+'host cell number'!AI151</f>
        <v>276089.9401232471</v>
      </c>
      <c r="AJ151" s="33">
        <f>'donor cell number'!AJ151+'host cell number'!AJ151</f>
        <v>498475.24431073805</v>
      </c>
      <c r="AL151" s="33">
        <f>'donor cell number'!AL151+'host cell number'!AL151</f>
        <v>2580034.1418797611</v>
      </c>
      <c r="AM151" s="33">
        <f>'donor cell number'!AM151+'host cell number'!AM151</f>
        <v>774565.18443398504</v>
      </c>
      <c r="AO151" s="49"/>
      <c r="AP151" s="49"/>
      <c r="AQ151" s="49"/>
      <c r="AR151" s="49"/>
      <c r="AS151" s="49"/>
      <c r="AT151" s="49"/>
      <c r="AU151" s="49"/>
      <c r="AV151" s="49"/>
      <c r="AW151" s="49"/>
      <c r="AX151" s="49"/>
      <c r="AY151" s="49"/>
      <c r="AZ151" s="49"/>
      <c r="BA151" s="49"/>
    </row>
    <row r="152" spans="1:53">
      <c r="A152" s="12">
        <v>172974</v>
      </c>
      <c r="B152" s="10" t="s">
        <v>211</v>
      </c>
      <c r="C152" s="12" t="s">
        <v>339</v>
      </c>
      <c r="D152" s="16">
        <v>42274</v>
      </c>
      <c r="E152" s="16">
        <v>42349</v>
      </c>
      <c r="F152" s="26">
        <v>42444</v>
      </c>
      <c r="G152" s="12">
        <v>75</v>
      </c>
      <c r="H152" s="12">
        <v>170</v>
      </c>
      <c r="I152" s="12">
        <v>95</v>
      </c>
      <c r="J152" s="9">
        <f>'donor cell number'!J152+'host cell number'!J152</f>
        <v>54544101.859582543</v>
      </c>
      <c r="K152" s="9">
        <f>'donor cell number'!K152+'host cell number'!K152</f>
        <v>3439802.3908918407</v>
      </c>
      <c r="L152" s="9">
        <f>'donor cell number'!L152+'host cell number'!L152</f>
        <v>566219.31688804552</v>
      </c>
      <c r="M152" s="9">
        <f>'donor cell number'!M152+'host cell number'!M152</f>
        <v>8318932.7368421052</v>
      </c>
      <c r="N152" s="9">
        <f>'donor cell number'!N152+'host cell number'!N152</f>
        <v>3522103.5789473681</v>
      </c>
      <c r="O152" s="9">
        <f>'donor cell number'!O152+'host cell number'!O152</f>
        <v>199298.84210526315</v>
      </c>
      <c r="P152" s="9">
        <f>'donor cell number'!P152+'host cell number'!P152</f>
        <v>7760386.7368421042</v>
      </c>
      <c r="Q152" s="9">
        <f>'donor cell number'!Q152+'host cell number'!Q152</f>
        <v>304387.89473684208</v>
      </c>
      <c r="R152" s="9">
        <f>'donor cell number'!R152+'host cell number'!R152</f>
        <v>357626.84210526315</v>
      </c>
      <c r="S152" s="9">
        <f>'donor cell number'!S152+'host cell number'!S152</f>
        <v>5401356.9395017792</v>
      </c>
      <c r="T152" s="9">
        <f>'donor cell number'!T152+'host cell number'!T152</f>
        <v>768061.70818505343</v>
      </c>
      <c r="U152" s="9">
        <f>'donor cell number'!U152+'host cell number'!U152</f>
        <v>87237.437722419927</v>
      </c>
      <c r="V152" s="9">
        <f>'donor cell number'!V152+'host cell number'!V152</f>
        <v>5637577.7935943063</v>
      </c>
      <c r="W152" s="9">
        <f>'donor cell number'!W152+'host cell number'!W152</f>
        <v>110139.28825622777</v>
      </c>
      <c r="X152" s="9">
        <f>'donor cell number'!X152+'host cell number'!X152</f>
        <v>230717.9359430605</v>
      </c>
      <c r="Y152" s="9"/>
      <c r="Z152" s="36"/>
      <c r="AA152" s="36"/>
      <c r="AB152" s="36"/>
      <c r="AC152" s="36"/>
      <c r="AE152" s="33">
        <f>'donor cell number'!AE152+'host cell number'!AE152</f>
        <v>13720289.676343884</v>
      </c>
      <c r="AF152" s="33">
        <f>'donor cell number'!AF152+'host cell number'!AF152</f>
        <v>4290165.2871324215</v>
      </c>
      <c r="AG152" s="33">
        <f>'donor cell number'!AG152+'host cell number'!AG152</f>
        <v>286536.27982768306</v>
      </c>
      <c r="AH152" s="33">
        <f>'donor cell number'!AH152+'host cell number'!AH152</f>
        <v>13397964.530436411</v>
      </c>
      <c r="AI152" s="33">
        <f>'donor cell number'!AI152+'host cell number'!AI152</f>
        <v>414527.18299306987</v>
      </c>
      <c r="AJ152" s="33">
        <f>'donor cell number'!AJ152+'host cell number'!AJ152</f>
        <v>588344.7780483237</v>
      </c>
      <c r="AL152" s="33">
        <f>'donor cell number'!AL152+'host cell number'!AL152</f>
        <v>4576701.5669601047</v>
      </c>
      <c r="AM152" s="33">
        <f>'donor cell number'!AM152+'host cell number'!AM152</f>
        <v>1002871.9610413936</v>
      </c>
      <c r="AO152" s="49"/>
      <c r="AP152" s="49"/>
      <c r="AQ152" s="49"/>
      <c r="AR152" s="49"/>
      <c r="AS152" s="49"/>
      <c r="AT152" s="49"/>
      <c r="AU152" s="49"/>
      <c r="AV152" s="49"/>
      <c r="AW152" s="49"/>
      <c r="AX152" s="49"/>
      <c r="AY152" s="49"/>
      <c r="AZ152" s="49"/>
      <c r="BA152" s="49"/>
    </row>
    <row r="153" spans="1:53">
      <c r="A153" s="12">
        <v>314492</v>
      </c>
      <c r="B153" s="12" t="s">
        <v>207</v>
      </c>
      <c r="C153" s="12" t="s">
        <v>339</v>
      </c>
      <c r="D153" s="16">
        <v>42517</v>
      </c>
      <c r="E153" s="16">
        <v>42593</v>
      </c>
      <c r="F153" s="26">
        <v>42654</v>
      </c>
      <c r="G153" s="12">
        <v>76</v>
      </c>
      <c r="H153" s="12">
        <v>137</v>
      </c>
      <c r="I153" s="12">
        <v>61</v>
      </c>
      <c r="J153" s="9">
        <f>'donor cell number'!J153+'host cell number'!J153</f>
        <v>60973584.905660376</v>
      </c>
      <c r="K153" s="9">
        <f>'donor cell number'!K153+'host cell number'!K153</f>
        <v>3864048.5094339624</v>
      </c>
      <c r="L153" s="9">
        <f>'donor cell number'!L153+'host cell number'!L153</f>
        <v>704321.1226415094</v>
      </c>
      <c r="M153" s="9">
        <f>'donor cell number'!M153+'host cell number'!M153</f>
        <v>11100827.586206896</v>
      </c>
      <c r="N153" s="9">
        <f>'donor cell number'!N153+'host cell number'!N153</f>
        <v>1413558.6206896552</v>
      </c>
      <c r="O153" s="9">
        <f>'donor cell number'!O153+'host cell number'!O153</f>
        <v>282232.55172413791</v>
      </c>
      <c r="P153" s="9">
        <f>'donor cell number'!P153+'host cell number'!P153</f>
        <v>10473431.172413792</v>
      </c>
      <c r="Q153" s="9">
        <f>'donor cell number'!Q153+'host cell number'!Q153</f>
        <v>125862.62068965516</v>
      </c>
      <c r="R153" s="9">
        <f>'donor cell number'!R153+'host cell number'!R153</f>
        <v>968088</v>
      </c>
      <c r="S153" s="9">
        <f>'donor cell number'!S153+'host cell number'!S153</f>
        <v>14817818.181818182</v>
      </c>
      <c r="T153" s="9">
        <f>'donor cell number'!T153+'host cell number'!T153</f>
        <v>785562.27272727282</v>
      </c>
      <c r="U153" s="9">
        <f>'donor cell number'!U153+'host cell number'!U153</f>
        <v>200519.94545454546</v>
      </c>
      <c r="V153" s="9">
        <f>'donor cell number'!V153+'host cell number'!V153</f>
        <v>11315060.290909093</v>
      </c>
      <c r="W153" s="9">
        <f>'donor cell number'!W153+'host cell number'!W153</f>
        <v>131486.34545454546</v>
      </c>
      <c r="X153" s="9">
        <f>'donor cell number'!X153+'host cell number'!X153</f>
        <v>411281.61818181822</v>
      </c>
      <c r="Y153" s="9"/>
      <c r="Z153" s="36"/>
      <c r="AA153" s="36"/>
      <c r="AB153" s="36"/>
      <c r="AC153" s="36"/>
      <c r="AE153" s="33">
        <f>'donor cell number'!AE153+'host cell number'!AE153</f>
        <v>25918645.768025078</v>
      </c>
      <c r="AF153" s="33">
        <f>'donor cell number'!AF153+'host cell number'!AF153</f>
        <v>2199120.8934169281</v>
      </c>
      <c r="AG153" s="33">
        <f>'donor cell number'!AG153+'host cell number'!AG153</f>
        <v>482752.49717868335</v>
      </c>
      <c r="AH153" s="33">
        <f>'donor cell number'!AH153+'host cell number'!AH153</f>
        <v>21788491.463322885</v>
      </c>
      <c r="AI153" s="33">
        <f>'donor cell number'!AI153+'host cell number'!AI153</f>
        <v>257348.96614420062</v>
      </c>
      <c r="AJ153" s="33">
        <f>'donor cell number'!AJ153+'host cell number'!AJ153</f>
        <v>1379369.6181818182</v>
      </c>
      <c r="AL153" s="33">
        <f>'donor cell number'!AL153+'host cell number'!AL153</f>
        <v>2681873.3905956112</v>
      </c>
      <c r="AM153" s="33">
        <f>'donor cell number'!AM153+'host cell number'!AM153</f>
        <v>1636718.5843260188</v>
      </c>
      <c r="AO153" s="49">
        <f>'donor cell number'!AO153+'host cell number'!AO153</f>
        <v>29897.127272727274</v>
      </c>
      <c r="AP153" s="49">
        <f>'donor cell number'!AP153+'host cell number'!AP153</f>
        <v>61537.527272727275</v>
      </c>
      <c r="AQ153" s="49">
        <f>'donor cell number'!AQ153+'host cell number'!AQ153</f>
        <v>24928.800000000003</v>
      </c>
      <c r="AR153" s="49">
        <f>'donor cell number'!AR153+'host cell number'!AR153</f>
        <v>2209511.0181818181</v>
      </c>
      <c r="AS153" s="49">
        <f>'donor cell number'!AS153+'host cell number'!AS153</f>
        <v>86466.327272727271</v>
      </c>
      <c r="AT153" s="49">
        <f>'donor cell number'!AT153+'host cell number'!AT153</f>
        <v>48637.309090909097</v>
      </c>
      <c r="AU153" s="49">
        <f>'donor cell number'!AU153+'host cell number'!AU153</f>
        <v>33340.090909090912</v>
      </c>
      <c r="AV153" s="49">
        <f>'donor cell number'!AV153+'host cell number'!AV153</f>
        <v>901141.25454545452</v>
      </c>
      <c r="AW153" s="49">
        <f>'donor cell number'!AW153+'host cell number'!AW153</f>
        <v>581381.45454545459</v>
      </c>
      <c r="AX153" s="49">
        <f>'donor cell number'!AX153+'host cell number'!AX153</f>
        <v>300845.29090909095</v>
      </c>
      <c r="AY153" s="49">
        <f>'donor cell number'!AY153+'host cell number'!AY153</f>
        <v>2013785.0727272728</v>
      </c>
      <c r="AZ153" s="49">
        <f>'donor cell number'!AZ153+'host cell number'!AZ153</f>
        <v>1323449.0727272728</v>
      </c>
      <c r="BA153" s="49">
        <f>'donor cell number'!BA153+'host cell number'!BA153</f>
        <v>648192.38181818184</v>
      </c>
    </row>
    <row r="154" spans="1:53">
      <c r="A154" s="12">
        <v>314493</v>
      </c>
      <c r="B154" s="12" t="s">
        <v>207</v>
      </c>
      <c r="C154" s="12" t="s">
        <v>339</v>
      </c>
      <c r="D154" s="16">
        <v>42517</v>
      </c>
      <c r="E154" s="16">
        <v>42593</v>
      </c>
      <c r="F154" s="26">
        <v>42654</v>
      </c>
      <c r="G154" s="12">
        <v>76</v>
      </c>
      <c r="H154" s="12">
        <v>137</v>
      </c>
      <c r="I154" s="12">
        <v>61</v>
      </c>
      <c r="J154" s="9">
        <f>'donor cell number'!J154+'host cell number'!J154</f>
        <v>70327358.490566045</v>
      </c>
      <c r="K154" s="9">
        <f>'donor cell number'!K154+'host cell number'!K154</f>
        <v>4138999.4716981137</v>
      </c>
      <c r="L154" s="9">
        <f>'donor cell number'!L154+'host cell number'!L154</f>
        <v>799430.26415094349</v>
      </c>
      <c r="M154" s="9">
        <f>'donor cell number'!M154+'host cell number'!M154</f>
        <v>8846775.692307692</v>
      </c>
      <c r="N154" s="9">
        <f>'donor cell number'!N154+'host cell number'!N154</f>
        <v>1740749.5384615385</v>
      </c>
      <c r="O154" s="9">
        <f>'donor cell number'!O154+'host cell number'!O154</f>
        <v>645111.69230769225</v>
      </c>
      <c r="P154" s="9">
        <f>'donor cell number'!P154+'host cell number'!P154</f>
        <v>9540232.615384616</v>
      </c>
      <c r="Q154" s="9">
        <f>'donor cell number'!Q154+'host cell number'!Q154</f>
        <v>110664.00000000001</v>
      </c>
      <c r="R154" s="9">
        <f>'donor cell number'!R154+'host cell number'!R154</f>
        <v>881858.76923076937</v>
      </c>
      <c r="S154" s="9">
        <f>'donor cell number'!S154+'host cell number'!S154</f>
        <v>13475571.428571429</v>
      </c>
      <c r="T154" s="9">
        <f>'donor cell number'!T154+'host cell number'!T154</f>
        <v>959346</v>
      </c>
      <c r="U154" s="9">
        <f>'donor cell number'!U154+'host cell number'!U154</f>
        <v>267982.28571428568</v>
      </c>
      <c r="V154" s="9">
        <f>'donor cell number'!V154+'host cell number'!V154</f>
        <v>13086452.357142858</v>
      </c>
      <c r="W154" s="9">
        <f>'donor cell number'!W154+'host cell number'!W154</f>
        <v>120276.64285714286</v>
      </c>
      <c r="X154" s="9">
        <f>'donor cell number'!X154+'host cell number'!X154</f>
        <v>399584.14285714284</v>
      </c>
      <c r="Y154" s="9"/>
      <c r="Z154" s="36"/>
      <c r="AA154" s="36"/>
      <c r="AB154" s="36"/>
      <c r="AC154" s="36"/>
      <c r="AE154" s="33">
        <f>'donor cell number'!AE154+'host cell number'!AE154</f>
        <v>22322347.120879121</v>
      </c>
      <c r="AF154" s="33">
        <f>'donor cell number'!AF154+'host cell number'!AF154</f>
        <v>2700095.5384615385</v>
      </c>
      <c r="AG154" s="33">
        <f>'donor cell number'!AG154+'host cell number'!AG154</f>
        <v>913093.97802197805</v>
      </c>
      <c r="AH154" s="33">
        <f>'donor cell number'!AH154+'host cell number'!AH154</f>
        <v>22626684.972527474</v>
      </c>
      <c r="AI154" s="33">
        <f>'donor cell number'!AI154+'host cell number'!AI154</f>
        <v>230940.64285714284</v>
      </c>
      <c r="AJ154" s="33">
        <f>'donor cell number'!AJ154+'host cell number'!AJ154</f>
        <v>1281442.9120879122</v>
      </c>
      <c r="AL154" s="33">
        <f>'donor cell number'!AL154+'host cell number'!AL154</f>
        <v>3613189.5164835164</v>
      </c>
      <c r="AM154" s="33">
        <f>'donor cell number'!AM154+'host cell number'!AM154</f>
        <v>1512383.5549450552</v>
      </c>
      <c r="AO154" s="49">
        <f>'donor cell number'!AO154+'host cell number'!AO154</f>
        <v>38467.5</v>
      </c>
      <c r="AP154" s="49">
        <f>'donor cell number'!AP154+'host cell number'!AP154</f>
        <v>55479.21428571429</v>
      </c>
      <c r="AQ154" s="49">
        <f>'donor cell number'!AQ154+'host cell number'!AQ154</f>
        <v>20547.857142857141</v>
      </c>
      <c r="AR154" s="49">
        <f>'donor cell number'!AR154+'host cell number'!AR154</f>
        <v>2320187.5714285714</v>
      </c>
      <c r="AS154" s="49">
        <f>'donor cell number'!AS154+'host cell number'!AS154</f>
        <v>76027.07142857142</v>
      </c>
      <c r="AT154" s="49">
        <f>'donor cell number'!AT154+'host cell number'!AT154</f>
        <v>51130.71428571429</v>
      </c>
      <c r="AU154" s="49">
        <f>'donor cell number'!AU154+'host cell number'!AU154</f>
        <v>21599.142857142855</v>
      </c>
      <c r="AV154" s="49">
        <f>'donor cell number'!AV154+'host cell number'!AV154</f>
        <v>967374</v>
      </c>
      <c r="AW154" s="49">
        <f>'donor cell number'!AW154+'host cell number'!AW154</f>
        <v>590010.21428571432</v>
      </c>
      <c r="AX154" s="49">
        <f>'donor cell number'!AX154+'host cell number'!AX154</f>
        <v>353470.92857142852</v>
      </c>
      <c r="AY154" s="49">
        <f>'donor cell number'!AY154+'host cell number'!AY154</f>
        <v>2110742.7857142854</v>
      </c>
      <c r="AZ154" s="49">
        <f>'donor cell number'!AZ154+'host cell number'!AZ154</f>
        <v>1367197.0714285714</v>
      </c>
      <c r="BA154" s="49">
        <f>'donor cell number'!BA154+'host cell number'!BA154</f>
        <v>697432.5</v>
      </c>
    </row>
    <row r="155" spans="1:53">
      <c r="A155" s="12">
        <v>314495</v>
      </c>
      <c r="B155" s="12" t="s">
        <v>207</v>
      </c>
      <c r="C155" s="12" t="s">
        <v>339</v>
      </c>
      <c r="D155" s="16">
        <v>42517</v>
      </c>
      <c r="E155" s="16">
        <v>42593</v>
      </c>
      <c r="F155" s="26">
        <v>42654</v>
      </c>
      <c r="G155" s="12">
        <v>76</v>
      </c>
      <c r="H155" s="12">
        <v>137</v>
      </c>
      <c r="I155" s="12">
        <v>61</v>
      </c>
      <c r="J155" s="9">
        <f>'donor cell number'!J155+'host cell number'!J155</f>
        <v>75579771.428571433</v>
      </c>
      <c r="K155" s="9">
        <f>'donor cell number'!K155+'host cell number'!K155</f>
        <v>5709742.2857142864</v>
      </c>
      <c r="L155" s="9">
        <f>'donor cell number'!L155+'host cell number'!L155</f>
        <v>1137916.2857142857</v>
      </c>
      <c r="M155" s="9">
        <f>'donor cell number'!M155+'host cell number'!M155</f>
        <v>11922876.842105264</v>
      </c>
      <c r="N155" s="9">
        <f>'donor cell number'!N155+'host cell number'!N155</f>
        <v>1268276.8421052634</v>
      </c>
      <c r="O155" s="9">
        <f>'donor cell number'!O155+'host cell number'!O155</f>
        <v>273332.63157894742</v>
      </c>
      <c r="P155" s="9">
        <f>'donor cell number'!P155+'host cell number'!P155</f>
        <v>10836178.157894738</v>
      </c>
      <c r="Q155" s="9">
        <f>'donor cell number'!Q155+'host cell number'!Q155</f>
        <v>137757.63157894736</v>
      </c>
      <c r="R155" s="9">
        <f>'donor cell number'!R155+'host cell number'!R155</f>
        <v>678546.57894736843</v>
      </c>
      <c r="S155" s="9">
        <f>'donor cell number'!S155+'host cell number'!S155</f>
        <v>17096727.272727273</v>
      </c>
      <c r="T155" s="9">
        <f>'donor cell number'!T155+'host cell number'!T155</f>
        <v>1006676.6727272728</v>
      </c>
      <c r="U155" s="9">
        <f>'donor cell number'!U155+'host cell number'!U155</f>
        <v>200191.99090909091</v>
      </c>
      <c r="V155" s="9">
        <f>'donor cell number'!V155+'host cell number'!V155</f>
        <v>14158227.272727273</v>
      </c>
      <c r="W155" s="9">
        <f>'donor cell number'!W155+'host cell number'!W155</f>
        <v>155473.36363636365</v>
      </c>
      <c r="X155" s="9">
        <f>'donor cell number'!X155+'host cell number'!X155</f>
        <v>358176.4363636364</v>
      </c>
      <c r="Y155" s="9"/>
      <c r="Z155" s="36"/>
      <c r="AA155" s="36"/>
      <c r="AB155" s="36"/>
      <c r="AC155" s="36"/>
      <c r="AE155" s="33">
        <f>'donor cell number'!AE155+'host cell number'!AE155</f>
        <v>29019604.114832535</v>
      </c>
      <c r="AF155" s="33">
        <f>'donor cell number'!AF155+'host cell number'!AF155</f>
        <v>2274953.5148325358</v>
      </c>
      <c r="AG155" s="33">
        <f>'donor cell number'!AG155+'host cell number'!AG155</f>
        <v>473524.62248803832</v>
      </c>
      <c r="AH155" s="33">
        <f>'donor cell number'!AH155+'host cell number'!AH155</f>
        <v>24994405.430622011</v>
      </c>
      <c r="AI155" s="33">
        <f>'donor cell number'!AI155+'host cell number'!AI155</f>
        <v>293230.99521531101</v>
      </c>
      <c r="AJ155" s="33">
        <f>'donor cell number'!AJ155+'host cell number'!AJ155</f>
        <v>1036723.0153110048</v>
      </c>
      <c r="AL155" s="33">
        <f>'donor cell number'!AL155+'host cell number'!AL155</f>
        <v>2748478.1373205744</v>
      </c>
      <c r="AM155" s="33">
        <f>'donor cell number'!AM155+'host cell number'!AM155</f>
        <v>1329954.0105263158</v>
      </c>
      <c r="AO155" s="49">
        <f>'donor cell number'!AO155+'host cell number'!AO155</f>
        <v>38841.627272727274</v>
      </c>
      <c r="AP155" s="49">
        <f>'donor cell number'!AP155+'host cell number'!AP155</f>
        <v>70310.290909090909</v>
      </c>
      <c r="AQ155" s="49">
        <f>'donor cell number'!AQ155+'host cell number'!AQ155</f>
        <v>27194.481818181819</v>
      </c>
      <c r="AR155" s="49">
        <f>'donor cell number'!AR155+'host cell number'!AR155</f>
        <v>3253186.6363636367</v>
      </c>
      <c r="AS155" s="49">
        <f>'donor cell number'!AS155+'host cell number'!AS155</f>
        <v>97504.772727272735</v>
      </c>
      <c r="AT155" s="49">
        <f>'donor cell number'!AT155+'host cell number'!AT155</f>
        <v>64967.563636363644</v>
      </c>
      <c r="AU155" s="49">
        <f>'donor cell number'!AU155+'host cell number'!AU155</f>
        <v>27782.181818181816</v>
      </c>
      <c r="AV155" s="49">
        <f>'donor cell number'!AV155+'host cell number'!AV155</f>
        <v>1011111.1363636365</v>
      </c>
      <c r="AW155" s="49">
        <f>'donor cell number'!AW155+'host cell number'!AW155</f>
        <v>661910.48181818193</v>
      </c>
      <c r="AX155" s="49">
        <f>'donor cell number'!AX155+'host cell number'!AX155</f>
        <v>327829.74545454542</v>
      </c>
      <c r="AY155" s="49">
        <f>'donor cell number'!AY155+'host cell number'!AY155</f>
        <v>2437993.3090909091</v>
      </c>
      <c r="AZ155" s="49">
        <f>'donor cell number'!AZ155+'host cell number'!AZ155</f>
        <v>1656192.0272727273</v>
      </c>
      <c r="BA155" s="49">
        <f>'donor cell number'!BA155+'host cell number'!BA155</f>
        <v>732594.76363636367</v>
      </c>
    </row>
    <row r="156" spans="1:53">
      <c r="A156" s="12">
        <v>314698</v>
      </c>
      <c r="B156" s="12" t="s">
        <v>208</v>
      </c>
      <c r="C156" s="12" t="s">
        <v>339</v>
      </c>
      <c r="D156" s="16">
        <v>42542</v>
      </c>
      <c r="E156" s="16">
        <v>42593</v>
      </c>
      <c r="F156" s="26">
        <v>42675</v>
      </c>
      <c r="G156" s="12">
        <v>51</v>
      </c>
      <c r="H156" s="12">
        <v>133</v>
      </c>
      <c r="I156" s="12">
        <v>82</v>
      </c>
      <c r="J156" s="9">
        <f>'donor cell number'!J156+'host cell number'!J156</f>
        <v>24100448.833652012</v>
      </c>
      <c r="K156" s="9">
        <f>'donor cell number'!K156+'host cell number'!K156</f>
        <v>1184365.4684512431</v>
      </c>
      <c r="L156" s="9">
        <f>'donor cell number'!L156+'host cell number'!L156</f>
        <v>183044.913957935</v>
      </c>
      <c r="M156" s="9">
        <f>'donor cell number'!M156+'host cell number'!M156</f>
        <v>11027500.000000002</v>
      </c>
      <c r="N156" s="9">
        <f>'donor cell number'!N156+'host cell number'!N156</f>
        <v>2525244.7368421056</v>
      </c>
      <c r="O156" s="9">
        <f>'donor cell number'!O156+'host cell number'!O156</f>
        <v>445954.21052631584</v>
      </c>
      <c r="P156" s="9">
        <f>'donor cell number'!P156+'host cell number'!P156</f>
        <v>9759917.8947368432</v>
      </c>
      <c r="Q156" s="9">
        <f>'donor cell number'!Q156+'host cell number'!Q156</f>
        <v>131696.84210526317</v>
      </c>
      <c r="R156" s="9">
        <f>'donor cell number'!R156+'host cell number'!R156</f>
        <v>1014741.052631579</v>
      </c>
      <c r="S156" s="9">
        <f>'donor cell number'!S156+'host cell number'!S156</f>
        <v>11714101.714285715</v>
      </c>
      <c r="T156" s="9">
        <f>'donor cell number'!T156+'host cell number'!T156</f>
        <v>820262.57142857159</v>
      </c>
      <c r="U156" s="9">
        <f>'donor cell number'!U156+'host cell number'!U156</f>
        <v>256205.14285714287</v>
      </c>
      <c r="V156" s="9">
        <f>'donor cell number'!V156+'host cell number'!V156</f>
        <v>8279346.0000000009</v>
      </c>
      <c r="W156" s="9">
        <f>'donor cell number'!W156+'host cell number'!W156</f>
        <v>63036.000000000007</v>
      </c>
      <c r="X156" s="9">
        <f>'donor cell number'!X156+'host cell number'!X156</f>
        <v>336015.42857142864</v>
      </c>
      <c r="Y156" s="9"/>
      <c r="Z156" s="36"/>
      <c r="AA156" s="36"/>
      <c r="AB156" s="36"/>
      <c r="AC156" s="36"/>
      <c r="AE156" s="33">
        <f>'donor cell number'!AE156+'host cell number'!AE156</f>
        <v>22741601.714285716</v>
      </c>
      <c r="AF156" s="33">
        <f>'donor cell number'!AF156+'host cell number'!AF156</f>
        <v>3345507.308270677</v>
      </c>
      <c r="AG156" s="33">
        <f>'donor cell number'!AG156+'host cell number'!AG156</f>
        <v>702159.35338345869</v>
      </c>
      <c r="AH156" s="33">
        <f>'donor cell number'!AH156+'host cell number'!AH156</f>
        <v>18039263.894736845</v>
      </c>
      <c r="AI156" s="33">
        <f>'donor cell number'!AI156+'host cell number'!AI156</f>
        <v>194732.84210526315</v>
      </c>
      <c r="AJ156" s="33">
        <f>'donor cell number'!AJ156+'host cell number'!AJ156</f>
        <v>1350756.4812030075</v>
      </c>
      <c r="AL156" s="33">
        <f>'donor cell number'!AL156+'host cell number'!AL156</f>
        <v>4047666.6616541361</v>
      </c>
      <c r="AM156" s="33">
        <f>'donor cell number'!AM156+'host cell number'!AM156</f>
        <v>1545489.3233082707</v>
      </c>
      <c r="AO156" s="49">
        <f>'donor cell number'!AO156+'host cell number'!AO156</f>
        <v>19511.142857142859</v>
      </c>
      <c r="AP156" s="49">
        <f>'donor cell number'!AP156+'host cell number'!AP156</f>
        <v>40081.71428571429</v>
      </c>
      <c r="AQ156" s="49">
        <f>'donor cell number'!AQ156+'host cell number'!AQ156</f>
        <v>15361.714285714288</v>
      </c>
      <c r="AR156" s="49">
        <f>'donor cell number'!AR156+'host cell number'!AR156</f>
        <v>1724573.142857143</v>
      </c>
      <c r="AS156" s="49">
        <f>'donor cell number'!AS156+'host cell number'!AS156</f>
        <v>55443.42857142858</v>
      </c>
      <c r="AT156" s="49">
        <f>'donor cell number'!AT156+'host cell number'!AT156</f>
        <v>28692.857142857145</v>
      </c>
      <c r="AU156" s="49">
        <f>'donor cell number'!AU156+'host cell number'!AU156</f>
        <v>23925.428571428572</v>
      </c>
      <c r="AV156" s="49">
        <f>'donor cell number'!AV156+'host cell number'!AV156</f>
        <v>806843.14285714296</v>
      </c>
      <c r="AW156" s="49">
        <f>'donor cell number'!AW156+'host cell number'!AW156</f>
        <v>436308</v>
      </c>
      <c r="AX156" s="49">
        <f>'donor cell number'!AX156+'host cell number'!AX156</f>
        <v>352701.42857142864</v>
      </c>
      <c r="AY156" s="49">
        <f>'donor cell number'!AY156+'host cell number'!AY156</f>
        <v>1703031.4285714286</v>
      </c>
      <c r="AZ156" s="49">
        <f>'donor cell number'!AZ156+'host cell number'!AZ156</f>
        <v>1149656.5714285714</v>
      </c>
      <c r="BA156" s="49">
        <f>'donor cell number'!BA156+'host cell number'!BA156</f>
        <v>523622.57142857148</v>
      </c>
    </row>
    <row r="157" spans="1:53">
      <c r="A157" s="12">
        <v>314699</v>
      </c>
      <c r="B157" s="12" t="s">
        <v>208</v>
      </c>
      <c r="C157" s="12" t="s">
        <v>339</v>
      </c>
      <c r="D157" s="16">
        <v>42542</v>
      </c>
      <c r="E157" s="16">
        <v>42593</v>
      </c>
      <c r="F157" s="26">
        <v>42675</v>
      </c>
      <c r="G157" s="12">
        <v>51</v>
      </c>
      <c r="H157" s="12">
        <v>133</v>
      </c>
      <c r="I157" s="12">
        <v>82</v>
      </c>
      <c r="J157" s="9">
        <f>'donor cell number'!J157+'host cell number'!J157</f>
        <v>45842923.21361059</v>
      </c>
      <c r="K157" s="9">
        <f>'donor cell number'!K157+'host cell number'!K157</f>
        <v>1661641.8714555767</v>
      </c>
      <c r="L157" s="9">
        <f>'donor cell number'!L157+'host cell number'!L157</f>
        <v>221858.79017013236</v>
      </c>
      <c r="M157" s="9">
        <f>'donor cell number'!M157+'host cell number'!M157</f>
        <v>7573176.7021276597</v>
      </c>
      <c r="N157" s="9">
        <f>'donor cell number'!N157+'host cell number'!N157</f>
        <v>1115315.2127659575</v>
      </c>
      <c r="O157" s="9">
        <f>'donor cell number'!O157+'host cell number'!O157</f>
        <v>237975.63829787236</v>
      </c>
      <c r="P157" s="9">
        <f>'donor cell number'!P157+'host cell number'!P157</f>
        <v>6816933.9361702129</v>
      </c>
      <c r="Q157" s="9">
        <f>'donor cell number'!Q157+'host cell number'!Q157</f>
        <v>95244.680851063837</v>
      </c>
      <c r="R157" s="9">
        <f>'donor cell number'!R157+'host cell number'!R157</f>
        <v>595687.44680851069</v>
      </c>
      <c r="S157" s="9">
        <f>'donor cell number'!S157+'host cell number'!S157</f>
        <v>8977908.4020618554</v>
      </c>
      <c r="T157" s="9">
        <f>'donor cell number'!T157+'host cell number'!T157</f>
        <v>473912.93814432994</v>
      </c>
      <c r="U157" s="9">
        <f>'donor cell number'!U157+'host cell number'!U157</f>
        <v>127759.793814433</v>
      </c>
      <c r="V157" s="9">
        <f>'donor cell number'!V157+'host cell number'!V157</f>
        <v>6872844.4329896914</v>
      </c>
      <c r="W157" s="9">
        <f>'donor cell number'!W157+'host cell number'!W157</f>
        <v>64259.381443298975</v>
      </c>
      <c r="X157" s="9">
        <f>'donor cell number'!X157+'host cell number'!X157</f>
        <v>203656.70103092786</v>
      </c>
      <c r="Y157" s="9"/>
      <c r="Z157" s="36"/>
      <c r="AA157" s="36"/>
      <c r="AB157" s="36"/>
      <c r="AC157" s="36"/>
      <c r="AE157" s="33">
        <f>'donor cell number'!AE157+'host cell number'!AE157</f>
        <v>16551085.104189515</v>
      </c>
      <c r="AF157" s="33">
        <f>'donor cell number'!AF157+'host cell number'!AF157</f>
        <v>1589228.1509102874</v>
      </c>
      <c r="AG157" s="33">
        <f>'donor cell number'!AG157+'host cell number'!AG157</f>
        <v>365735.43211230531</v>
      </c>
      <c r="AH157" s="33">
        <f>'donor cell number'!AH157+'host cell number'!AH157</f>
        <v>13689778.369159903</v>
      </c>
      <c r="AI157" s="33">
        <f>'donor cell number'!AI157+'host cell number'!AI157</f>
        <v>159504.06229436281</v>
      </c>
      <c r="AJ157" s="33">
        <f>'donor cell number'!AJ157+'host cell number'!AJ157</f>
        <v>799344.14783943852</v>
      </c>
      <c r="AL157" s="33">
        <f>'donor cell number'!AL157+'host cell number'!AL157</f>
        <v>1954963.5830225928</v>
      </c>
      <c r="AM157" s="33">
        <f>'donor cell number'!AM157+'host cell number'!AM157</f>
        <v>958848.21013380121</v>
      </c>
      <c r="AO157" s="49">
        <f>'donor cell number'!AO157+'host cell number'!AO157</f>
        <v>7905.9278350515469</v>
      </c>
      <c r="AP157" s="49">
        <f>'donor cell number'!AP157+'host cell number'!AP157</f>
        <v>14420.412371134022</v>
      </c>
      <c r="AQ157" s="49">
        <f>'donor cell number'!AQ157+'host cell number'!AQ157</f>
        <v>5755.5154639175262</v>
      </c>
      <c r="AR157" s="49">
        <f>'donor cell number'!AR157+'host cell number'!AR157</f>
        <v>914241.49484536098</v>
      </c>
      <c r="AS157" s="49">
        <f>'donor cell number'!AS157+'host cell number'!AS157</f>
        <v>20175.927835051549</v>
      </c>
      <c r="AT157" s="49">
        <f>'donor cell number'!AT157+'host cell number'!AT157</f>
        <v>9676.8556701030939</v>
      </c>
      <c r="AU157" s="49">
        <f>'donor cell number'!AU157+'host cell number'!AU157</f>
        <v>9866.5979381443303</v>
      </c>
      <c r="AV157" s="49">
        <f>'donor cell number'!AV157+'host cell number'!AV157</f>
        <v>600660.77319587627</v>
      </c>
      <c r="AW157" s="49">
        <f>'donor cell number'!AW157+'host cell number'!AW157</f>
        <v>389920.3608247423</v>
      </c>
      <c r="AX157" s="49">
        <f>'donor cell number'!AX157+'host cell number'!AX157</f>
        <v>200810.56701030931</v>
      </c>
      <c r="AY157" s="49">
        <f>'donor cell number'!AY157+'host cell number'!AY157</f>
        <v>1238447.7835051548</v>
      </c>
      <c r="AZ157" s="49">
        <f>'donor cell number'!AZ157+'host cell number'!AZ157</f>
        <v>835498.45360824745</v>
      </c>
      <c r="BA157" s="49">
        <f>'donor cell number'!BA157+'host cell number'!BA157</f>
        <v>382710.15463917528</v>
      </c>
    </row>
    <row r="158" spans="1:53">
      <c r="A158" s="12">
        <v>314982</v>
      </c>
      <c r="B158" s="12" t="s">
        <v>208</v>
      </c>
      <c r="C158" s="12" t="s">
        <v>339</v>
      </c>
      <c r="D158" s="16">
        <v>42526</v>
      </c>
      <c r="E158" s="16">
        <v>42593</v>
      </c>
      <c r="F158" s="26">
        <v>42675</v>
      </c>
      <c r="G158" s="12">
        <v>67</v>
      </c>
      <c r="H158" s="12">
        <v>149</v>
      </c>
      <c r="I158" s="12">
        <v>82</v>
      </c>
      <c r="J158" s="9">
        <f>'donor cell number'!J158+'host cell number'!J158</f>
        <v>28720419.847328246</v>
      </c>
      <c r="K158" s="9">
        <f>'donor cell number'!K158+'host cell number'!K158</f>
        <v>1306233.7786259544</v>
      </c>
      <c r="L158" s="9">
        <f>'donor cell number'!L158+'host cell number'!L158</f>
        <v>207732.25190839695</v>
      </c>
      <c r="M158" s="9">
        <f>'donor cell number'!M158+'host cell number'!M158</f>
        <v>7131727.0382695505</v>
      </c>
      <c r="N158" s="9">
        <f>'donor cell number'!N158+'host cell number'!N158</f>
        <v>1249807.3876871881</v>
      </c>
      <c r="O158" s="9">
        <f>'donor cell number'!O158+'host cell number'!O158</f>
        <v>329083.22795341094</v>
      </c>
      <c r="P158" s="9">
        <f>'donor cell number'!P158+'host cell number'!P158</f>
        <v>7223472.2795341099</v>
      </c>
      <c r="Q158" s="9">
        <f>'donor cell number'!Q158+'host cell number'!Q158</f>
        <v>104286.9384359401</v>
      </c>
      <c r="R158" s="9">
        <f>'donor cell number'!R158+'host cell number'!R158</f>
        <v>773359.21797004982</v>
      </c>
      <c r="S158" s="9">
        <f>'donor cell number'!S158+'host cell number'!S158</f>
        <v>6588574.0743944645</v>
      </c>
      <c r="T158" s="9">
        <f>'donor cell number'!T158+'host cell number'!T158</f>
        <v>455906.36678200692</v>
      </c>
      <c r="U158" s="9">
        <f>'donor cell number'!U158+'host cell number'!U158</f>
        <v>157549.85294117648</v>
      </c>
      <c r="V158" s="9">
        <f>'donor cell number'!V158+'host cell number'!V158</f>
        <v>5346608.1228373703</v>
      </c>
      <c r="W158" s="9">
        <f>'donor cell number'!W158+'host cell number'!W158</f>
        <v>45467.750865051908</v>
      </c>
      <c r="X158" s="9">
        <f>'donor cell number'!X158+'host cell number'!X158</f>
        <v>195286.03806228377</v>
      </c>
      <c r="Y158" s="9"/>
      <c r="Z158" s="36"/>
      <c r="AA158" s="36"/>
      <c r="AB158" s="36"/>
      <c r="AC158" s="36"/>
      <c r="AE158" s="33">
        <f>'donor cell number'!AE158+'host cell number'!AE158</f>
        <v>13720301.112664014</v>
      </c>
      <c r="AF158" s="33">
        <f>'donor cell number'!AF158+'host cell number'!AF158</f>
        <v>1705713.7544691949</v>
      </c>
      <c r="AG158" s="33">
        <f>'donor cell number'!AG158+'host cell number'!AG158</f>
        <v>486633.08089458745</v>
      </c>
      <c r="AH158" s="33">
        <f>'donor cell number'!AH158+'host cell number'!AH158</f>
        <v>12570080.402371481</v>
      </c>
      <c r="AI158" s="33">
        <f>'donor cell number'!AI158+'host cell number'!AI158</f>
        <v>149754.689300992</v>
      </c>
      <c r="AJ158" s="33">
        <f>'donor cell number'!AJ158+'host cell number'!AJ158</f>
        <v>968645.25603233359</v>
      </c>
      <c r="AL158" s="33">
        <f>'donor cell number'!AL158+'host cell number'!AL158</f>
        <v>2192346.8353637825</v>
      </c>
      <c r="AM158" s="33">
        <f>'donor cell number'!AM158+'host cell number'!AM158</f>
        <v>1118399.9453333258</v>
      </c>
      <c r="AO158" s="49">
        <f>'donor cell number'!AO158+'host cell number'!AO158</f>
        <v>10035.67474048443</v>
      </c>
      <c r="AP158" s="49">
        <f>'donor cell number'!AP158+'host cell number'!AP158</f>
        <v>16640.787197231835</v>
      </c>
      <c r="AQ158" s="49">
        <f>'donor cell number'!AQ158+'host cell number'!AQ158</f>
        <v>6758.7197231833907</v>
      </c>
      <c r="AR158" s="49">
        <f>'donor cell number'!AR158+'host cell number'!AR158</f>
        <v>919851.51384083054</v>
      </c>
      <c r="AS158" s="49">
        <f>'donor cell number'!AS158+'host cell number'!AS158</f>
        <v>23399.506920415224</v>
      </c>
      <c r="AT158" s="49">
        <f>'donor cell number'!AT158+'host cell number'!AT158</f>
        <v>12237.378892733564</v>
      </c>
      <c r="AU158" s="49">
        <f>'donor cell number'!AU158+'host cell number'!AU158</f>
        <v>9523.6505190311418</v>
      </c>
      <c r="AV158" s="49">
        <f>'donor cell number'!AV158+'host cell number'!AV158</f>
        <v>382379.68858131487</v>
      </c>
      <c r="AW158" s="49">
        <f>'donor cell number'!AW158+'host cell number'!AW158</f>
        <v>222320.91695501731</v>
      </c>
      <c r="AX158" s="49">
        <f>'donor cell number'!AX158+'host cell number'!AX158</f>
        <v>151968.78892733564</v>
      </c>
      <c r="AY158" s="49">
        <f>'donor cell number'!AY158+'host cell number'!AY158</f>
        <v>944582.28373702429</v>
      </c>
      <c r="AZ158" s="49">
        <f>'donor cell number'!AZ158+'host cell number'!AZ158</f>
        <v>623850.31141868513</v>
      </c>
      <c r="BA158" s="49">
        <f>'donor cell number'!BA158+'host cell number'!BA158</f>
        <v>305729.66262975777</v>
      </c>
    </row>
    <row r="159" spans="1:53">
      <c r="A159" s="12">
        <v>213487</v>
      </c>
      <c r="B159" s="12" t="s">
        <v>209</v>
      </c>
      <c r="C159" s="12" t="s">
        <v>339</v>
      </c>
      <c r="D159" s="16">
        <v>42349</v>
      </c>
      <c r="E159" s="16">
        <v>42495</v>
      </c>
      <c r="F159" s="26">
        <v>42759</v>
      </c>
      <c r="G159" s="12">
        <v>146</v>
      </c>
      <c r="H159" s="12">
        <v>347</v>
      </c>
      <c r="I159" s="12">
        <v>201</v>
      </c>
      <c r="J159" s="9">
        <f>'donor cell number'!J159+'host cell number'!J159</f>
        <v>36999688.418079093</v>
      </c>
      <c r="K159" s="9">
        <f>'donor cell number'!K159+'host cell number'!K159</f>
        <v>1451368.7570621469</v>
      </c>
      <c r="L159" s="9">
        <f>'donor cell number'!L159+'host cell number'!L159</f>
        <v>291658.53107344633</v>
      </c>
      <c r="M159" s="9">
        <f>'donor cell number'!M159+'host cell number'!M159</f>
        <v>2469873.9512195121</v>
      </c>
      <c r="N159" s="9">
        <f>'donor cell number'!N159+'host cell number'!N159</f>
        <v>1083183.0243902439</v>
      </c>
      <c r="O159" s="9">
        <f>'donor cell number'!O159+'host cell number'!O159</f>
        <v>98825.365853658543</v>
      </c>
      <c r="P159" s="9">
        <f>'donor cell number'!P159+'host cell number'!P159</f>
        <v>3361392.7804878051</v>
      </c>
      <c r="Q159" s="9">
        <f>'donor cell number'!Q159+'host cell number'!Q159</f>
        <v>285168.19512195123</v>
      </c>
      <c r="R159" s="9">
        <f>'donor cell number'!R159+'host cell number'!R159</f>
        <v>651867.31707317079</v>
      </c>
      <c r="S159" s="9">
        <f>'donor cell number'!S159+'host cell number'!S159</f>
        <v>4350773.3306772914</v>
      </c>
      <c r="T159" s="9">
        <f>'donor cell number'!T159+'host cell number'!T159</f>
        <v>469918.72111553792</v>
      </c>
      <c r="U159" s="9">
        <f>'donor cell number'!U159+'host cell number'!U159</f>
        <v>144005.73705179285</v>
      </c>
      <c r="V159" s="9">
        <f>'donor cell number'!V159+'host cell number'!V159</f>
        <v>4766689.9003984071</v>
      </c>
      <c r="W159" s="9">
        <f>'donor cell number'!W159+'host cell number'!W159</f>
        <v>147405.87250996017</v>
      </c>
      <c r="X159" s="9">
        <f>'donor cell number'!X159+'host cell number'!X159</f>
        <v>472118.8087649403</v>
      </c>
      <c r="Y159" s="9"/>
      <c r="Z159" s="36"/>
      <c r="AA159" s="36"/>
      <c r="AB159" s="36"/>
      <c r="AC159" s="36"/>
      <c r="AE159" s="33">
        <f>'donor cell number'!AE159+'host cell number'!AE159</f>
        <v>6820647.2818968045</v>
      </c>
      <c r="AF159" s="33">
        <f>'donor cell number'!AF159+'host cell number'!AF159</f>
        <v>1553101.7455057818</v>
      </c>
      <c r="AG159" s="33">
        <f>'donor cell number'!AG159+'host cell number'!AG159</f>
        <v>242831.10290545141</v>
      </c>
      <c r="AH159" s="33">
        <f>'donor cell number'!AH159+'host cell number'!AH159</f>
        <v>8128082.6808862127</v>
      </c>
      <c r="AI159" s="33">
        <f>'donor cell number'!AI159+'host cell number'!AI159</f>
        <v>432574.06763191137</v>
      </c>
      <c r="AJ159" s="33">
        <f>'donor cell number'!AJ159+'host cell number'!AJ159</f>
        <v>1123986.1258381112</v>
      </c>
      <c r="AL159" s="33">
        <f>'donor cell number'!AL159+'host cell number'!AL159</f>
        <v>1795932.8484112332</v>
      </c>
      <c r="AM159" s="33">
        <f>'donor cell number'!AM159+'host cell number'!AM159</f>
        <v>1556560.1934700226</v>
      </c>
      <c r="AO159" s="49">
        <f>'donor cell number'!AO159+'host cell number'!AO159</f>
        <v>14104.237288135595</v>
      </c>
      <c r="AP159" s="49">
        <f>'donor cell number'!AP159+'host cell number'!AP159</f>
        <v>27268.192090395482</v>
      </c>
      <c r="AQ159" s="49">
        <f>'donor cell number'!AQ159+'host cell number'!AQ159</f>
        <v>11796.271186440677</v>
      </c>
      <c r="AR159" s="49">
        <f>'donor cell number'!AR159+'host cell number'!AR159</f>
        <v>1451368.7570621469</v>
      </c>
      <c r="AS159" s="49">
        <f>'donor cell number'!AS159+'host cell number'!AS159</f>
        <v>39064.463276836163</v>
      </c>
      <c r="AT159" s="49">
        <f>'donor cell number'!AT159+'host cell number'!AT159</f>
        <v>20429.774011299436</v>
      </c>
      <c r="AU159" s="49">
        <f>'donor cell number'!AU159+'host cell number'!AU159</f>
        <v>17267.005649717514</v>
      </c>
      <c r="AV159" s="49">
        <f>'donor cell number'!AV159+'host cell number'!AV159</f>
        <v>764107.74011299433</v>
      </c>
      <c r="AW159" s="49">
        <f>'donor cell number'!AW159+'host cell number'!AW159</f>
        <v>230027.28813559323</v>
      </c>
      <c r="AX159" s="49">
        <f>'donor cell number'!AX159+'host cell number'!AX159</f>
        <v>519805.25423728814</v>
      </c>
      <c r="AY159" s="49">
        <f>'donor cell number'!AY159+'host cell number'!AY159</f>
        <v>779579.66101694922</v>
      </c>
      <c r="AZ159" s="49">
        <f>'donor cell number'!AZ159+'host cell number'!AZ159</f>
        <v>326619.94350282487</v>
      </c>
      <c r="BA159" s="49">
        <f>'donor cell number'!BA159+'host cell number'!BA159</f>
        <v>435179.83050847461</v>
      </c>
    </row>
    <row r="160" spans="1:53">
      <c r="A160" s="12">
        <v>233216</v>
      </c>
      <c r="B160" s="12" t="s">
        <v>209</v>
      </c>
      <c r="C160" s="12" t="s">
        <v>339</v>
      </c>
      <c r="D160" s="16">
        <v>42377</v>
      </c>
      <c r="E160" s="16">
        <v>42495</v>
      </c>
      <c r="F160" s="26">
        <v>42759</v>
      </c>
      <c r="G160" s="12">
        <v>118</v>
      </c>
      <c r="H160" s="12">
        <v>319</v>
      </c>
      <c r="I160" s="12">
        <v>201</v>
      </c>
      <c r="J160" s="9">
        <f>'donor cell number'!J160+'host cell number'!J160</f>
        <v>36099090.566037737</v>
      </c>
      <c r="K160" s="9">
        <f>'donor cell number'!K160+'host cell number'!K160</f>
        <v>1265029.2452830188</v>
      </c>
      <c r="L160" s="9">
        <f>'donor cell number'!L160+'host cell number'!L160</f>
        <v>192302.83018867925</v>
      </c>
      <c r="M160" s="9">
        <f>'donor cell number'!M160+'host cell number'!M160</f>
        <v>4547762.307692308</v>
      </c>
      <c r="N160" s="9">
        <f>'donor cell number'!N160+'host cell number'!N160</f>
        <v>1656330.576923077</v>
      </c>
      <c r="O160" s="9">
        <f>'donor cell number'!O160+'host cell number'!O160</f>
        <v>170030.19230769231</v>
      </c>
      <c r="P160" s="9">
        <f>'donor cell number'!P160+'host cell number'!P160</f>
        <v>6631062.692307693</v>
      </c>
      <c r="Q160" s="9">
        <f>'donor cell number'!Q160+'host cell number'!Q160</f>
        <v>215953.26923076925</v>
      </c>
      <c r="R160" s="9">
        <f>'donor cell number'!R160+'host cell number'!R160</f>
        <v>845443.84615384613</v>
      </c>
      <c r="S160" s="9">
        <f>'donor cell number'!S160+'host cell number'!S160</f>
        <v>4662083.2957110619</v>
      </c>
      <c r="T160" s="9">
        <f>'donor cell number'!T160+'host cell number'!T160</f>
        <v>634749.88713318296</v>
      </c>
      <c r="U160" s="9">
        <f>'donor cell number'!U160+'host cell number'!U160</f>
        <v>117672.460496614</v>
      </c>
      <c r="V160" s="9">
        <f>'donor cell number'!V160+'host cell number'!V160</f>
        <v>6380192.9458239283</v>
      </c>
      <c r="W160" s="9">
        <f>'donor cell number'!W160+'host cell number'!W160</f>
        <v>161111.68171557563</v>
      </c>
      <c r="X160" s="9">
        <f>'donor cell number'!X160+'host cell number'!X160</f>
        <v>469903.61173814908</v>
      </c>
      <c r="Y160" s="9"/>
      <c r="Z160" s="36"/>
      <c r="AA160" s="36"/>
      <c r="AB160" s="36"/>
      <c r="AC160" s="36"/>
      <c r="AE160" s="33">
        <f>'donor cell number'!AE160+'host cell number'!AE160</f>
        <v>9209845.603403369</v>
      </c>
      <c r="AF160" s="33">
        <f>'donor cell number'!AF160+'host cell number'!AF160</f>
        <v>2291080.46405626</v>
      </c>
      <c r="AG160" s="33">
        <f>'donor cell number'!AG160+'host cell number'!AG160</f>
        <v>287702.65280430636</v>
      </c>
      <c r="AH160" s="33">
        <f>'donor cell number'!AH160+'host cell number'!AH160</f>
        <v>13011255.638131622</v>
      </c>
      <c r="AI160" s="33">
        <f>'donor cell number'!AI160+'host cell number'!AI160</f>
        <v>377064.95094634488</v>
      </c>
      <c r="AJ160" s="33">
        <f>'donor cell number'!AJ160+'host cell number'!AJ160</f>
        <v>1315347.4578919951</v>
      </c>
      <c r="AL160" s="33">
        <f>'donor cell number'!AL160+'host cell number'!AL160</f>
        <v>2578783.1168605662</v>
      </c>
      <c r="AM160" s="33">
        <f>'donor cell number'!AM160+'host cell number'!AM160</f>
        <v>1692412.4088383401</v>
      </c>
      <c r="AO160" s="49">
        <f>'donor cell number'!AO160+'host cell number'!AO160</f>
        <v>17974.528301886792</v>
      </c>
      <c r="AP160" s="49">
        <f>'donor cell number'!AP160+'host cell number'!AP160</f>
        <v>30860.377358490568</v>
      </c>
      <c r="AQ160" s="49">
        <f>'donor cell number'!AQ160+'host cell number'!AQ160</f>
        <v>9684.9056603773606</v>
      </c>
      <c r="AR160" s="49">
        <f>'donor cell number'!AR160+'host cell number'!AR160</f>
        <v>1265029.2452830188</v>
      </c>
      <c r="AS160" s="49">
        <f>'donor cell number'!AS160+'host cell number'!AS160</f>
        <v>40545.283018867929</v>
      </c>
      <c r="AT160" s="49">
        <f>'donor cell number'!AT160+'host cell number'!AT160</f>
        <v>15512.264150943396</v>
      </c>
      <c r="AU160" s="49">
        <f>'donor cell number'!AU160+'host cell number'!AU160</f>
        <v>23309.433962264153</v>
      </c>
      <c r="AV160" s="49">
        <f>'donor cell number'!AV160+'host cell number'!AV160</f>
        <v>936645.28301886795</v>
      </c>
      <c r="AW160" s="49">
        <f>'donor cell number'!AW160+'host cell number'!AW160</f>
        <v>346276.41509433964</v>
      </c>
      <c r="AX160" s="49">
        <f>'donor cell number'!AX160+'host cell number'!AX160</f>
        <v>570178.30188679253</v>
      </c>
      <c r="AY160" s="49">
        <f>'donor cell number'!AY160+'host cell number'!AY160</f>
        <v>1309021.6981132077</v>
      </c>
      <c r="AZ160" s="49">
        <f>'donor cell number'!AZ160+'host cell number'!AZ160</f>
        <v>545801.88679245289</v>
      </c>
      <c r="BA160" s="49">
        <f>'donor cell number'!BA160+'host cell number'!BA160</f>
        <v>734739.62264150952</v>
      </c>
    </row>
    <row r="161" spans="1:53">
      <c r="A161" s="12">
        <v>256762</v>
      </c>
      <c r="B161" s="12" t="s">
        <v>209</v>
      </c>
      <c r="C161" s="12" t="s">
        <v>339</v>
      </c>
      <c r="D161" s="16">
        <v>42430</v>
      </c>
      <c r="E161" s="16">
        <v>42495</v>
      </c>
      <c r="F161" s="26">
        <v>42759</v>
      </c>
      <c r="G161" s="12">
        <v>65</v>
      </c>
      <c r="H161" s="12">
        <v>266</v>
      </c>
      <c r="I161" s="12">
        <v>201</v>
      </c>
      <c r="J161" s="9">
        <f>'donor cell number'!J161+'host cell number'!J161</f>
        <v>19941250.000000004</v>
      </c>
      <c r="K161" s="9">
        <f>'donor cell number'!K161+'host cell number'!K161</f>
        <v>974941.62500000012</v>
      </c>
      <c r="L161" s="9">
        <f>'donor cell number'!L161+'host cell number'!L161</f>
        <v>153223.00000000003</v>
      </c>
      <c r="M161" s="9">
        <f>'donor cell number'!M161+'host cell number'!M161</f>
        <v>2491798.8292682925</v>
      </c>
      <c r="N161" s="9">
        <f>'donor cell number'!N161+'host cell number'!N161</f>
        <v>651020.78048780491</v>
      </c>
      <c r="O161" s="9">
        <f>'donor cell number'!O161+'host cell number'!O161</f>
        <v>76229.121951219509</v>
      </c>
      <c r="P161" s="9">
        <f>'donor cell number'!P161+'host cell number'!P161</f>
        <v>3400782</v>
      </c>
      <c r="Q161" s="9">
        <f>'donor cell number'!Q161+'host cell number'!Q161</f>
        <v>55191.658536585361</v>
      </c>
      <c r="R161" s="9">
        <f>'donor cell number'!R161+'host cell number'!R161</f>
        <v>432218.48780487804</v>
      </c>
      <c r="S161" s="9">
        <f>'donor cell number'!S161+'host cell number'!S161</f>
        <v>5768278.0722891558</v>
      </c>
      <c r="T161" s="9">
        <f>'donor cell number'!T161+'host cell number'!T161</f>
        <v>534774.93975903606</v>
      </c>
      <c r="U161" s="9">
        <f>'donor cell number'!U161+'host cell number'!U161</f>
        <v>121257.10843373492</v>
      </c>
      <c r="V161" s="9">
        <f>'donor cell number'!V161+'host cell number'!V161</f>
        <v>6930066.2650602395</v>
      </c>
      <c r="W161" s="9">
        <f>'donor cell number'!W161+'host cell number'!W161</f>
        <v>100224.57831325299</v>
      </c>
      <c r="X161" s="9">
        <f>'donor cell number'!X161+'host cell number'!X161</f>
        <v>432843.37349397584</v>
      </c>
      <c r="Y161" s="9"/>
      <c r="Z161" s="36"/>
      <c r="AA161" s="36"/>
      <c r="AB161" s="36"/>
      <c r="AC161" s="36"/>
      <c r="AE161" s="33">
        <f>'donor cell number'!AE161+'host cell number'!AE161</f>
        <v>8260076.9015574474</v>
      </c>
      <c r="AF161" s="33">
        <f>'donor cell number'!AF161+'host cell number'!AF161</f>
        <v>1185795.720246841</v>
      </c>
      <c r="AG161" s="33">
        <f>'donor cell number'!AG161+'host cell number'!AG161</f>
        <v>197486.23038495443</v>
      </c>
      <c r="AH161" s="33">
        <f>'donor cell number'!AH161+'host cell number'!AH161</f>
        <v>10330848.265060239</v>
      </c>
      <c r="AI161" s="33">
        <f>'donor cell number'!AI161+'host cell number'!AI161</f>
        <v>155416.23684983834</v>
      </c>
      <c r="AJ161" s="33">
        <f>'donor cell number'!AJ161+'host cell number'!AJ161</f>
        <v>865061.86129885388</v>
      </c>
      <c r="AL161" s="33">
        <f>'donor cell number'!AL161+'host cell number'!AL161</f>
        <v>1383281.9506317955</v>
      </c>
      <c r="AM161" s="33">
        <f>'donor cell number'!AM161+'host cell number'!AM161</f>
        <v>1020478.0981486922</v>
      </c>
      <c r="AO161" s="49">
        <f>'donor cell number'!AO161+'host cell number'!AO161</f>
        <v>18225.375000000004</v>
      </c>
      <c r="AP161" s="49">
        <f>'donor cell number'!AP161+'host cell number'!AP161</f>
        <v>35245.000000000007</v>
      </c>
      <c r="AQ161" s="49">
        <f>'donor cell number'!AQ161+'host cell number'!AQ161</f>
        <v>14237.125000000002</v>
      </c>
      <c r="AR161" s="49">
        <f>'donor cell number'!AR161+'host cell number'!AR161</f>
        <v>974941.62500000012</v>
      </c>
      <c r="AS161" s="49">
        <f>'donor cell number'!AS161+'host cell number'!AS161</f>
        <v>49482.125000000007</v>
      </c>
      <c r="AT161" s="49">
        <f>'donor cell number'!AT161+'host cell number'!AT161</f>
        <v>21147.000000000004</v>
      </c>
      <c r="AU161" s="49">
        <f>'donor cell number'!AU161+'host cell number'!AU161</f>
        <v>26341.000000000004</v>
      </c>
      <c r="AV161" s="49">
        <f>'donor cell number'!AV161+'host cell number'!AV161</f>
        <v>481279.75000000006</v>
      </c>
      <c r="AW161" s="49">
        <f>'donor cell number'!AW161+'host cell number'!AW161</f>
        <v>208316.50000000003</v>
      </c>
      <c r="AX161" s="49">
        <f>'donor cell number'!AX161+'host cell number'!AX161</f>
        <v>259560.87500000003</v>
      </c>
      <c r="AY161" s="49">
        <f>'donor cell number'!AY161+'host cell number'!AY161</f>
        <v>907883.37500000012</v>
      </c>
      <c r="AZ161" s="49">
        <f>'donor cell number'!AZ161+'host cell number'!AZ161</f>
        <v>461153.00000000012</v>
      </c>
      <c r="BA161" s="49">
        <f>'donor cell number'!BA161+'host cell number'!BA161</f>
        <v>426650.00000000006</v>
      </c>
    </row>
    <row r="162" spans="1:53">
      <c r="A162" s="12">
        <v>266763</v>
      </c>
      <c r="B162" s="12" t="s">
        <v>209</v>
      </c>
      <c r="C162" s="12" t="s">
        <v>339</v>
      </c>
      <c r="D162" s="16">
        <v>42430</v>
      </c>
      <c r="E162" s="16">
        <v>42495</v>
      </c>
      <c r="F162" s="26">
        <v>42759</v>
      </c>
      <c r="G162" s="12">
        <v>65</v>
      </c>
      <c r="H162" s="12">
        <v>266</v>
      </c>
      <c r="I162" s="12">
        <v>201</v>
      </c>
      <c r="J162" s="9">
        <f>'donor cell number'!J162+'host cell number'!J162</f>
        <v>15055219.927342257</v>
      </c>
      <c r="K162" s="9">
        <f>'donor cell number'!K162+'host cell number'!K162</f>
        <v>700744.92160611856</v>
      </c>
      <c r="L162" s="9">
        <f>'donor cell number'!L162+'host cell number'!L162</f>
        <v>134783.96558317399</v>
      </c>
      <c r="M162" s="9">
        <f>'donor cell number'!M162+'host cell number'!M162</f>
        <v>4232232.9765395895</v>
      </c>
      <c r="N162" s="9">
        <f>'donor cell number'!N162+'host cell number'!N162</f>
        <v>1339763.7536656894</v>
      </c>
      <c r="O162" s="9">
        <f>'donor cell number'!O162+'host cell number'!O162</f>
        <v>119902.56598240469</v>
      </c>
      <c r="P162" s="9">
        <f>'donor cell number'!P162+'host cell number'!P162</f>
        <v>6875986.2756598238</v>
      </c>
      <c r="Q162" s="9">
        <f>'donor cell number'!Q162+'host cell number'!Q162</f>
        <v>142310.58651026394</v>
      </c>
      <c r="R162" s="9">
        <f>'donor cell number'!R162+'host cell number'!R162</f>
        <v>879023.40175953088</v>
      </c>
      <c r="S162" s="9">
        <f>'donor cell number'!S162+'host cell number'!S162</f>
        <v>4963591.578947369</v>
      </c>
      <c r="T162" s="9">
        <f>'donor cell number'!T162+'host cell number'!T162</f>
        <v>712276.97368421056</v>
      </c>
      <c r="U162" s="9">
        <f>'donor cell number'!U162+'host cell number'!U162</f>
        <v>153134.60526315789</v>
      </c>
      <c r="V162" s="9">
        <f>'donor cell number'!V162+'host cell number'!V162</f>
        <v>7067198.2894736845</v>
      </c>
      <c r="W162" s="9">
        <f>'donor cell number'!W162+'host cell number'!W162</f>
        <v>140345.92105263157</v>
      </c>
      <c r="X162" s="9">
        <f>'donor cell number'!X162+'host cell number'!X162</f>
        <v>490980</v>
      </c>
      <c r="Y162" s="9"/>
      <c r="Z162" s="36"/>
      <c r="AA162" s="36"/>
      <c r="AB162" s="36"/>
      <c r="AC162" s="36"/>
      <c r="AE162" s="33">
        <f>'donor cell number'!AE162+'host cell number'!AE162</f>
        <v>9195824.5554869585</v>
      </c>
      <c r="AF162" s="33">
        <f>'donor cell number'!AF162+'host cell number'!AF162</f>
        <v>2052040.7273498997</v>
      </c>
      <c r="AG162" s="33">
        <f>'donor cell number'!AG162+'host cell number'!AG162</f>
        <v>273037.17124556261</v>
      </c>
      <c r="AH162" s="33">
        <f>'donor cell number'!AH162+'host cell number'!AH162</f>
        <v>13943184.565133508</v>
      </c>
      <c r="AI162" s="33">
        <f>'donor cell number'!AI162+'host cell number'!AI162</f>
        <v>282656.50756289554</v>
      </c>
      <c r="AJ162" s="33">
        <f>'donor cell number'!AJ162+'host cell number'!AJ162</f>
        <v>1370003.4017595309</v>
      </c>
      <c r="AL162" s="33">
        <f>'donor cell number'!AL162+'host cell number'!AL162</f>
        <v>2325077.8985954626</v>
      </c>
      <c r="AM162" s="33">
        <f>'donor cell number'!AM162+'host cell number'!AM162</f>
        <v>1652659.9093224262</v>
      </c>
      <c r="AO162" s="49">
        <f>'donor cell number'!AO162+'host cell number'!AO162</f>
        <v>11471.713193116635</v>
      </c>
      <c r="AP162" s="49">
        <f>'donor cell number'!AP162+'host cell number'!AP162</f>
        <v>24745.629063097513</v>
      </c>
      <c r="AQ162" s="49">
        <f>'donor cell number'!AQ162+'host cell number'!AQ162</f>
        <v>5475.9235181644362</v>
      </c>
      <c r="AR162" s="49">
        <f>'donor cell number'!AR162+'host cell number'!AR162</f>
        <v>700744.92160611856</v>
      </c>
      <c r="AS162" s="49">
        <f>'donor cell number'!AS162+'host cell number'!AS162</f>
        <v>30221.552581261953</v>
      </c>
      <c r="AT162" s="49">
        <f>'donor cell number'!AT162+'host cell number'!AT162</f>
        <v>12407.472275334609</v>
      </c>
      <c r="AU162" s="49">
        <f>'donor cell number'!AU162+'host cell number'!AU162</f>
        <v>16912.978967495219</v>
      </c>
      <c r="AV162" s="49">
        <f>'donor cell number'!AV162+'host cell number'!AV162</f>
        <v>321589.2045889101</v>
      </c>
      <c r="AW162" s="49">
        <f>'donor cell number'!AW162+'host cell number'!AW162</f>
        <v>106191.32695984704</v>
      </c>
      <c r="AX162" s="49">
        <f>'donor cell number'!AX162+'host cell number'!AX162</f>
        <v>207565.2275334608</v>
      </c>
      <c r="AY162" s="49">
        <f>'donor cell number'!AY162+'host cell number'!AY162</f>
        <v>629142.02294455073</v>
      </c>
      <c r="AZ162" s="49">
        <f>'donor cell number'!AZ162+'host cell number'!AZ162</f>
        <v>275806.32504780113</v>
      </c>
      <c r="BA162" s="49">
        <f>'donor cell number'!BA162+'host cell number'!BA162</f>
        <v>338432.86806883366</v>
      </c>
    </row>
    <row r="163" spans="1:53">
      <c r="A163" s="10">
        <v>386203</v>
      </c>
      <c r="B163" s="10" t="s">
        <v>334</v>
      </c>
      <c r="C163" s="12" t="s">
        <v>339</v>
      </c>
      <c r="D163" s="26">
        <v>42649</v>
      </c>
      <c r="E163" s="26">
        <v>42719</v>
      </c>
      <c r="F163" s="26">
        <v>42740</v>
      </c>
      <c r="G163" s="12">
        <v>70</v>
      </c>
      <c r="H163" s="12">
        <v>91</v>
      </c>
      <c r="I163" s="12">
        <v>21</v>
      </c>
      <c r="J163" s="9">
        <f>'donor cell number'!J163+'host cell number'!J163</f>
        <v>73595186.915887833</v>
      </c>
      <c r="K163" s="9">
        <f>'donor cell number'!K163+'host cell number'!K163</f>
        <v>4160060.0467289714</v>
      </c>
      <c r="L163" s="9">
        <f>'donor cell number'!L163+'host cell number'!L163</f>
        <v>926364.81308411201</v>
      </c>
      <c r="M163" s="9">
        <f>'donor cell number'!M163+'host cell number'!M163</f>
        <v>12790112.59668508</v>
      </c>
      <c r="N163" s="9">
        <f>'donor cell number'!N163+'host cell number'!N163</f>
        <v>1035760.5524861877</v>
      </c>
      <c r="O163" s="9">
        <f>'donor cell number'!O163+'host cell number'!O163</f>
        <v>257557.40331491709</v>
      </c>
      <c r="P163" s="9">
        <f>'donor cell number'!P163+'host cell number'!P163</f>
        <v>13010981.436464084</v>
      </c>
      <c r="Q163" s="9">
        <f>'donor cell number'!Q163+'host cell number'!Q163</f>
        <v>166481.27071823203</v>
      </c>
      <c r="R163" s="9">
        <f>'donor cell number'!R163+'host cell number'!R163</f>
        <v>1118540.2762430937</v>
      </c>
      <c r="S163" s="9">
        <f>'donor cell number'!S163+'host cell number'!S163</f>
        <v>9780694.873646209</v>
      </c>
      <c r="T163" s="9">
        <f>'donor cell number'!T163+'host cell number'!T163</f>
        <v>395079.85559566785</v>
      </c>
      <c r="U163" s="9">
        <f>'donor cell number'!U163+'host cell number'!U163</f>
        <v>85658.339350180497</v>
      </c>
      <c r="V163" s="9">
        <f>'donor cell number'!V163+'host cell number'!V163</f>
        <v>8034572.7075812276</v>
      </c>
      <c r="W163" s="9">
        <f>'donor cell number'!W163+'host cell number'!W163</f>
        <v>45778.483754512636</v>
      </c>
      <c r="X163" s="9">
        <f>'donor cell number'!X163+'host cell number'!X163</f>
        <v>221839.71119133572</v>
      </c>
      <c r="AE163" s="33">
        <f>'donor cell number'!AE163+'host cell number'!AE163</f>
        <v>22570807.470331289</v>
      </c>
      <c r="AF163" s="33">
        <f>'donor cell number'!AF163+'host cell number'!AF163</f>
        <v>1430840.4080818554</v>
      </c>
      <c r="AG163" s="33">
        <f>'donor cell number'!AG163+'host cell number'!AG163</f>
        <v>343215.74266509758</v>
      </c>
      <c r="AH163" s="33">
        <f>'donor cell number'!AH163+'host cell number'!AH163</f>
        <v>21045554.144045312</v>
      </c>
      <c r="AI163" s="33">
        <f>'donor cell number'!AI163+'host cell number'!AI163</f>
        <v>212259.75447274465</v>
      </c>
      <c r="AJ163" s="33">
        <f>'donor cell number'!AJ163+'host cell number'!AJ163</f>
        <v>1340379.9874344293</v>
      </c>
      <c r="AL163" s="33">
        <f>'donor cell number'!AL163+'host cell number'!AL163</f>
        <v>1774056.150746953</v>
      </c>
      <c r="AM163" s="33">
        <f>'donor cell number'!AM163+'host cell number'!AM163</f>
        <v>1552639.7419071742</v>
      </c>
      <c r="AO163" s="49">
        <f>'donor cell number'!AO163+'host cell number'!AO163</f>
        <v>54724.626168224291</v>
      </c>
      <c r="AP163" s="49">
        <f>'donor cell number'!AP163+'host cell number'!AP163</f>
        <v>68203.598130841099</v>
      </c>
      <c r="AQ163" s="49">
        <f>'donor cell number'!AQ163+'host cell number'!AQ163</f>
        <v>27227.523364485976</v>
      </c>
      <c r="AR163" s="49">
        <f>'donor cell number'!AR163+'host cell number'!AR163</f>
        <v>8535161.0497237556</v>
      </c>
      <c r="AS163" s="49">
        <f>'donor cell number'!AS163+'host cell number'!AS163</f>
        <v>195795.24861878451</v>
      </c>
      <c r="AT163" s="49">
        <f>'donor cell number'!AT163+'host cell number'!AT163</f>
        <v>157078.67403314915</v>
      </c>
      <c r="AU163" s="49">
        <f>'donor cell number'!AU163+'host cell number'!AU163</f>
        <v>31526.353591160212</v>
      </c>
      <c r="AV163" s="49">
        <f>'donor cell number'!AV163+'host cell number'!AV163</f>
        <v>1503493.6464088394</v>
      </c>
      <c r="AW163" s="49">
        <f>'donor cell number'!AW163+'host cell number'!AW163</f>
        <v>1084985.9116022098</v>
      </c>
      <c r="AX163" s="49">
        <f>'donor cell number'!AX163+'host cell number'!AX163</f>
        <v>268387.58122743684</v>
      </c>
      <c r="AY163" s="49">
        <f>'donor cell number'!AY163+'host cell number'!AY163</f>
        <v>997509.31407942239</v>
      </c>
      <c r="AZ163" s="49">
        <f>'donor cell number'!AZ163+'host cell number'!AZ163</f>
        <v>692960.5776173285</v>
      </c>
      <c r="BA163" s="49">
        <f>'donor cell number'!BA163+'host cell number'!BA163</f>
        <v>282236.5342960289</v>
      </c>
    </row>
    <row r="164" spans="1:53">
      <c r="A164" s="10">
        <v>397523</v>
      </c>
      <c r="B164" s="10" t="s">
        <v>334</v>
      </c>
      <c r="C164" s="12" t="s">
        <v>339</v>
      </c>
      <c r="D164" s="26">
        <v>42665</v>
      </c>
      <c r="E164" s="26">
        <v>42719</v>
      </c>
      <c r="F164" s="26">
        <v>42740</v>
      </c>
      <c r="G164" s="12">
        <v>54</v>
      </c>
      <c r="H164" s="12">
        <v>75</v>
      </c>
      <c r="I164" s="12">
        <v>21</v>
      </c>
      <c r="J164" s="9">
        <f>'donor cell number'!J164+'host cell number'!J164</f>
        <v>65708009.433962271</v>
      </c>
      <c r="K164" s="9">
        <f>'donor cell number'!K164+'host cell number'!K164</f>
        <v>3232147.4433962265</v>
      </c>
      <c r="L164" s="9">
        <f>'donor cell number'!L164+'host cell number'!L164</f>
        <v>587619.6226415094</v>
      </c>
      <c r="M164" s="9">
        <f>'donor cell number'!M164+'host cell number'!M164</f>
        <v>10934000.439560441</v>
      </c>
      <c r="N164" s="9">
        <f>'donor cell number'!N164+'host cell number'!N164</f>
        <v>860544.17582417582</v>
      </c>
      <c r="O164" s="9">
        <f>'donor cell number'!O164+'host cell number'!O164</f>
        <v>228712.96703296702</v>
      </c>
      <c r="P164" s="9">
        <f>'donor cell number'!P164+'host cell number'!P164</f>
        <v>10669134.065934066</v>
      </c>
      <c r="Q164" s="9">
        <f>'donor cell number'!Q164+'host cell number'!Q164</f>
        <v>97443.516483516476</v>
      </c>
      <c r="R164" s="9">
        <f>'donor cell number'!R164+'host cell number'!R164</f>
        <v>1002209.6703296704</v>
      </c>
      <c r="S164" s="9">
        <f>'donor cell number'!S164+'host cell number'!S164</f>
        <v>12429820.959409595</v>
      </c>
      <c r="T164" s="9">
        <f>'donor cell number'!T164+'host cell number'!T164</f>
        <v>567181.32841328415</v>
      </c>
      <c r="U164" s="9">
        <f>'donor cell number'!U164+'host cell number'!U164</f>
        <v>135903.32103321032</v>
      </c>
      <c r="V164" s="9">
        <f>'donor cell number'!V164+'host cell number'!V164</f>
        <v>10294934.612546125</v>
      </c>
      <c r="W164" s="9">
        <f>'donor cell number'!W164+'host cell number'!W164</f>
        <v>83606.346863468643</v>
      </c>
      <c r="X164" s="9">
        <f>'donor cell number'!X164+'host cell number'!X164</f>
        <v>361606.05166051665</v>
      </c>
      <c r="AE164" s="33">
        <f>'donor cell number'!AE164+'host cell number'!AE164</f>
        <v>23363821.398970034</v>
      </c>
      <c r="AF164" s="33">
        <f>'donor cell number'!AF164+'host cell number'!AF164</f>
        <v>1427725.5042374597</v>
      </c>
      <c r="AG164" s="33">
        <f>'donor cell number'!AG164+'host cell number'!AG164</f>
        <v>364616.28806617734</v>
      </c>
      <c r="AH164" s="33">
        <f>'donor cell number'!AH164+'host cell number'!AH164</f>
        <v>20964068.678480193</v>
      </c>
      <c r="AI164" s="33">
        <f>'donor cell number'!AI164+'host cell number'!AI164</f>
        <v>181049.8633469851</v>
      </c>
      <c r="AJ164" s="33">
        <f>'donor cell number'!AJ164+'host cell number'!AJ164</f>
        <v>1363815.7219901872</v>
      </c>
      <c r="AL164" s="33">
        <f>'donor cell number'!AL164+'host cell number'!AL164</f>
        <v>1792341.7923036371</v>
      </c>
      <c r="AM164" s="33">
        <f>'donor cell number'!AM164+'host cell number'!AM164</f>
        <v>1544865.5853371723</v>
      </c>
      <c r="AO164" s="49">
        <f>'donor cell number'!AO164+'host cell number'!AO164</f>
        <v>40079.490566037741</v>
      </c>
      <c r="AP164" s="49">
        <f>'donor cell number'!AP164+'host cell number'!AP164</f>
        <v>39839.971698113208</v>
      </c>
      <c r="AQ164" s="49">
        <f>'donor cell number'!AQ164+'host cell number'!AQ164</f>
        <v>17804.235849056604</v>
      </c>
      <c r="AR164" s="49">
        <f>'donor cell number'!AR164+'host cell number'!AR164</f>
        <v>6281538.0219780225</v>
      </c>
      <c r="AS164" s="49">
        <f>'donor cell number'!AS164+'host cell number'!AS164</f>
        <v>112029.010989011</v>
      </c>
      <c r="AT164" s="49">
        <f>'donor cell number'!AT164+'host cell number'!AT164</f>
        <v>89374.945054945056</v>
      </c>
      <c r="AU164" s="49">
        <f>'donor cell number'!AU164+'host cell number'!AU164</f>
        <v>18154.285714285717</v>
      </c>
      <c r="AV164" s="49">
        <f>'donor cell number'!AV164+'host cell number'!AV164</f>
        <v>1124324.3956043955</v>
      </c>
      <c r="AW164" s="49">
        <f>'donor cell number'!AW164+'host cell number'!AW164</f>
        <v>823304.61538461549</v>
      </c>
      <c r="AX164" s="49">
        <f>'donor cell number'!AX164+'host cell number'!AX164</f>
        <v>310857.34317343176</v>
      </c>
      <c r="AY164" s="49">
        <f>'donor cell number'!AY164+'host cell number'!AY164</f>
        <v>1159478.966789668</v>
      </c>
      <c r="AZ164" s="49">
        <f>'donor cell number'!AZ164+'host cell number'!AZ164</f>
        <v>774992.9889298894</v>
      </c>
      <c r="BA164" s="49">
        <f>'donor cell number'!BA164+'host cell number'!BA164</f>
        <v>357821.40221402218</v>
      </c>
    </row>
    <row r="165" spans="1:53">
      <c r="A165" s="10">
        <v>401434</v>
      </c>
      <c r="B165" s="10" t="s">
        <v>334</v>
      </c>
      <c r="C165" s="12" t="s">
        <v>339</v>
      </c>
      <c r="D165" s="26">
        <v>42674</v>
      </c>
      <c r="E165" s="26">
        <v>42719</v>
      </c>
      <c r="F165" s="26">
        <v>42740</v>
      </c>
      <c r="G165" s="12">
        <v>45</v>
      </c>
      <c r="H165" s="12">
        <v>66</v>
      </c>
      <c r="I165" s="12">
        <v>21</v>
      </c>
      <c r="J165" s="9">
        <f>'donor cell number'!J165+'host cell number'!J165</f>
        <v>75016556.49056603</v>
      </c>
      <c r="K165" s="9">
        <f>'donor cell number'!K165+'host cell number'!K165</f>
        <v>3663385.9245283017</v>
      </c>
      <c r="L165" s="9">
        <f>'donor cell number'!L165+'host cell number'!L165</f>
        <v>735451.10377358494</v>
      </c>
      <c r="M165" s="9">
        <f>'donor cell number'!M165+'host cell number'!M165</f>
        <v>9437632.5270758122</v>
      </c>
      <c r="N165" s="9">
        <f>'donor cell number'!N165+'host cell number'!N165</f>
        <v>991367.32851985563</v>
      </c>
      <c r="O165" s="9">
        <f>'donor cell number'!O165+'host cell number'!O165</f>
        <v>139805.84837545126</v>
      </c>
      <c r="P165" s="9">
        <f>'donor cell number'!P165+'host cell number'!P165</f>
        <v>8982802.4187725633</v>
      </c>
      <c r="Q165" s="9">
        <f>'donor cell number'!Q165+'host cell number'!Q165</f>
        <v>104762.16606498194</v>
      </c>
      <c r="R165" s="9">
        <f>'donor cell number'!R165+'host cell number'!R165</f>
        <v>839203.97111913352</v>
      </c>
      <c r="S165" s="9">
        <f>'donor cell number'!S165+'host cell number'!S165</f>
        <v>13532770.666666666</v>
      </c>
      <c r="T165" s="9">
        <f>'donor cell number'!T165+'host cell number'!T165</f>
        <v>591018.22222222225</v>
      </c>
      <c r="U165" s="9">
        <f>'donor cell number'!U165+'host cell number'!U165</f>
        <v>95577.777777777766</v>
      </c>
      <c r="V165" s="9">
        <f>'donor cell number'!V165+'host cell number'!V165</f>
        <v>10076851.999999998</v>
      </c>
      <c r="W165" s="9">
        <f>'donor cell number'!W165+'host cell number'!W165</f>
        <v>50743.111111111109</v>
      </c>
      <c r="X165" s="9">
        <f>'donor cell number'!X165+'host cell number'!X165</f>
        <v>418804.44444444444</v>
      </c>
      <c r="AE165" s="33">
        <f>'donor cell number'!AE165+'host cell number'!AE165</f>
        <v>22970403.193742476</v>
      </c>
      <c r="AF165" s="33">
        <f>'donor cell number'!AF165+'host cell number'!AF165</f>
        <v>1582385.5507420776</v>
      </c>
      <c r="AG165" s="33">
        <f>'donor cell number'!AG165+'host cell number'!AG165</f>
        <v>235383.62615322907</v>
      </c>
      <c r="AH165" s="33">
        <f>'donor cell number'!AH165+'host cell number'!AH165</f>
        <v>19059654.418772563</v>
      </c>
      <c r="AI165" s="33">
        <f>'donor cell number'!AI165+'host cell number'!AI165</f>
        <v>155505.27717609305</v>
      </c>
      <c r="AJ165" s="33">
        <f>'donor cell number'!AJ165+'host cell number'!AJ165</f>
        <v>1258008.415563578</v>
      </c>
      <c r="AL165" s="33">
        <f>'donor cell number'!AL165+'host cell number'!AL165</f>
        <v>1817769.1768953067</v>
      </c>
      <c r="AM165" s="33">
        <f>'donor cell number'!AM165+'host cell number'!AM165</f>
        <v>1413513.6927396711</v>
      </c>
      <c r="AO165" s="49">
        <f>'donor cell number'!AO165+'host cell number'!AO165</f>
        <v>51489.735849056604</v>
      </c>
      <c r="AP165" s="49">
        <f>'donor cell number'!AP165+'host cell number'!AP165</f>
        <v>70073.179245283012</v>
      </c>
      <c r="AQ165" s="49">
        <f>'donor cell number'!AQ165+'host cell number'!AQ165</f>
        <v>17404.981132075474</v>
      </c>
      <c r="AR165" s="49">
        <f>'donor cell number'!AR165+'host cell number'!AR165</f>
        <v>7453606.7870036103</v>
      </c>
      <c r="AS165" s="49">
        <f>'donor cell number'!AS165+'host cell number'!AS165</f>
        <v>177985.01805054152</v>
      </c>
      <c r="AT165" s="49">
        <f>'donor cell number'!AT165+'host cell number'!AT165</f>
        <v>153638.88086642599</v>
      </c>
      <c r="AU165" s="49">
        <f>'donor cell number'!AU165+'host cell number'!AU165</f>
        <v>19550.685920577616</v>
      </c>
      <c r="AV165" s="49">
        <f>'donor cell number'!AV165+'host cell number'!AV165</f>
        <v>750672.56317689526</v>
      </c>
      <c r="AW165" s="49">
        <f>'donor cell number'!AW165+'host cell number'!AW165</f>
        <v>465527.65342960285</v>
      </c>
      <c r="AX165" s="49">
        <f>'donor cell number'!AX165+'host cell number'!AX165</f>
        <v>250413.77777777778</v>
      </c>
      <c r="AY165" s="49">
        <f>'donor cell number'!AY165+'host cell number'!AY165</f>
        <v>1082635.5555555555</v>
      </c>
      <c r="AZ165" s="49">
        <f>'donor cell number'!AZ165+'host cell number'!AZ165</f>
        <v>730040.4444444445</v>
      </c>
      <c r="BA165" s="49">
        <f>'donor cell number'!BA165+'host cell number'!BA165</f>
        <v>325138.22222222219</v>
      </c>
    </row>
    <row r="166" spans="1:53">
      <c r="A166" s="12">
        <v>386217</v>
      </c>
      <c r="B166" s="12" t="s">
        <v>335</v>
      </c>
      <c r="C166" s="12" t="s">
        <v>339</v>
      </c>
      <c r="D166" s="16">
        <v>42650</v>
      </c>
      <c r="E166" s="16">
        <v>42719</v>
      </c>
      <c r="F166" s="16">
        <v>42752</v>
      </c>
      <c r="G166" s="12">
        <v>69</v>
      </c>
      <c r="H166" s="12">
        <v>102</v>
      </c>
      <c r="I166" s="12">
        <v>33</v>
      </c>
      <c r="J166" s="9">
        <f>'donor cell number'!J166+'host cell number'!J166</f>
        <v>59665544.948096886</v>
      </c>
      <c r="K166" s="9">
        <f>'donor cell number'!K166+'host cell number'!K166</f>
        <v>3003703.079584775</v>
      </c>
      <c r="L166" s="9">
        <f>'donor cell number'!L166+'host cell number'!L166</f>
        <v>522347.75086505187</v>
      </c>
      <c r="M166" s="9">
        <f>'donor cell number'!M166+'host cell number'!M166</f>
        <v>14385046.548042703</v>
      </c>
      <c r="N166" s="9">
        <f>'donor cell number'!N166+'host cell number'!N166</f>
        <v>1641025.409252669</v>
      </c>
      <c r="O166" s="9">
        <f>'donor cell number'!O166+'host cell number'!O166</f>
        <v>293747.50889679714</v>
      </c>
      <c r="P166" s="9">
        <f>'donor cell number'!P166+'host cell number'!P166</f>
        <v>11618099.039145906</v>
      </c>
      <c r="Q166" s="9">
        <f>'donor cell number'!Q166+'host cell number'!Q166</f>
        <v>278124.98220640566</v>
      </c>
      <c r="R166" s="9">
        <f>'donor cell number'!R166+'host cell number'!R166</f>
        <v>894664.6975088967</v>
      </c>
      <c r="S166" s="9">
        <f>'donor cell number'!S166+'host cell number'!S166</f>
        <v>9163245.0511945393</v>
      </c>
      <c r="T166" s="9">
        <f>'donor cell number'!T166+'host cell number'!T166</f>
        <v>621603.27645051188</v>
      </c>
      <c r="U166" s="9">
        <f>'donor cell number'!U166+'host cell number'!U166</f>
        <v>124437.13310580206</v>
      </c>
      <c r="V166" s="9">
        <f>'donor cell number'!V166+'host cell number'!V166</f>
        <v>6858149.0784982936</v>
      </c>
      <c r="W166" s="9">
        <f>'donor cell number'!W166+'host cell number'!W166</f>
        <v>81663.890784982927</v>
      </c>
      <c r="X166" s="9">
        <f>'donor cell number'!X166+'host cell number'!X166</f>
        <v>165592.62798634815</v>
      </c>
      <c r="AE166" s="33">
        <f>'donor cell number'!AE166+'host cell number'!AE166</f>
        <v>23548291.599237241</v>
      </c>
      <c r="AF166" s="33">
        <f>'donor cell number'!AF166+'host cell number'!AF166</f>
        <v>2262628.6857031812</v>
      </c>
      <c r="AG166" s="33">
        <f>'donor cell number'!AG166+'host cell number'!AG166</f>
        <v>418184.64200259914</v>
      </c>
      <c r="AH166" s="33">
        <f>'donor cell number'!AH166+'host cell number'!AH166</f>
        <v>18476248.117644198</v>
      </c>
      <c r="AI166" s="33">
        <f>'donor cell number'!AI166+'host cell number'!AI166</f>
        <v>359788.87299138861</v>
      </c>
      <c r="AJ166" s="33">
        <f>'donor cell number'!AJ166+'host cell number'!AJ166</f>
        <v>1060257.3254952447</v>
      </c>
      <c r="AL166" s="33">
        <f>'donor cell number'!AL166+'host cell number'!AL166</f>
        <v>2680813.32770578</v>
      </c>
      <c r="AM166" s="33">
        <f>'donor cell number'!AM166+'host cell number'!AM166</f>
        <v>1420046.1984866334</v>
      </c>
      <c r="AO166" s="49"/>
      <c r="AP166" s="49"/>
      <c r="AQ166" s="49"/>
      <c r="AR166" s="49"/>
      <c r="AS166" s="49">
        <f>'donor cell number'!AS166+'host cell number'!AS166</f>
        <v>147863.91459074733</v>
      </c>
      <c r="AT166" s="49">
        <f>'donor cell number'!AT166+'host cell number'!AT166</f>
        <v>111117.97153024911</v>
      </c>
      <c r="AU166" s="49">
        <f>'donor cell number'!AU166+'host cell number'!AU166</f>
        <v>33665.44483985765</v>
      </c>
      <c r="AV166" s="49">
        <f>'donor cell number'!AV166+'host cell number'!AV166</f>
        <v>1439252.7758007117</v>
      </c>
      <c r="AW166" s="49">
        <f>'donor cell number'!AW166+'host cell number'!AW166</f>
        <v>987299.67971530242</v>
      </c>
      <c r="AX166" s="49">
        <f>'donor cell number'!AX166+'host cell number'!AX166</f>
        <v>125343.07167235494</v>
      </c>
      <c r="AY166" s="49">
        <f>'donor cell number'!AY166+'host cell number'!AY166</f>
        <v>1222693.5153583619</v>
      </c>
      <c r="AZ166" s="49">
        <f>'donor cell number'!AZ166+'host cell number'!AZ166</f>
        <v>879795.76791808882</v>
      </c>
      <c r="BA166" s="49">
        <f>'donor cell number'!BA166+'host cell number'!BA166</f>
        <v>325943.75426621159</v>
      </c>
    </row>
    <row r="167" spans="1:53">
      <c r="A167" s="12">
        <v>397522</v>
      </c>
      <c r="B167" s="12" t="s">
        <v>335</v>
      </c>
      <c r="C167" s="12" t="s">
        <v>339</v>
      </c>
      <c r="D167" s="16">
        <v>42665</v>
      </c>
      <c r="E167" s="16">
        <v>42719</v>
      </c>
      <c r="F167" s="16">
        <v>42752</v>
      </c>
      <c r="G167" s="12">
        <v>54</v>
      </c>
      <c r="H167" s="12">
        <v>87</v>
      </c>
      <c r="I167" s="12">
        <v>33</v>
      </c>
      <c r="J167" s="9">
        <f>'donor cell number'!J167+'host cell number'!J167</f>
        <v>40766970.515267178</v>
      </c>
      <c r="K167" s="9">
        <f>'donor cell number'!K167+'host cell number'!K167</f>
        <v>2271922.9007633594</v>
      </c>
      <c r="L167" s="9">
        <f>'donor cell number'!L167+'host cell number'!L167</f>
        <v>474111.92748091614</v>
      </c>
      <c r="M167" s="9">
        <f>'donor cell number'!M167+'host cell number'!M167</f>
        <v>13078372.144112479</v>
      </c>
      <c r="N167" s="9">
        <f>'donor cell number'!N167+'host cell number'!N167</f>
        <v>1399824.253075571</v>
      </c>
      <c r="O167" s="9">
        <f>'donor cell number'!O167+'host cell number'!O167</f>
        <v>363466.60808435851</v>
      </c>
      <c r="P167" s="9">
        <f>'donor cell number'!P167+'host cell number'!P167</f>
        <v>10064367.311072055</v>
      </c>
      <c r="Q167" s="9">
        <f>'donor cell number'!Q167+'host cell number'!Q167</f>
        <v>216333.47978910367</v>
      </c>
      <c r="R167" s="9">
        <f>'donor cell number'!R167+'host cell number'!R167</f>
        <v>763345.78207381361</v>
      </c>
      <c r="S167" s="9">
        <f>'donor cell number'!S167+'host cell number'!S167</f>
        <v>9515097.1034482755</v>
      </c>
      <c r="T167" s="9">
        <f>'donor cell number'!T167+'host cell number'!T167</f>
        <v>588739.03448275861</v>
      </c>
      <c r="U167" s="9">
        <f>'donor cell number'!U167+'host cell number'!U167</f>
        <v>141638.06896551725</v>
      </c>
      <c r="V167" s="9">
        <f>'donor cell number'!V167+'host cell number'!V167</f>
        <v>6758581.2413793094</v>
      </c>
      <c r="W167" s="9">
        <f>'donor cell number'!W167+'host cell number'!W167</f>
        <v>64911.724137931029</v>
      </c>
      <c r="X167" s="9">
        <f>'donor cell number'!X167+'host cell number'!X167</f>
        <v>156337.65517241377</v>
      </c>
      <c r="AE167" s="33">
        <f>'donor cell number'!AE167+'host cell number'!AE167</f>
        <v>22593469.247560754</v>
      </c>
      <c r="AF167" s="33">
        <f>'donor cell number'!AF167+'host cell number'!AF167</f>
        <v>1988563.2875583298</v>
      </c>
      <c r="AG167" s="33">
        <f>'donor cell number'!AG167+'host cell number'!AG167</f>
        <v>505104.67704987578</v>
      </c>
      <c r="AH167" s="33">
        <f>'donor cell number'!AH167+'host cell number'!AH167</f>
        <v>16822948.552451365</v>
      </c>
      <c r="AI167" s="33">
        <f>'donor cell number'!AI167+'host cell number'!AI167</f>
        <v>281245.20392703474</v>
      </c>
      <c r="AJ167" s="33">
        <f>'donor cell number'!AJ167+'host cell number'!AJ167</f>
        <v>919683.4372462274</v>
      </c>
      <c r="AL167" s="33">
        <f>'donor cell number'!AL167+'host cell number'!AL167</f>
        <v>2493667.9646082055</v>
      </c>
      <c r="AM167" s="33">
        <f>'donor cell number'!AM167+'host cell number'!AM167</f>
        <v>1200928.6411732621</v>
      </c>
      <c r="AO167" s="49"/>
      <c r="AP167" s="49"/>
      <c r="AQ167" s="49"/>
      <c r="AR167" s="49"/>
      <c r="AS167" s="49">
        <f>'donor cell number'!AS167+'host cell number'!AS167</f>
        <v>105612.91739894552</v>
      </c>
      <c r="AT167" s="49">
        <f>'donor cell number'!AT167+'host cell number'!AT167</f>
        <v>79909.929701230227</v>
      </c>
      <c r="AU167" s="49">
        <f>'donor cell number'!AU167+'host cell number'!AU167</f>
        <v>23890.597539543058</v>
      </c>
      <c r="AV167" s="49">
        <f>'donor cell number'!AV167+'host cell number'!AV167</f>
        <v>763345.78207381372</v>
      </c>
      <c r="AW167" s="49">
        <f>'donor cell number'!AW167+'host cell number'!AW167</f>
        <v>564641.91564147617</v>
      </c>
      <c r="AX167" s="49">
        <f>'donor cell number'!AX167+'host cell number'!AX167</f>
        <v>77001.103448275855</v>
      </c>
      <c r="AY167" s="49">
        <f>'donor cell number'!AY167+'host cell number'!AY167</f>
        <v>1018392.8275862068</v>
      </c>
      <c r="AZ167" s="49">
        <f>'donor cell number'!AZ167+'host cell number'!AZ167</f>
        <v>760119.72413793101</v>
      </c>
      <c r="BA167" s="49">
        <f>'donor cell number'!BA167+'host cell number'!BA167</f>
        <v>242749.24137931035</v>
      </c>
    </row>
    <row r="168" spans="1:53">
      <c r="A168" s="12">
        <v>401432</v>
      </c>
      <c r="B168" s="12" t="s">
        <v>335</v>
      </c>
      <c r="C168" s="12" t="s">
        <v>339</v>
      </c>
      <c r="D168" s="16">
        <v>42674</v>
      </c>
      <c r="E168" s="16">
        <v>42719</v>
      </c>
      <c r="F168" s="16">
        <v>42752</v>
      </c>
      <c r="G168" s="12">
        <v>45</v>
      </c>
      <c r="H168" s="12">
        <v>78</v>
      </c>
      <c r="I168" s="12">
        <v>33</v>
      </c>
      <c r="J168" s="9">
        <f>'donor cell number'!J168+'host cell number'!J168</f>
        <v>67970297.696629211</v>
      </c>
      <c r="K168" s="9">
        <f>'donor cell number'!K168+'host cell number'!K168</f>
        <v>3102718.5393258431</v>
      </c>
      <c r="L168" s="9">
        <f>'donor cell number'!L168+'host cell number'!L168</f>
        <v>512615.89887640451</v>
      </c>
      <c r="M168" s="9">
        <f>'donor cell number'!M168+'host cell number'!M168</f>
        <v>12283523.027027028</v>
      </c>
      <c r="N168" s="9">
        <f>'donor cell number'!N168+'host cell number'!N168</f>
        <v>1070999.3513513515</v>
      </c>
      <c r="O168" s="9">
        <f>'donor cell number'!O168+'host cell number'!O168</f>
        <v>226368</v>
      </c>
      <c r="P168" s="9">
        <f>'donor cell number'!P168+'host cell number'!P168</f>
        <v>9555380.7567567565</v>
      </c>
      <c r="Q168" s="9">
        <f>'donor cell number'!Q168+'host cell number'!Q168</f>
        <v>101627.67567567568</v>
      </c>
      <c r="R168" s="9">
        <f>'donor cell number'!R168+'host cell number'!R168</f>
        <v>823728</v>
      </c>
      <c r="S168" s="9">
        <f>'donor cell number'!S168+'host cell number'!S168</f>
        <v>12463808.22064057</v>
      </c>
      <c r="T168" s="9">
        <f>'donor cell number'!T168+'host cell number'!T168</f>
        <v>671718.20284697518</v>
      </c>
      <c r="U168" s="9">
        <f>'donor cell number'!U168+'host cell number'!U168</f>
        <v>155309.57295373664</v>
      </c>
      <c r="V168" s="9">
        <f>'donor cell number'!V168+'host cell number'!V168</f>
        <v>8375451.4056939501</v>
      </c>
      <c r="W168" s="9">
        <f>'donor cell number'!W168+'host cell number'!W168</f>
        <v>61573.45195729538</v>
      </c>
      <c r="X168" s="9">
        <f>'donor cell number'!X168+'host cell number'!X168</f>
        <v>285852.17081850534</v>
      </c>
      <c r="AE168" s="33">
        <f>'donor cell number'!AE168+'host cell number'!AE168</f>
        <v>24747331.247667596</v>
      </c>
      <c r="AF168" s="33">
        <f>'donor cell number'!AF168+'host cell number'!AF168</f>
        <v>1742717.5541983265</v>
      </c>
      <c r="AG168" s="33">
        <f>'donor cell number'!AG168+'host cell number'!AG168</f>
        <v>381677.57295373664</v>
      </c>
      <c r="AH168" s="33">
        <f>'donor cell number'!AH168+'host cell number'!AH168</f>
        <v>17930832.162450708</v>
      </c>
      <c r="AI168" s="33">
        <f>'donor cell number'!AI168+'host cell number'!AI168</f>
        <v>163201.12763297107</v>
      </c>
      <c r="AJ168" s="33">
        <f>'donor cell number'!AJ168+'host cell number'!AJ168</f>
        <v>1109580.1708185056</v>
      </c>
      <c r="AL168" s="33">
        <f>'donor cell number'!AL168+'host cell number'!AL168</f>
        <v>2124395.127152063</v>
      </c>
      <c r="AM168" s="33">
        <f>'donor cell number'!AM168+'host cell number'!AM168</f>
        <v>1272781.2984514765</v>
      </c>
      <c r="AO168" s="49"/>
      <c r="AP168" s="49"/>
      <c r="AQ168" s="49"/>
      <c r="AR168" s="49"/>
      <c r="AS168" s="49">
        <f>'donor cell number'!AS168+'host cell number'!AS168</f>
        <v>86502.486486486494</v>
      </c>
      <c r="AT168" s="49">
        <f>'donor cell number'!AT168+'host cell number'!AT168</f>
        <v>72396.972972972973</v>
      </c>
      <c r="AU168" s="49">
        <f>'donor cell number'!AU168+'host cell number'!AU168</f>
        <v>12915.891891891893</v>
      </c>
      <c r="AV168" s="49">
        <f>'donor cell number'!AV168+'host cell number'!AV168</f>
        <v>1015596.972972973</v>
      </c>
      <c r="AW168" s="49">
        <f>'donor cell number'!AW168+'host cell number'!AW168</f>
        <v>714452.75675675692</v>
      </c>
      <c r="AX168" s="49">
        <f>'donor cell number'!AX168+'host cell number'!AX168</f>
        <v>144044.03914590747</v>
      </c>
      <c r="AY168" s="49">
        <f>'donor cell number'!AY168+'host cell number'!AY168</f>
        <v>1268877.4911032028</v>
      </c>
      <c r="AZ168" s="49">
        <f>'donor cell number'!AZ168+'host cell number'!AZ168</f>
        <v>952668.57651245559</v>
      </c>
      <c r="BA168" s="49">
        <f>'donor cell number'!BA168+'host cell number'!BA168</f>
        <v>302019.50177935947</v>
      </c>
    </row>
    <row r="169" spans="1:53">
      <c r="A169" s="12">
        <v>386216</v>
      </c>
      <c r="B169" s="12" t="s">
        <v>336</v>
      </c>
      <c r="C169" s="12" t="s">
        <v>339</v>
      </c>
      <c r="D169" s="16">
        <v>42650</v>
      </c>
      <c r="E169" s="16">
        <v>42719</v>
      </c>
      <c r="F169" s="16">
        <v>42766</v>
      </c>
      <c r="G169" s="12">
        <v>69</v>
      </c>
      <c r="H169" s="12">
        <v>116</v>
      </c>
      <c r="I169" s="12">
        <v>47</v>
      </c>
      <c r="J169" s="9">
        <f>'donor cell number'!J169+'host cell number'!J169</f>
        <v>60374455.921787702</v>
      </c>
      <c r="K169" s="9">
        <f>'donor cell number'!K169+'host cell number'!K169</f>
        <v>2474069.6648044689</v>
      </c>
      <c r="L169" s="9">
        <f>'donor cell number'!L169+'host cell number'!L169</f>
        <v>572632.90502793295</v>
      </c>
      <c r="M169" s="9">
        <f>'donor cell number'!M169+'host cell number'!M169</f>
        <v>13622328.367346935</v>
      </c>
      <c r="N169" s="9">
        <f>'donor cell number'!N169+'host cell number'!N169</f>
        <v>1910236.1224489792</v>
      </c>
      <c r="O169" s="9">
        <f>'donor cell number'!O169+'host cell number'!O169</f>
        <v>380228.16326530604</v>
      </c>
      <c r="P169" s="9">
        <f>'donor cell number'!P169+'host cell number'!P169</f>
        <v>13646508.571428569</v>
      </c>
      <c r="Q169" s="9">
        <f>'donor cell number'!Q169+'host cell number'!Q169</f>
        <v>176360.2040816326</v>
      </c>
      <c r="R169" s="9">
        <f>'donor cell number'!R169+'host cell number'!R169</f>
        <v>976525.30612244876</v>
      </c>
      <c r="S169" s="9">
        <f>'donor cell number'!S169+'host cell number'!S169</f>
        <v>11342466.409335729</v>
      </c>
      <c r="T169" s="9">
        <f>'donor cell number'!T169+'host cell number'!T169</f>
        <v>567043.35727109516</v>
      </c>
      <c r="U169" s="9">
        <f>'donor cell number'!U169+'host cell number'!U169</f>
        <v>185514.61400359066</v>
      </c>
      <c r="V169" s="9">
        <f>'donor cell number'!V169+'host cell number'!V169</f>
        <v>9139376.0682226215</v>
      </c>
      <c r="W169" s="9">
        <f>'donor cell number'!W169+'host cell number'!W169</f>
        <v>95538.635547576298</v>
      </c>
      <c r="X169" s="9">
        <f>'donor cell number'!X169+'host cell number'!X169</f>
        <v>235926.1938958707</v>
      </c>
      <c r="AE169" s="33">
        <f>'donor cell number'!AE169+'host cell number'!AE169</f>
        <v>24964794.776682664</v>
      </c>
      <c r="AF169" s="33">
        <f>'donor cell number'!AF169+'host cell number'!AF169</f>
        <v>2477279.4797200742</v>
      </c>
      <c r="AG169" s="33">
        <f>'donor cell number'!AG169+'host cell number'!AG169</f>
        <v>565742.77726889669</v>
      </c>
      <c r="AH169" s="33">
        <f>'donor cell number'!AH169+'host cell number'!AH169</f>
        <v>22785884.63965119</v>
      </c>
      <c r="AI169" s="33">
        <f>'donor cell number'!AI169+'host cell number'!AI169</f>
        <v>271898.8396292089</v>
      </c>
      <c r="AJ169" s="33">
        <f>'donor cell number'!AJ169+'host cell number'!AJ169</f>
        <v>1212451.5000183193</v>
      </c>
      <c r="AL169" s="33">
        <f>'donor cell number'!AL169+'host cell number'!AL169</f>
        <v>3043022.256988971</v>
      </c>
      <c r="AM169" s="33">
        <f>'donor cell number'!AM169+'host cell number'!AM169</f>
        <v>1484350.3396475285</v>
      </c>
      <c r="AO169" s="49">
        <f>'donor cell number'!AO169+'host cell number'!AO169</f>
        <v>24336.536312849159</v>
      </c>
      <c r="AP169" s="49">
        <f>'donor cell number'!AP169+'host cell number'!AP169</f>
        <v>56060.949720670382</v>
      </c>
      <c r="AQ169" s="49">
        <f>'donor cell number'!AQ169+'host cell number'!AQ169</f>
        <v>22308.49162011173</v>
      </c>
      <c r="AR169" s="49">
        <f>'donor cell number'!AR169+'host cell number'!AR169</f>
        <v>3788749.5918367337</v>
      </c>
      <c r="AS169" s="49">
        <f>'donor cell number'!AS169+'host cell number'!AS169</f>
        <v>120013.67346938774</v>
      </c>
      <c r="AT169" s="49">
        <f>'donor cell number'!AT169+'host cell number'!AT169</f>
        <v>77421.020408163255</v>
      </c>
      <c r="AU169" s="49">
        <f>'donor cell number'!AU169+'host cell number'!AU169</f>
        <v>40152.448979591827</v>
      </c>
      <c r="AV169" s="49">
        <f>'donor cell number'!AV169+'host cell number'!AV169</f>
        <v>2026922.2448979588</v>
      </c>
      <c r="AW169" s="49">
        <f>'donor cell number'!AW169+'host cell number'!AW169</f>
        <v>1240732.857142857</v>
      </c>
      <c r="AX169" s="49">
        <f>'donor cell number'!AX169+'host cell number'!AX169</f>
        <v>230989.33572710949</v>
      </c>
      <c r="AY169" s="49">
        <f>'donor cell number'!AY169+'host cell number'!AY169</f>
        <v>1325928.8509874328</v>
      </c>
      <c r="AZ169" s="49">
        <f>'donor cell number'!AZ169+'host cell number'!AZ169</f>
        <v>823551.3824057451</v>
      </c>
      <c r="BA169" s="49">
        <f>'donor cell number'!BA169+'host cell number'!BA169</f>
        <v>468723.39317773783</v>
      </c>
    </row>
    <row r="170" spans="1:53">
      <c r="A170" s="12">
        <v>397523</v>
      </c>
      <c r="B170" s="12" t="s">
        <v>336</v>
      </c>
      <c r="C170" s="12" t="s">
        <v>339</v>
      </c>
      <c r="D170" s="16">
        <v>42665</v>
      </c>
      <c r="E170" s="16">
        <v>42719</v>
      </c>
      <c r="F170" s="16">
        <v>42766</v>
      </c>
      <c r="G170" s="12">
        <v>54</v>
      </c>
      <c r="H170" s="12">
        <v>101</v>
      </c>
      <c r="I170" s="12">
        <v>47</v>
      </c>
      <c r="J170" s="9">
        <f>'donor cell number'!J170+'host cell number'!J170</f>
        <v>54523579.289719626</v>
      </c>
      <c r="K170" s="9">
        <f>'donor cell number'!K170+'host cell number'!K170</f>
        <v>3019351.9626168227</v>
      </c>
      <c r="L170" s="9">
        <f>'donor cell number'!L170+'host cell number'!L170</f>
        <v>587574.84112149535</v>
      </c>
      <c r="M170" s="9">
        <f>'donor cell number'!M170+'host cell number'!M170</f>
        <v>14383509.005235605</v>
      </c>
      <c r="N170" s="9">
        <f>'donor cell number'!N170+'host cell number'!N170</f>
        <v>1277937.4869109951</v>
      </c>
      <c r="O170" s="9">
        <f>'donor cell number'!O170+'host cell number'!O170</f>
        <v>359257.12041884824</v>
      </c>
      <c r="P170" s="9">
        <f>'donor cell number'!P170+'host cell number'!P170</f>
        <v>12945879.424083773</v>
      </c>
      <c r="Q170" s="9">
        <f>'donor cell number'!Q170+'host cell number'!Q170</f>
        <v>159090.99476439794</v>
      </c>
      <c r="R170" s="9">
        <f>'donor cell number'!R170+'host cell number'!R170</f>
        <v>939318.11518324621</v>
      </c>
      <c r="S170" s="9">
        <f>'donor cell number'!S170+'host cell number'!S170</f>
        <v>11749941.160714287</v>
      </c>
      <c r="T170" s="9">
        <f>'donor cell number'!T170+'host cell number'!T170</f>
        <v>589991.625</v>
      </c>
      <c r="U170" s="9">
        <f>'donor cell number'!U170+'host cell number'!U170</f>
        <v>194399.30357142858</v>
      </c>
      <c r="V170" s="9">
        <f>'donor cell number'!V170+'host cell number'!V170</f>
        <v>9431586.1607142854</v>
      </c>
      <c r="W170" s="9">
        <f>'donor cell number'!W170+'host cell number'!W170</f>
        <v>84213.75</v>
      </c>
      <c r="X170" s="9">
        <f>'donor cell number'!X170+'host cell number'!X170</f>
        <v>217752.69642857142</v>
      </c>
      <c r="AE170" s="33">
        <f>'donor cell number'!AE170+'host cell number'!AE170</f>
        <v>26133450.165949889</v>
      </c>
      <c r="AF170" s="33">
        <f>'donor cell number'!AF170+'host cell number'!AF170</f>
        <v>1867929.1119109951</v>
      </c>
      <c r="AG170" s="33">
        <f>'donor cell number'!AG170+'host cell number'!AG170</f>
        <v>553656.42399027676</v>
      </c>
      <c r="AH170" s="33">
        <f>'donor cell number'!AH170+'host cell number'!AH170</f>
        <v>22377465.58479806</v>
      </c>
      <c r="AI170" s="33">
        <f>'donor cell number'!AI170+'host cell number'!AI170</f>
        <v>243304.74476439797</v>
      </c>
      <c r="AJ170" s="33">
        <f>'donor cell number'!AJ170+'host cell number'!AJ170</f>
        <v>1157070.8116118175</v>
      </c>
      <c r="AL170" s="33">
        <f>'donor cell number'!AL170+'host cell number'!AL170</f>
        <v>2421585.5359012717</v>
      </c>
      <c r="AM170" s="33">
        <f>'donor cell number'!AM170+'host cell number'!AM170</f>
        <v>1400375.5563762155</v>
      </c>
      <c r="AO170" s="49">
        <f>'donor cell number'!AO170+'host cell number'!AO170</f>
        <v>30053.271028037387</v>
      </c>
      <c r="AP170" s="49">
        <f>'donor cell number'!AP170+'host cell number'!AP170</f>
        <v>50756.635514018693</v>
      </c>
      <c r="AQ170" s="49">
        <f>'donor cell number'!AQ170+'host cell number'!AQ170</f>
        <v>26313.308411214952</v>
      </c>
      <c r="AR170" s="49">
        <f>'donor cell number'!AR170+'host cell number'!AR170</f>
        <v>4529284.554973823</v>
      </c>
      <c r="AS170" s="49">
        <f>'donor cell number'!AS170+'host cell number'!AS170</f>
        <v>115611.4659685864</v>
      </c>
      <c r="AT170" s="49">
        <f>'donor cell number'!AT170+'host cell number'!AT170</f>
        <v>85756.858638743477</v>
      </c>
      <c r="AU170" s="49">
        <f>'donor cell number'!AU170+'host cell number'!AU170</f>
        <v>28251.675392670164</v>
      </c>
      <c r="AV170" s="49">
        <f>'donor cell number'!AV170+'host cell number'!AV170</f>
        <v>1482311.3089005239</v>
      </c>
      <c r="AW170" s="49">
        <f>'donor cell number'!AW170+'host cell number'!AW170</f>
        <v>1001832.4607329845</v>
      </c>
      <c r="AX170" s="49">
        <f>'donor cell number'!AX170+'host cell number'!AX170</f>
        <v>158378.46428571429</v>
      </c>
      <c r="AY170" s="49">
        <f>'donor cell number'!AY170+'host cell number'!AY170</f>
        <v>1434322.9285714286</v>
      </c>
      <c r="AZ170" s="49">
        <f>'donor cell number'!AZ170+'host cell number'!AZ170</f>
        <v>1022241.6964285714</v>
      </c>
      <c r="BA170" s="49">
        <f>'donor cell number'!BA170+'host cell number'!BA170</f>
        <v>381934.125</v>
      </c>
    </row>
    <row r="171" spans="1:53">
      <c r="A171" s="12">
        <v>401433</v>
      </c>
      <c r="B171" s="12" t="s">
        <v>336</v>
      </c>
      <c r="C171" s="12" t="s">
        <v>339</v>
      </c>
      <c r="D171" s="16">
        <v>42674</v>
      </c>
      <c r="E171" s="16">
        <v>42719</v>
      </c>
      <c r="F171" s="16">
        <v>42766</v>
      </c>
      <c r="G171" s="12">
        <v>45</v>
      </c>
      <c r="H171" s="12">
        <v>92</v>
      </c>
      <c r="I171" s="12">
        <v>47</v>
      </c>
      <c r="J171" s="9">
        <f>'donor cell number'!J171+'host cell number'!J171</f>
        <v>63081378.40290381</v>
      </c>
      <c r="K171" s="9">
        <f>'donor cell number'!K171+'host cell number'!K171</f>
        <v>3212348.0036297636</v>
      </c>
      <c r="L171" s="9">
        <f>'donor cell number'!L171+'host cell number'!L171</f>
        <v>729219.14700544463</v>
      </c>
      <c r="M171" s="9">
        <f>'donor cell number'!M171+'host cell number'!M171</f>
        <v>11049549.424083769</v>
      </c>
      <c r="N171" s="9">
        <f>'donor cell number'!N171+'host cell number'!N171</f>
        <v>1073673.9267015706</v>
      </c>
      <c r="O171" s="9">
        <f>'donor cell number'!O171+'host cell number'!O171</f>
        <v>256962.56544502615</v>
      </c>
      <c r="P171" s="9">
        <f>'donor cell number'!P171+'host cell number'!P171</f>
        <v>10300141.570680628</v>
      </c>
      <c r="Q171" s="9">
        <f>'donor cell number'!Q171+'host cell number'!Q171</f>
        <v>114559.16230366493</v>
      </c>
      <c r="R171" s="9">
        <f>'donor cell number'!R171+'host cell number'!R171</f>
        <v>604936.02094240836</v>
      </c>
      <c r="S171" s="9">
        <f>'donor cell number'!S171+'host cell number'!S171</f>
        <v>14228288.707964603</v>
      </c>
      <c r="T171" s="9">
        <f>'donor cell number'!T171+'host cell number'!T171</f>
        <v>839310.15929203539</v>
      </c>
      <c r="U171" s="9">
        <f>'donor cell number'!U171+'host cell number'!U171</f>
        <v>225131.1504424779</v>
      </c>
      <c r="V171" s="9">
        <f>'donor cell number'!V171+'host cell number'!V171</f>
        <v>10958358.265486727</v>
      </c>
      <c r="W171" s="9">
        <f>'donor cell number'!W171+'host cell number'!W171</f>
        <v>60860.601769911504</v>
      </c>
      <c r="X171" s="9">
        <f>'donor cell number'!X171+'host cell number'!X171</f>
        <v>299437.69911504426</v>
      </c>
      <c r="AE171" s="33">
        <f>'donor cell number'!AE171+'host cell number'!AE171</f>
        <v>25277838.132048368</v>
      </c>
      <c r="AF171" s="33">
        <f>'donor cell number'!AF171+'host cell number'!AF171</f>
        <v>1912984.0859936061</v>
      </c>
      <c r="AG171" s="33">
        <f>'donor cell number'!AG171+'host cell number'!AG171</f>
        <v>482093.71588750405</v>
      </c>
      <c r="AH171" s="33">
        <f>'donor cell number'!AH171+'host cell number'!AH171</f>
        <v>21258499.836167354</v>
      </c>
      <c r="AI171" s="33">
        <f>'donor cell number'!AI171+'host cell number'!AI171</f>
        <v>175419.76407357643</v>
      </c>
      <c r="AJ171" s="33">
        <f>'donor cell number'!AJ171+'host cell number'!AJ171</f>
        <v>904373.72005745256</v>
      </c>
      <c r="AL171" s="33">
        <f>'donor cell number'!AL171+'host cell number'!AL171</f>
        <v>2395077.8018811103</v>
      </c>
      <c r="AM171" s="33">
        <f>'donor cell number'!AM171+'host cell number'!AM171</f>
        <v>1079793.4841310289</v>
      </c>
      <c r="AO171" s="49">
        <f>'donor cell number'!AO171+'host cell number'!AO171</f>
        <v>35838.021778584385</v>
      </c>
      <c r="AP171" s="49">
        <f>'donor cell number'!AP171+'host cell number'!AP171</f>
        <v>77828.493647912881</v>
      </c>
      <c r="AQ171" s="49">
        <f>'donor cell number'!AQ171+'host cell number'!AQ171</f>
        <v>31531.306715063518</v>
      </c>
      <c r="AR171" s="49">
        <f>'donor cell number'!AR171+'host cell number'!AR171</f>
        <v>3323011.2565445025</v>
      </c>
      <c r="AS171" s="49">
        <f>'donor cell number'!AS171+'host cell number'!AS171</f>
        <v>113127.1727748691</v>
      </c>
      <c r="AT171" s="49">
        <f>'donor cell number'!AT171+'host cell number'!AT171</f>
        <v>82896.28272251309</v>
      </c>
      <c r="AU171" s="49">
        <f>'donor cell number'!AU171+'host cell number'!AU171</f>
        <v>28798.900523560209</v>
      </c>
      <c r="AV171" s="49">
        <f>'donor cell number'!AV171+'host cell number'!AV171</f>
        <v>1144796.0732984291</v>
      </c>
      <c r="AW171" s="49">
        <f>'donor cell number'!AW171+'host cell number'!AW171</f>
        <v>804300.78534031403</v>
      </c>
      <c r="AX171" s="49">
        <f>'donor cell number'!AX171+'host cell number'!AX171</f>
        <v>176743.4336283186</v>
      </c>
      <c r="AY171" s="49">
        <f>'donor cell number'!AY171+'host cell number'!AY171</f>
        <v>1724973.4513274336</v>
      </c>
      <c r="AZ171" s="49">
        <f>'donor cell number'!AZ171+'host cell number'!AZ171</f>
        <v>1208719.8584070797</v>
      </c>
      <c r="BA171" s="49">
        <f>'donor cell number'!BA171+'host cell number'!BA171</f>
        <v>473792.70796460181</v>
      </c>
    </row>
    <row r="172" spans="1:53">
      <c r="A172" s="12">
        <v>203491</v>
      </c>
      <c r="B172" s="12" t="s">
        <v>337</v>
      </c>
      <c r="C172" s="12" t="s">
        <v>339</v>
      </c>
      <c r="D172" s="16">
        <v>42317</v>
      </c>
      <c r="E172" s="16">
        <v>42495</v>
      </c>
      <c r="F172" s="16">
        <v>42759</v>
      </c>
      <c r="G172" s="12">
        <v>178</v>
      </c>
      <c r="H172" s="12">
        <v>442</v>
      </c>
      <c r="I172" s="12">
        <v>264</v>
      </c>
      <c r="J172" s="9">
        <f>'donor cell number'!J172+'host cell number'!J172</f>
        <v>21484899.495798316</v>
      </c>
      <c r="K172" s="9">
        <f>'donor cell number'!K172+'host cell number'!K172</f>
        <v>1109574.4537815126</v>
      </c>
      <c r="L172" s="9">
        <f>'donor cell number'!L172+'host cell number'!L172</f>
        <v>163413.78151260503</v>
      </c>
      <c r="M172" s="9">
        <f>'donor cell number'!M172+'host cell number'!M172</f>
        <v>1009893.0882352941</v>
      </c>
      <c r="N172" s="9">
        <f>'donor cell number'!N172+'host cell number'!N172</f>
        <v>2167982.8676470588</v>
      </c>
      <c r="O172" s="9">
        <f>'donor cell number'!O172+'host cell number'!O172</f>
        <v>122060.18382352941</v>
      </c>
      <c r="P172" s="9">
        <f>'donor cell number'!P172+'host cell number'!P172</f>
        <v>2461547.0404411764</v>
      </c>
      <c r="Q172" s="9">
        <f>'donor cell number'!Q172+'host cell number'!Q172</f>
        <v>510604.9632352941</v>
      </c>
      <c r="R172" s="9">
        <f>'donor cell number'!R172+'host cell number'!R172</f>
        <v>845798.9338235294</v>
      </c>
      <c r="S172" s="9">
        <f>'donor cell number'!S172+'host cell number'!S172</f>
        <v>1529725.935483871</v>
      </c>
      <c r="T172" s="9">
        <f>'donor cell number'!T172+'host cell number'!T172</f>
        <v>872291.61290322593</v>
      </c>
      <c r="U172" s="9">
        <f>'donor cell number'!U172+'host cell number'!U172</f>
        <v>96921.290322580637</v>
      </c>
      <c r="V172" s="9">
        <f>'donor cell number'!V172+'host cell number'!V172</f>
        <v>3634186.064516129</v>
      </c>
      <c r="W172" s="9">
        <f>'donor cell number'!W172+'host cell number'!W172</f>
        <v>219748.64516129033</v>
      </c>
      <c r="X172" s="9">
        <f>'donor cell number'!X172+'host cell number'!X172</f>
        <v>537052.6451612903</v>
      </c>
      <c r="AE172" s="33">
        <f>'donor cell number'!AE172+'host cell number'!AE172</f>
        <v>2539619.023719165</v>
      </c>
      <c r="AF172" s="33">
        <f>'donor cell number'!AF172+'host cell number'!AF172</f>
        <v>3040274.4805502845</v>
      </c>
      <c r="AG172" s="33">
        <f>'donor cell number'!AG172+'host cell number'!AG172</f>
        <v>218981.47414611006</v>
      </c>
      <c r="AH172" s="33">
        <f>'donor cell number'!AH172+'host cell number'!AH172</f>
        <v>6095733.1049573049</v>
      </c>
      <c r="AI172" s="33">
        <f>'donor cell number'!AI172+'host cell number'!AI172</f>
        <v>730353.6083965844</v>
      </c>
      <c r="AJ172" s="33">
        <f>'donor cell number'!AJ172+'host cell number'!AJ172</f>
        <v>1382851.5789848198</v>
      </c>
      <c r="AL172" s="33">
        <f>'donor cell number'!AL172+'host cell number'!AL172</f>
        <v>3259255.9546963945</v>
      </c>
      <c r="AM172" s="33">
        <f>'donor cell number'!AM172+'host cell number'!AM172</f>
        <v>2113205.1873814045</v>
      </c>
      <c r="AO172" s="49">
        <f>'donor cell number'!AO172+'host cell number'!AO172</f>
        <v>16904.873949579829</v>
      </c>
      <c r="AP172" s="49">
        <f>'donor cell number'!AP172+'host cell number'!AP172</f>
        <v>71290.756302521011</v>
      </c>
      <c r="AQ172" s="49">
        <f>'donor cell number'!AQ172+'host cell number'!AQ172</f>
        <v>20149.243697478989</v>
      </c>
      <c r="AR172" s="49">
        <f>'donor cell number'!AR172+'host cell number'!AR172</f>
        <v>1109403.6974789915</v>
      </c>
      <c r="AS172" s="49">
        <f>'donor cell number'!AS172+'host cell number'!AS172</f>
        <v>91440</v>
      </c>
      <c r="AT172" s="49">
        <f>'donor cell number'!AT172+'host cell number'!AT172</f>
        <v>18612.436974789915</v>
      </c>
      <c r="AU172" s="49">
        <f>'donor cell number'!AU172+'host cell number'!AU172</f>
        <v>70522.352941176461</v>
      </c>
      <c r="AV172" s="49">
        <f>'donor cell number'!AV172+'host cell number'!AV172</f>
        <v>905520.67226890754</v>
      </c>
      <c r="AW172" s="49">
        <f>'donor cell number'!AW172+'host cell number'!AW172</f>
        <v>161023.19327731093</v>
      </c>
      <c r="AX172" s="49">
        <f>'donor cell number'!AX172+'host cell number'!AX172</f>
        <v>720676.97478991584</v>
      </c>
      <c r="AY172" s="49">
        <f>'donor cell number'!AY172+'host cell number'!AY172</f>
        <v>1084985.5462184874</v>
      </c>
      <c r="AZ172" s="49">
        <f>'donor cell number'!AZ172+'host cell number'!AZ172</f>
        <v>253573.10924369746</v>
      </c>
      <c r="BA172" s="49">
        <f>'donor cell number'!BA172+'host cell number'!BA172</f>
        <v>802042.35294117639</v>
      </c>
    </row>
    <row r="173" spans="1:53">
      <c r="A173" s="12">
        <v>233207</v>
      </c>
      <c r="B173" s="12" t="s">
        <v>337</v>
      </c>
      <c r="C173" s="12" t="s">
        <v>339</v>
      </c>
      <c r="D173" s="16">
        <v>42377</v>
      </c>
      <c r="E173" s="16">
        <v>42495</v>
      </c>
      <c r="F173" s="16">
        <v>42759</v>
      </c>
      <c r="G173" s="12">
        <v>118</v>
      </c>
      <c r="H173" s="12">
        <v>382</v>
      </c>
      <c r="I173" s="12">
        <v>264</v>
      </c>
      <c r="J173" s="9">
        <f>'donor cell number'!J173+'host cell number'!J173</f>
        <v>28261429.961977184</v>
      </c>
      <c r="K173" s="9">
        <f>'donor cell number'!K173+'host cell number'!K173</f>
        <v>1393307.680608365</v>
      </c>
      <c r="L173" s="9">
        <f>'donor cell number'!L173+'host cell number'!L173</f>
        <v>263060.98859315587</v>
      </c>
      <c r="M173" s="9">
        <f>'donor cell number'!M173+'host cell number'!M173</f>
        <v>2959048.360655738</v>
      </c>
      <c r="N173" s="9">
        <f>'donor cell number'!N173+'host cell number'!N173</f>
        <v>1725438.524590164</v>
      </c>
      <c r="O173" s="9">
        <f>'donor cell number'!O173+'host cell number'!O173</f>
        <v>185890.16393442624</v>
      </c>
      <c r="P173" s="9">
        <f>'donor cell number'!P173+'host cell number'!P173</f>
        <v>4688319.6721311472</v>
      </c>
      <c r="Q173" s="9">
        <f>'donor cell number'!Q173+'host cell number'!Q173</f>
        <v>153585.24590163934</v>
      </c>
      <c r="R173" s="9">
        <f>'donor cell number'!R173+'host cell number'!R173</f>
        <v>959154.91803278681</v>
      </c>
      <c r="S173" s="9">
        <f>'donor cell number'!S173+'host cell number'!S173</f>
        <v>4668762.4581005583</v>
      </c>
      <c r="T173" s="9">
        <f>'donor cell number'!T173+'host cell number'!T173</f>
        <v>983749.77653631277</v>
      </c>
      <c r="U173" s="9">
        <f>'donor cell number'!U173+'host cell number'!U173</f>
        <v>152810.8938547486</v>
      </c>
      <c r="V173" s="9">
        <f>'donor cell number'!V173+'host cell number'!V173</f>
        <v>7727826.4804469272</v>
      </c>
      <c r="W173" s="9">
        <f>'donor cell number'!W173+'host cell number'!W173</f>
        <v>179917.03910614524</v>
      </c>
      <c r="X173" s="9">
        <f>'donor cell number'!X173+'host cell number'!X173</f>
        <v>723327.4860335195</v>
      </c>
      <c r="AE173" s="33">
        <f>'donor cell number'!AE173+'host cell number'!AE173</f>
        <v>7627810.8187562963</v>
      </c>
      <c r="AF173" s="33">
        <f>'donor cell number'!AF173+'host cell number'!AF173</f>
        <v>2709188.3011264764</v>
      </c>
      <c r="AG173" s="33">
        <f>'donor cell number'!AG173+'host cell number'!AG173</f>
        <v>338701.05778917484</v>
      </c>
      <c r="AH173" s="33">
        <f>'donor cell number'!AH173+'host cell number'!AH173</f>
        <v>12416146.152578074</v>
      </c>
      <c r="AI173" s="33">
        <f>'donor cell number'!AI173+'host cell number'!AI173</f>
        <v>333502.28500778461</v>
      </c>
      <c r="AJ173" s="33">
        <f>'donor cell number'!AJ173+'host cell number'!AJ173</f>
        <v>1682482.4040663063</v>
      </c>
      <c r="AL173" s="33">
        <f>'donor cell number'!AL173+'host cell number'!AL173</f>
        <v>3047889.3589156517</v>
      </c>
      <c r="AM173" s="33">
        <f>'donor cell number'!AM173+'host cell number'!AM173</f>
        <v>2015984.6890740909</v>
      </c>
      <c r="AO173" s="49">
        <f>'donor cell number'!AO173+'host cell number'!AO173</f>
        <v>15139.16349809886</v>
      </c>
      <c r="AP173" s="49">
        <f>'donor cell number'!AP173+'host cell number'!AP173</f>
        <v>39001.368821292774</v>
      </c>
      <c r="AQ173" s="49">
        <f>'donor cell number'!AQ173+'host cell number'!AQ173</f>
        <v>14922.889733840304</v>
      </c>
      <c r="AR173" s="49">
        <f>'donor cell number'!AR173+'host cell number'!AR173</f>
        <v>1393307.680608365</v>
      </c>
      <c r="AS173" s="49">
        <f>'donor cell number'!AS173+'host cell number'!AS173</f>
        <v>53924.258555133085</v>
      </c>
      <c r="AT173" s="49">
        <f>'donor cell number'!AT173+'host cell number'!AT173</f>
        <v>28980.684410646387</v>
      </c>
      <c r="AU173" s="49">
        <f>'donor cell number'!AU173+'host cell number'!AU173</f>
        <v>22852.927756653989</v>
      </c>
      <c r="AV173" s="49">
        <f>'donor cell number'!AV173+'host cell number'!AV173</f>
        <v>748883.95437262359</v>
      </c>
      <c r="AW173" s="49">
        <f>'donor cell number'!AW173+'host cell number'!AW173</f>
        <v>253977.49049429659</v>
      </c>
      <c r="AX173" s="49">
        <f>'donor cell number'!AX173+'host cell number'!AX173</f>
        <v>468160.60836501903</v>
      </c>
      <c r="AY173" s="49">
        <f>'donor cell number'!AY173+'host cell number'!AY173</f>
        <v>1609797.7186311786</v>
      </c>
      <c r="AZ173" s="49">
        <f>'donor cell number'!AZ173+'host cell number'!AZ173</f>
        <v>615226.76806083648</v>
      </c>
      <c r="BA173" s="49">
        <f>'donor cell number'!BA173+'host cell number'!BA173</f>
        <v>941655.96958174906</v>
      </c>
    </row>
    <row r="174" spans="1:53">
      <c r="A174" s="12">
        <v>256764</v>
      </c>
      <c r="B174" s="12" t="s">
        <v>337</v>
      </c>
      <c r="C174" s="12" t="s">
        <v>339</v>
      </c>
      <c r="D174" s="16">
        <v>42429</v>
      </c>
      <c r="E174" s="16">
        <v>42495</v>
      </c>
      <c r="F174" s="16">
        <v>42759</v>
      </c>
      <c r="G174" s="12">
        <v>66</v>
      </c>
      <c r="H174" s="12">
        <v>330</v>
      </c>
      <c r="I174" s="12">
        <v>264</v>
      </c>
      <c r="J174" s="9">
        <f>'donor cell number'!J174+'host cell number'!J174</f>
        <v>43066195.652173907</v>
      </c>
      <c r="K174" s="9">
        <f>'donor cell number'!K174+'host cell number'!K174</f>
        <v>1817112.1195652173</v>
      </c>
      <c r="L174" s="9">
        <f>'donor cell number'!L174+'host cell number'!L174</f>
        <v>298974.61956521741</v>
      </c>
      <c r="M174" s="9">
        <f>'donor cell number'!M174+'host cell number'!M174</f>
        <v>3933931.0849909578</v>
      </c>
      <c r="N174" s="9">
        <f>'donor cell number'!N174+'host cell number'!N174</f>
        <v>1624237.4864376127</v>
      </c>
      <c r="O174" s="9">
        <f>'donor cell number'!O174+'host cell number'!O174</f>
        <v>164442.8571428571</v>
      </c>
      <c r="P174" s="9">
        <f>'donor cell number'!P174+'host cell number'!P174</f>
        <v>5997376.7088607587</v>
      </c>
      <c r="Q174" s="9">
        <f>'donor cell number'!Q174+'host cell number'!Q174</f>
        <v>175475.09945750452</v>
      </c>
      <c r="R174" s="9">
        <f>'donor cell number'!R174+'host cell number'!R174</f>
        <v>719801.77215189871</v>
      </c>
      <c r="S174" s="9">
        <f>'donor cell number'!S174+'host cell number'!S174</f>
        <v>5082201.4285714291</v>
      </c>
      <c r="T174" s="9">
        <f>'donor cell number'!T174+'host cell number'!T174</f>
        <v>865178.57142857136</v>
      </c>
      <c r="U174" s="9">
        <f>'donor cell number'!U174+'host cell number'!U174</f>
        <v>123527.14285714284</v>
      </c>
      <c r="V174" s="9">
        <f>'donor cell number'!V174+'host cell number'!V174</f>
        <v>7384675.7142857146</v>
      </c>
      <c r="W174" s="9">
        <f>'donor cell number'!W174+'host cell number'!W174</f>
        <v>91607.142857142855</v>
      </c>
      <c r="X174" s="9">
        <f>'donor cell number'!X174+'host cell number'!X174</f>
        <v>534008.57142857136</v>
      </c>
      <c r="AE174" s="33">
        <f>'donor cell number'!AE174+'host cell number'!AE174</f>
        <v>9016132.5135623869</v>
      </c>
      <c r="AF174" s="33">
        <f>'donor cell number'!AF174+'host cell number'!AF174</f>
        <v>2489416.057866184</v>
      </c>
      <c r="AG174" s="33">
        <f>'donor cell number'!AG174+'host cell number'!AG174</f>
        <v>287970</v>
      </c>
      <c r="AH174" s="33">
        <f>'donor cell number'!AH174+'host cell number'!AH174</f>
        <v>13382052.423146473</v>
      </c>
      <c r="AI174" s="33">
        <f>'donor cell number'!AI174+'host cell number'!AI174</f>
        <v>267082.24231464736</v>
      </c>
      <c r="AJ174" s="33">
        <f>'donor cell number'!AJ174+'host cell number'!AJ174</f>
        <v>1253810.34358047</v>
      </c>
      <c r="AL174" s="33">
        <f>'donor cell number'!AL174+'host cell number'!AL174</f>
        <v>2777386.057866184</v>
      </c>
      <c r="AM174" s="33">
        <f>'donor cell number'!AM174+'host cell number'!AM174</f>
        <v>1520892.5858951174</v>
      </c>
      <c r="AO174" s="49">
        <f>'donor cell number'!AO174+'host cell number'!AO174</f>
        <v>27051.630434782604</v>
      </c>
      <c r="AP174" s="49">
        <f>'donor cell number'!AP174+'host cell number'!AP174</f>
        <v>45554.945652173912</v>
      </c>
      <c r="AQ174" s="49">
        <f>'donor cell number'!AQ174+'host cell number'!AQ174</f>
        <v>21965.923913043476</v>
      </c>
      <c r="AR174" s="49">
        <f>'donor cell number'!AR174+'host cell number'!AR174</f>
        <v>1817328.5326086953</v>
      </c>
      <c r="AS174" s="49">
        <f>'donor cell number'!AS174+'host cell number'!AS174</f>
        <v>67520.869565217392</v>
      </c>
      <c r="AT174" s="49">
        <f>'donor cell number'!AT174+'host cell number'!AT174</f>
        <v>26943.423913043476</v>
      </c>
      <c r="AU174" s="49">
        <f>'donor cell number'!AU174+'host cell number'!AU174</f>
        <v>37980.489130434777</v>
      </c>
      <c r="AV174" s="49">
        <f>'donor cell number'!AV174+'host cell number'!AV174</f>
        <v>813172.01086956519</v>
      </c>
      <c r="AW174" s="49">
        <f>'donor cell number'!AW174+'host cell number'!AW174</f>
        <v>304493.15217391303</v>
      </c>
      <c r="AX174" s="49">
        <f>'donor cell number'!AX174+'host cell number'!AX174</f>
        <v>477190.76086956519</v>
      </c>
      <c r="AY174" s="49">
        <f>'donor cell number'!AY174+'host cell number'!AY174</f>
        <v>2006798.1521739129</v>
      </c>
      <c r="AZ174" s="49">
        <f>'donor cell number'!AZ174+'host cell number'!AZ174</f>
        <v>840115.43478260865</v>
      </c>
      <c r="BA174" s="49">
        <f>'donor cell number'!BA174+'host cell number'!BA174</f>
        <v>1093102.2826086956</v>
      </c>
    </row>
    <row r="175" spans="1:53">
      <c r="A175" s="12">
        <v>256767</v>
      </c>
      <c r="B175" s="12" t="s">
        <v>337</v>
      </c>
      <c r="C175" s="12" t="s">
        <v>339</v>
      </c>
      <c r="D175" s="16">
        <v>42429</v>
      </c>
      <c r="E175" s="16">
        <v>42495</v>
      </c>
      <c r="F175" s="16">
        <v>42759</v>
      </c>
      <c r="G175" s="12">
        <v>66</v>
      </c>
      <c r="H175" s="12">
        <v>330</v>
      </c>
      <c r="I175" s="12">
        <v>264</v>
      </c>
      <c r="J175" s="9">
        <f>'donor cell number'!J175+'host cell number'!J175</f>
        <v>22677062.146892659</v>
      </c>
      <c r="K175" s="9">
        <f>'donor cell number'!K175+'host cell number'!K175</f>
        <v>1078196.6101694917</v>
      </c>
      <c r="L175" s="9">
        <f>'donor cell number'!L175+'host cell number'!L175</f>
        <v>161403.8418079096</v>
      </c>
      <c r="M175" s="9">
        <f>'donor cell number'!M175+'host cell number'!M175</f>
        <v>4054131.3214285714</v>
      </c>
      <c r="N175" s="9">
        <f>'donor cell number'!N175+'host cell number'!N175</f>
        <v>1410624.642857143</v>
      </c>
      <c r="O175" s="9">
        <f>'donor cell number'!O175+'host cell number'!O175</f>
        <v>143989.07142857142</v>
      </c>
      <c r="P175" s="9">
        <f>'donor cell number'!P175+'host cell number'!P175</f>
        <v>6842797.7142857146</v>
      </c>
      <c r="Q175" s="9">
        <f>'donor cell number'!Q175+'host cell number'!Q175</f>
        <v>166621.5</v>
      </c>
      <c r="R175" s="9">
        <f>'donor cell number'!R175+'host cell number'!R175</f>
        <v>718774.71428571432</v>
      </c>
      <c r="S175" s="9">
        <f>'donor cell number'!S175+'host cell number'!S175</f>
        <v>4038783.8745387457</v>
      </c>
      <c r="T175" s="9">
        <f>'donor cell number'!T175+'host cell number'!T175</f>
        <v>537058.06273062737</v>
      </c>
      <c r="U175" s="9">
        <f>'donor cell number'!U175+'host cell number'!U175</f>
        <v>130230.49815498157</v>
      </c>
      <c r="V175" s="9">
        <f>'donor cell number'!V175+'host cell number'!V175</f>
        <v>5812411.0516605172</v>
      </c>
      <c r="W175" s="9">
        <f>'donor cell number'!W175+'host cell number'!W175</f>
        <v>90213.044280442817</v>
      </c>
      <c r="X175" s="9">
        <f>'donor cell number'!X175+'host cell number'!X175</f>
        <v>408366.69741697423</v>
      </c>
      <c r="AE175" s="33">
        <f>'donor cell number'!AE175+'host cell number'!AE175</f>
        <v>8092915.1959673176</v>
      </c>
      <c r="AF175" s="33">
        <f>'donor cell number'!AF175+'host cell number'!AF175</f>
        <v>1947682.7055877703</v>
      </c>
      <c r="AG175" s="33">
        <f>'donor cell number'!AG175+'host cell number'!AG175</f>
        <v>274219.56958355301</v>
      </c>
      <c r="AH175" s="33">
        <f>'donor cell number'!AH175+'host cell number'!AH175</f>
        <v>12655208.765946232</v>
      </c>
      <c r="AI175" s="33">
        <f>'donor cell number'!AI175+'host cell number'!AI175</f>
        <v>256834.54428044282</v>
      </c>
      <c r="AJ175" s="33">
        <f>'donor cell number'!AJ175+'host cell number'!AJ175</f>
        <v>1127141.4117026886</v>
      </c>
      <c r="AL175" s="33">
        <f>'donor cell number'!AL175+'host cell number'!AL175</f>
        <v>2221902.2751713232</v>
      </c>
      <c r="AM175" s="33">
        <f>'donor cell number'!AM175+'host cell number'!AM175</f>
        <v>1383975.9559831312</v>
      </c>
      <c r="AO175" s="49">
        <f>'donor cell number'!AO175+'host cell number'!AO175</f>
        <v>13736.497175141245</v>
      </c>
      <c r="AP175" s="49">
        <f>'donor cell number'!AP175+'host cell number'!AP175</f>
        <v>44406.779661016953</v>
      </c>
      <c r="AQ175" s="49">
        <f>'donor cell number'!AQ175+'host cell number'!AQ175</f>
        <v>13381.242937853109</v>
      </c>
      <c r="AR175" s="49">
        <f>'donor cell number'!AR175+'host cell number'!AR175</f>
        <v>1078137.4011299436</v>
      </c>
      <c r="AS175" s="49">
        <f>'donor cell number'!AS175+'host cell number'!AS175</f>
        <v>57788.022598870069</v>
      </c>
      <c r="AT175" s="49">
        <f>'donor cell number'!AT175+'host cell number'!AT175</f>
        <v>23565.197740112999</v>
      </c>
      <c r="AU175" s="49">
        <f>'donor cell number'!AU175+'host cell number'!AU175</f>
        <v>31617.627118644072</v>
      </c>
      <c r="AV175" s="49">
        <f>'donor cell number'!AV175+'host cell number'!AV175</f>
        <v>427311.63841807912</v>
      </c>
      <c r="AW175" s="49">
        <f>'donor cell number'!AW175+'host cell number'!AW175</f>
        <v>138430.73446327687</v>
      </c>
      <c r="AX175" s="49">
        <f>'donor cell number'!AX175+'host cell number'!AX175</f>
        <v>274019.43502824864</v>
      </c>
      <c r="AY175" s="49">
        <f>'donor cell number'!AY175+'host cell number'!AY175</f>
        <v>1275125.8757062149</v>
      </c>
      <c r="AZ175" s="49">
        <f>'donor cell number'!AZ175+'host cell number'!AZ175</f>
        <v>582794.57627118647</v>
      </c>
      <c r="BA175" s="49">
        <f>'donor cell number'!BA175+'host cell number'!BA175</f>
        <v>652542.82485875709</v>
      </c>
    </row>
    <row r="176" spans="1:53">
      <c r="A176" s="10">
        <v>405142</v>
      </c>
      <c r="B176" s="11" t="s">
        <v>344</v>
      </c>
      <c r="C176" s="12" t="s">
        <v>339</v>
      </c>
      <c r="D176" s="26">
        <v>42679</v>
      </c>
      <c r="E176" s="26">
        <v>42719</v>
      </c>
      <c r="F176" s="26">
        <v>42871</v>
      </c>
      <c r="G176" s="12">
        <v>40</v>
      </c>
      <c r="H176" s="12">
        <v>192</v>
      </c>
      <c r="I176" s="12">
        <v>152</v>
      </c>
      <c r="J176" s="9">
        <f>'donor cell number'!J176+'host cell number'!J176</f>
        <v>43108378.651685394</v>
      </c>
      <c r="K176" s="9">
        <f>'donor cell number'!K176+'host cell number'!K176</f>
        <v>2068253.9325842694</v>
      </c>
      <c r="L176" s="9">
        <f>'donor cell number'!L176+'host cell number'!L176</f>
        <v>347354.15730337077</v>
      </c>
      <c r="M176" s="9">
        <f>'donor cell number'!M176+'host cell number'!M176</f>
        <v>10936909.55172414</v>
      </c>
      <c r="N176" s="9">
        <f>'donor cell number'!N176+'host cell number'!N176</f>
        <v>1977754.5</v>
      </c>
      <c r="O176" s="9">
        <f>'donor cell number'!O176+'host cell number'!O176</f>
        <v>334150.24137931038</v>
      </c>
      <c r="P176" s="9">
        <f>'donor cell number'!P176+'host cell number'!P176</f>
        <v>10235503.034482758</v>
      </c>
      <c r="Q176" s="9">
        <f>'donor cell number'!Q176+'host cell number'!Q176</f>
        <v>228431.63793103449</v>
      </c>
      <c r="R176" s="9">
        <f>'donor cell number'!R176+'host cell number'!R176</f>
        <v>810435.72413793113</v>
      </c>
      <c r="S176" s="9">
        <f>'donor cell number'!S176+'host cell number'!S176</f>
        <v>4880686.8103448283</v>
      </c>
      <c r="T176" s="9">
        <f>'donor cell number'!T176+'host cell number'!T176</f>
        <v>452574</v>
      </c>
      <c r="U176" s="9">
        <f>'donor cell number'!U176+'host cell number'!U176</f>
        <v>55293.672413793109</v>
      </c>
      <c r="V176" s="9">
        <f>'donor cell number'!V176+'host cell number'!V176</f>
        <v>4650318.931034483</v>
      </c>
      <c r="W176" s="9">
        <f>'donor cell number'!W176+'host cell number'!W176</f>
        <v>45338.120689655174</v>
      </c>
      <c r="X176" s="9">
        <f>'donor cell number'!X176+'host cell number'!X176</f>
        <v>181083.41379310348</v>
      </c>
      <c r="AE176" s="33">
        <f>'donor cell number'!AE176+'host cell number'!AE176</f>
        <v>15817596.362068966</v>
      </c>
      <c r="AF176" s="33">
        <f>'donor cell number'!AF176+'host cell number'!AF176</f>
        <v>2430328.5</v>
      </c>
      <c r="AG176" s="33">
        <f>'donor cell number'!AG176+'host cell number'!AG176</f>
        <v>389443.91379310342</v>
      </c>
      <c r="AH176" s="33">
        <f>'donor cell number'!AH176+'host cell number'!AH176</f>
        <v>14885821.965517242</v>
      </c>
      <c r="AI176" s="33">
        <f>'donor cell number'!AI176+'host cell number'!AI176</f>
        <v>273769.75862068962</v>
      </c>
      <c r="AJ176" s="33">
        <f>'donor cell number'!AJ176+'host cell number'!AJ176</f>
        <v>991519.13793103443</v>
      </c>
      <c r="AL176" s="33">
        <f>'donor cell number'!AL176+'host cell number'!AL176</f>
        <v>2819772.4137931038</v>
      </c>
      <c r="AM176" s="33">
        <f>'donor cell number'!AM176+'host cell number'!AM176</f>
        <v>1265288.8965517241</v>
      </c>
      <c r="AO176" s="49">
        <f>'donor cell number'!AO176+'host cell number'!AO176</f>
        <v>7803</v>
      </c>
      <c r="AP176" s="49">
        <f>'donor cell number'!AP176+'host cell number'!AP176</f>
        <v>17624.017241379312</v>
      </c>
      <c r="AQ176" s="49">
        <f>'donor cell number'!AQ176+'host cell number'!AQ176</f>
        <v>10269.46551724138</v>
      </c>
      <c r="AR176" s="49">
        <f>'donor cell number'!AR176+'host cell number'!AR176</f>
        <v>923355.00000000012</v>
      </c>
      <c r="AS176" s="49">
        <f>'donor cell number'!AS176+'host cell number'!AS176</f>
        <v>27893.482758620692</v>
      </c>
      <c r="AT176" s="49">
        <f>'donor cell number'!AT176+'host cell number'!AT176</f>
        <v>17758.551724137931</v>
      </c>
      <c r="AU176" s="49">
        <f>'donor cell number'!AU176+'host cell number'!AU176</f>
        <v>9327.7241379310362</v>
      </c>
      <c r="AV176" s="49">
        <f>'donor cell number'!AV176+'host cell number'!AV176</f>
        <v>408087.93103448278</v>
      </c>
      <c r="AW176" s="49">
        <f>'donor cell number'!AW176+'host cell number'!AW176</f>
        <v>214717.03448275864</v>
      </c>
      <c r="AX176" s="49">
        <f>'donor cell number'!AX176+'host cell number'!AX176</f>
        <v>182966.89655172414</v>
      </c>
      <c r="AY176" s="49">
        <f>'donor cell number'!AY176+'host cell number'!AY176</f>
        <v>1106680.6551724139</v>
      </c>
      <c r="AZ176" s="49">
        <f>'donor cell number'!AZ176+'host cell number'!AZ176</f>
        <v>647783.53448275873</v>
      </c>
      <c r="BA176" s="49">
        <f>'donor cell number'!BA176+'host cell number'!BA176</f>
        <v>435353.58620689658</v>
      </c>
    </row>
    <row r="177" spans="1:53">
      <c r="A177" s="10">
        <v>405143</v>
      </c>
      <c r="B177" s="11" t="s">
        <v>344</v>
      </c>
      <c r="C177" s="12" t="s">
        <v>339</v>
      </c>
      <c r="D177" s="26">
        <v>42679</v>
      </c>
      <c r="E177" s="26">
        <v>42719</v>
      </c>
      <c r="F177" s="26">
        <v>42871</v>
      </c>
      <c r="G177" s="12">
        <v>40</v>
      </c>
      <c r="H177" s="12">
        <v>192</v>
      </c>
      <c r="I177" s="12">
        <v>152</v>
      </c>
      <c r="J177" s="9">
        <f>'donor cell number'!J177+'host cell number'!J177</f>
        <v>54791821.561338291</v>
      </c>
      <c r="K177" s="9">
        <f>'donor cell number'!K177+'host cell number'!K177</f>
        <v>2616857.3977695163</v>
      </c>
      <c r="L177" s="9">
        <f>'donor cell number'!L177+'host cell number'!L177</f>
        <v>424797.76951672859</v>
      </c>
      <c r="M177" s="9">
        <f>'donor cell number'!M177+'host cell number'!M177</f>
        <v>8394058.2444061972</v>
      </c>
      <c r="N177" s="9">
        <f>'donor cell number'!N177+'host cell number'!N177</f>
        <v>1784159.8450946645</v>
      </c>
      <c r="O177" s="9">
        <f>'donor cell number'!O177+'host cell number'!O177</f>
        <v>316275.02581755596</v>
      </c>
      <c r="P177" s="9">
        <f>'donor cell number'!P177+'host cell number'!P177</f>
        <v>9841011.6867469884</v>
      </c>
      <c r="Q177" s="9">
        <f>'donor cell number'!Q177+'host cell number'!Q177</f>
        <v>144599.32874354563</v>
      </c>
      <c r="R177" s="9">
        <f>'donor cell number'!R177+'host cell number'!R177</f>
        <v>804609.81067125662</v>
      </c>
      <c r="S177" s="9">
        <f>'donor cell number'!S177+'host cell number'!S177</f>
        <v>7019280.6394316154</v>
      </c>
      <c r="T177" s="9">
        <f>'donor cell number'!T177+'host cell number'!T177</f>
        <v>552323.44582593243</v>
      </c>
      <c r="U177" s="9">
        <f>'donor cell number'!U177+'host cell number'!U177</f>
        <v>121772.55772646535</v>
      </c>
      <c r="V177" s="9">
        <f>'donor cell number'!V177+'host cell number'!V177</f>
        <v>7703237.477797512</v>
      </c>
      <c r="W177" s="9">
        <f>'donor cell number'!W177+'host cell number'!W177</f>
        <v>97733.126110124314</v>
      </c>
      <c r="X177" s="9">
        <f>'donor cell number'!X177+'host cell number'!X177</f>
        <v>330192.09591474244</v>
      </c>
      <c r="AE177" s="33">
        <f>'donor cell number'!AE177+'host cell number'!AE177</f>
        <v>15413338.883837812</v>
      </c>
      <c r="AF177" s="33">
        <f>'donor cell number'!AF177+'host cell number'!AF177</f>
        <v>2336483.290920597</v>
      </c>
      <c r="AG177" s="33">
        <f>'donor cell number'!AG177+'host cell number'!AG177</f>
        <v>438047.5835440213</v>
      </c>
      <c r="AH177" s="33">
        <f>'donor cell number'!AH177+'host cell number'!AH177</f>
        <v>17544249.1645445</v>
      </c>
      <c r="AI177" s="33">
        <f>'donor cell number'!AI177+'host cell number'!AI177</f>
        <v>242332.45485366994</v>
      </c>
      <c r="AJ177" s="33">
        <f>'donor cell number'!AJ177+'host cell number'!AJ177</f>
        <v>1134801.9065859991</v>
      </c>
      <c r="AL177" s="33">
        <f>'donor cell number'!AL177+'host cell number'!AL177</f>
        <v>2774530.874464618</v>
      </c>
      <c r="AM177" s="33">
        <f>'donor cell number'!AM177+'host cell number'!AM177</f>
        <v>1377134.361439669</v>
      </c>
      <c r="AO177" s="49">
        <f>'donor cell number'!AO177+'host cell number'!AO177</f>
        <v>8402.1314387211351</v>
      </c>
      <c r="AP177" s="49">
        <f>'donor cell number'!AP177+'host cell number'!AP177</f>
        <v>28707.282415630543</v>
      </c>
      <c r="AQ177" s="49">
        <f>'donor cell number'!AQ177+'host cell number'!AQ177</f>
        <v>15929.040852575486</v>
      </c>
      <c r="AR177" s="49">
        <f>'donor cell number'!AR177+'host cell number'!AR177</f>
        <v>1184350.4440497335</v>
      </c>
      <c r="AS177" s="49">
        <f>'donor cell number'!AS177+'host cell number'!AS177</f>
        <v>44636.323268206033</v>
      </c>
      <c r="AT177" s="49">
        <f>'donor cell number'!AT177+'host cell number'!AT177</f>
        <v>23222.557726465362</v>
      </c>
      <c r="AU177" s="49">
        <f>'donor cell number'!AU177+'host cell number'!AU177</f>
        <v>19604.973357015984</v>
      </c>
      <c r="AV177" s="49">
        <f>'donor cell number'!AV177+'host cell number'!AV177</f>
        <v>576537.92184724682</v>
      </c>
      <c r="AW177" s="49">
        <f>'donor cell number'!AW177+'host cell number'!AW177</f>
        <v>310470.42628774419</v>
      </c>
      <c r="AX177" s="49">
        <f>'donor cell number'!AX177+'host cell number'!AX177</f>
        <v>253522.64653641204</v>
      </c>
      <c r="AY177" s="49">
        <f>'donor cell number'!AY177+'host cell number'!AY177</f>
        <v>1415292.3623445826</v>
      </c>
      <c r="AZ177" s="49">
        <f>'donor cell number'!AZ177+'host cell number'!AZ177</f>
        <v>892142.98401420948</v>
      </c>
      <c r="BA177" s="49">
        <f>'donor cell number'!BA177+'host cell number'!BA177</f>
        <v>487848.75666074594</v>
      </c>
    </row>
    <row r="178" spans="1:53">
      <c r="A178" s="10">
        <v>358352</v>
      </c>
      <c r="B178" s="11" t="s">
        <v>344</v>
      </c>
      <c r="C178" s="12" t="s">
        <v>339</v>
      </c>
      <c r="D178" s="26">
        <v>42598</v>
      </c>
      <c r="E178" s="26">
        <v>42719</v>
      </c>
      <c r="F178" s="26">
        <v>42871</v>
      </c>
      <c r="G178" s="12">
        <v>121</v>
      </c>
      <c r="H178" s="12">
        <v>273</v>
      </c>
      <c r="I178" s="12">
        <v>152</v>
      </c>
      <c r="J178" s="9">
        <f>'donor cell number'!J178+'host cell number'!J178</f>
        <v>50745470.112359554</v>
      </c>
      <c r="K178" s="9">
        <f>'donor cell number'!K178+'host cell number'!K178</f>
        <v>2082643.9325842697</v>
      </c>
      <c r="L178" s="9">
        <f>'donor cell number'!L178+'host cell number'!L178</f>
        <v>315555.73033707862</v>
      </c>
      <c r="M178" s="9">
        <f>'donor cell number'!M178+'host cell number'!M178</f>
        <v>4341465.871271586</v>
      </c>
      <c r="N178" s="9">
        <f>'donor cell number'!N178+'host cell number'!N178</f>
        <v>1419498.4615384615</v>
      </c>
      <c r="O178" s="9">
        <f>'donor cell number'!O178+'host cell number'!O178</f>
        <v>184785.11773940345</v>
      </c>
      <c r="P178" s="9">
        <f>'donor cell number'!P178+'host cell number'!P178</f>
        <v>6488573.3124018833</v>
      </c>
      <c r="Q178" s="9">
        <f>'donor cell number'!Q178+'host cell number'!Q178</f>
        <v>101955.25902668759</v>
      </c>
      <c r="R178" s="9">
        <f>'donor cell number'!R178+'host cell number'!R178</f>
        <v>444806.1852433281</v>
      </c>
      <c r="S178" s="9">
        <f>'donor cell number'!S178+'host cell number'!S178</f>
        <v>4437655.4577464797</v>
      </c>
      <c r="T178" s="9">
        <f>'donor cell number'!T178+'host cell number'!T178</f>
        <v>560687.53521126776</v>
      </c>
      <c r="U178" s="9">
        <f>'donor cell number'!U178+'host cell number'!U178</f>
        <v>91798.653169014098</v>
      </c>
      <c r="V178" s="9">
        <f>'donor cell number'!V178+'host cell number'!V178</f>
        <v>5755501.7429577475</v>
      </c>
      <c r="W178" s="9">
        <f>'donor cell number'!W178+'host cell number'!W178</f>
        <v>67059.612676056349</v>
      </c>
      <c r="X178" s="9">
        <f>'donor cell number'!X178+'host cell number'!X178</f>
        <v>252578.39788732398</v>
      </c>
      <c r="AE178" s="33">
        <f>'donor cell number'!AE178+'host cell number'!AE178</f>
        <v>8779121.3290180657</v>
      </c>
      <c r="AF178" s="33">
        <f>'donor cell number'!AF178+'host cell number'!AF178</f>
        <v>1980185.9967497294</v>
      </c>
      <c r="AG178" s="33">
        <f>'donor cell number'!AG178+'host cell number'!AG178</f>
        <v>276583.77090841753</v>
      </c>
      <c r="AH178" s="33">
        <f>'donor cell number'!AH178+'host cell number'!AH178</f>
        <v>12244075.055359632</v>
      </c>
      <c r="AI178" s="33">
        <f>'donor cell number'!AI178+'host cell number'!AI178</f>
        <v>169014.87170274393</v>
      </c>
      <c r="AJ178" s="33">
        <f>'donor cell number'!AJ178+'host cell number'!AJ178</f>
        <v>697384.58313065208</v>
      </c>
      <c r="AL178" s="33">
        <f>'donor cell number'!AL178+'host cell number'!AL178</f>
        <v>2256769.767658147</v>
      </c>
      <c r="AM178" s="33">
        <f>'donor cell number'!AM178+'host cell number'!AM178</f>
        <v>866399.45483339601</v>
      </c>
      <c r="AO178" s="49">
        <f>'donor cell number'!AO178+'host cell number'!AO178</f>
        <v>5139.9559859154942</v>
      </c>
      <c r="AP178" s="49">
        <f>'donor cell number'!AP178+'host cell number'!AP178</f>
        <v>18254.04929577465</v>
      </c>
      <c r="AQ178" s="49">
        <f>'donor cell number'!AQ178+'host cell number'!AQ178</f>
        <v>11528.873239436622</v>
      </c>
      <c r="AR178" s="49">
        <f>'donor cell number'!AR178+'host cell number'!AR178</f>
        <v>837620.67781690159</v>
      </c>
      <c r="AS178" s="49">
        <f>'donor cell number'!AS178+'host cell number'!AS178</f>
        <v>29782.922535211277</v>
      </c>
      <c r="AT178" s="49">
        <f>'donor cell number'!AT178+'host cell number'!AT178</f>
        <v>14459.128521126764</v>
      </c>
      <c r="AU178" s="49">
        <f>'donor cell number'!AU178+'host cell number'!AU178</f>
        <v>13930.72183098592</v>
      </c>
      <c r="AV178" s="49">
        <f>'donor cell number'!AV178+'host cell number'!AV178</f>
        <v>417537.35915492964</v>
      </c>
      <c r="AW178" s="49">
        <f>'donor cell number'!AW178+'host cell number'!AW178</f>
        <v>170771.43485915495</v>
      </c>
      <c r="AX178" s="49">
        <f>'donor cell number'!AX178+'host cell number'!AX178</f>
        <v>236053.67957746485</v>
      </c>
      <c r="AY178" s="49">
        <f>'donor cell number'!AY178+'host cell number'!AY178</f>
        <v>1033083.1161971833</v>
      </c>
      <c r="AZ178" s="49">
        <f>'donor cell number'!AZ178+'host cell number'!AZ178</f>
        <v>513659.33978873247</v>
      </c>
      <c r="BA178" s="49">
        <f>'donor cell number'!BA178+'host cell number'!BA178</f>
        <v>495069.03169014095</v>
      </c>
    </row>
    <row r="179" spans="1:53">
      <c r="A179" s="55">
        <v>634917</v>
      </c>
      <c r="B179" s="10" t="s">
        <v>360</v>
      </c>
      <c r="C179" s="12" t="s">
        <v>339</v>
      </c>
      <c r="D179" s="26">
        <v>43066</v>
      </c>
      <c r="E179" s="26">
        <v>43140</v>
      </c>
      <c r="F179" s="26">
        <v>43217</v>
      </c>
      <c r="G179" s="12">
        <v>74</v>
      </c>
      <c r="H179" s="12">
        <v>151</v>
      </c>
      <c r="I179" s="12">
        <v>77</v>
      </c>
      <c r="J179" s="9">
        <f>'donor cell number'!J179+'host cell number'!J179</f>
        <v>9234033.5999999996</v>
      </c>
      <c r="K179" s="9">
        <f>'donor cell number'!K179+'host cell number'!K179</f>
        <v>1113713.6000000001</v>
      </c>
      <c r="L179" s="9">
        <f>'donor cell number'!L179+'host cell number'!L179</f>
        <v>309782.40000000002</v>
      </c>
      <c r="M179" s="9">
        <f>'donor cell number'!M179+'host cell number'!M179</f>
        <v>8129248.1695568394</v>
      </c>
      <c r="N179" s="9">
        <f>'donor cell number'!N179+'host cell number'!N179</f>
        <v>1416299.8073217724</v>
      </c>
      <c r="O179" s="9">
        <f>'donor cell number'!O179+'host cell number'!O179</f>
        <v>160759.92292870907</v>
      </c>
      <c r="P179" s="9">
        <f>'donor cell number'!P179+'host cell number'!P179</f>
        <v>7199503.6608863194</v>
      </c>
      <c r="Q179" s="9">
        <f>'donor cell number'!Q179+'host cell number'!Q179</f>
        <v>103589.98073217727</v>
      </c>
      <c r="R179" s="9">
        <f>'donor cell number'!R179+'host cell number'!R179</f>
        <v>499381.88824662811</v>
      </c>
      <c r="S179" s="9">
        <f>'donor cell number'!S179+'host cell number'!S179</f>
        <v>6649959.038461539</v>
      </c>
      <c r="T179" s="9">
        <f>'donor cell number'!T179+'host cell number'!T179</f>
        <v>552148.17307692301</v>
      </c>
      <c r="U179" s="9">
        <f>'donor cell number'!U179+'host cell number'!U179</f>
        <v>106089.71153846155</v>
      </c>
      <c r="V179" s="9">
        <f>'donor cell number'!V179+'host cell number'!V179</f>
        <v>6446634.615384616</v>
      </c>
      <c r="W179" s="9">
        <f>'donor cell number'!W179+'host cell number'!W179</f>
        <v>37463.461538461539</v>
      </c>
      <c r="X179" s="9">
        <f>'donor cell number'!X179+'host cell number'!X179</f>
        <v>325129.32692307694</v>
      </c>
      <c r="AE179" s="33">
        <f>'donor cell number'!AE179+'host cell number'!AE179</f>
        <v>14779207.208018381</v>
      </c>
      <c r="AF179" s="33">
        <f>'donor cell number'!AF179+'host cell number'!AF179</f>
        <v>1968447.9803986955</v>
      </c>
      <c r="AG179" s="33">
        <f>'donor cell number'!AG179+'host cell number'!AG179</f>
        <v>266849.63446717057</v>
      </c>
      <c r="AH179" s="33">
        <f>'donor cell number'!AH179+'host cell number'!AH179</f>
        <v>13646138.276270935</v>
      </c>
      <c r="AI179" s="33">
        <f>'donor cell number'!AI179+'host cell number'!AI179</f>
        <v>141053.4422706388</v>
      </c>
      <c r="AJ179" s="33">
        <f>'donor cell number'!AJ179+'host cell number'!AJ179</f>
        <v>824511.21516970498</v>
      </c>
      <c r="AO179" s="49"/>
      <c r="AP179" s="49"/>
      <c r="AQ179" s="49"/>
      <c r="AR179" s="49"/>
      <c r="AS179" s="49"/>
      <c r="AT179" s="49"/>
      <c r="AU179" s="49"/>
      <c r="AV179" s="49"/>
      <c r="AW179" s="49"/>
      <c r="AX179" s="49"/>
      <c r="AY179" s="49"/>
      <c r="AZ179" s="49"/>
      <c r="BA179" s="49"/>
    </row>
    <row r="180" spans="1:53">
      <c r="A180" s="55">
        <v>634893</v>
      </c>
      <c r="B180" s="10" t="s">
        <v>361</v>
      </c>
      <c r="C180" s="12" t="s">
        <v>339</v>
      </c>
      <c r="D180" s="26">
        <v>43067</v>
      </c>
      <c r="E180" s="26">
        <v>43140</v>
      </c>
      <c r="F180" s="26">
        <v>43217</v>
      </c>
      <c r="G180" s="12">
        <v>73</v>
      </c>
      <c r="H180" s="12">
        <v>150</v>
      </c>
      <c r="I180" s="12">
        <v>77</v>
      </c>
      <c r="J180" s="9">
        <f>'donor cell number'!J180+'host cell number'!J180</f>
        <v>19742366.929133859</v>
      </c>
      <c r="K180" s="9">
        <f>'donor cell number'!K180+'host cell number'!K180</f>
        <v>1677024.8031496063</v>
      </c>
      <c r="L180" s="9">
        <f>'donor cell number'!L180+'host cell number'!L180</f>
        <v>418300.39370078739</v>
      </c>
      <c r="M180" s="9">
        <f>'donor cell number'!M180+'host cell number'!M180</f>
        <v>9486117.4329501912</v>
      </c>
      <c r="N180" s="9">
        <f>'donor cell number'!N180+'host cell number'!N180</f>
        <v>926384.48275862052</v>
      </c>
      <c r="O180" s="9">
        <f>'donor cell number'!O180+'host cell number'!O180</f>
        <v>152963.02681992337</v>
      </c>
      <c r="P180" s="9">
        <f>'donor cell number'!P180+'host cell number'!P180</f>
        <v>8769841.9540229887</v>
      </c>
      <c r="Q180" s="9">
        <f>'donor cell number'!Q180+'host cell number'!Q180</f>
        <v>70801.340996168583</v>
      </c>
      <c r="R180" s="9">
        <f>'donor cell number'!R180+'host cell number'!R180</f>
        <v>593032.9501915708</v>
      </c>
      <c r="S180" s="9">
        <f>'donor cell number'!S180+'host cell number'!S180</f>
        <v>8281502.9299363066</v>
      </c>
      <c r="T180" s="9">
        <f>'donor cell number'!T180+'host cell number'!T180</f>
        <v>799483.82165605086</v>
      </c>
      <c r="U180" s="9">
        <f>'donor cell number'!U180+'host cell number'!U180</f>
        <v>91349.55414012738</v>
      </c>
      <c r="V180" s="9">
        <f>'donor cell number'!V180+'host cell number'!V180</f>
        <v>7809936.305732484</v>
      </c>
      <c r="W180" s="9">
        <f>'donor cell number'!W180+'host cell number'!W180</f>
        <v>76831.082802547768</v>
      </c>
      <c r="X180" s="9">
        <f>'donor cell number'!X180+'host cell number'!X180</f>
        <v>244077.1974522293</v>
      </c>
      <c r="AE180" s="33">
        <f>'donor cell number'!AE180+'host cell number'!AE180</f>
        <v>17767620.362886496</v>
      </c>
      <c r="AF180" s="33">
        <f>'donor cell number'!AF180+'host cell number'!AF180</f>
        <v>1725868.3044146714</v>
      </c>
      <c r="AG180" s="33">
        <f>'donor cell number'!AG180+'host cell number'!AG180</f>
        <v>244312.58096005075</v>
      </c>
      <c r="AH180" s="33">
        <f>'donor cell number'!AH180+'host cell number'!AH180</f>
        <v>16579778.259755472</v>
      </c>
      <c r="AI180" s="33">
        <f>'donor cell number'!AI180+'host cell number'!AI180</f>
        <v>147632.42379871634</v>
      </c>
      <c r="AJ180" s="33">
        <f>'donor cell number'!AJ180+'host cell number'!AJ180</f>
        <v>837110.14764380013</v>
      </c>
      <c r="AO180" s="49"/>
      <c r="AP180" s="49"/>
      <c r="AQ180" s="49"/>
      <c r="AR180" s="49"/>
      <c r="AS180" s="49"/>
      <c r="AT180" s="49"/>
      <c r="AU180" s="49"/>
      <c r="AV180" s="49"/>
      <c r="AW180" s="49"/>
      <c r="AX180" s="49"/>
      <c r="AY180" s="49"/>
      <c r="AZ180" s="49"/>
      <c r="BA180" s="49"/>
    </row>
    <row r="181" spans="1:53">
      <c r="A181" s="55">
        <v>634894</v>
      </c>
      <c r="B181" s="10" t="s">
        <v>362</v>
      </c>
      <c r="C181" s="12" t="s">
        <v>339</v>
      </c>
      <c r="D181" s="26">
        <v>43067</v>
      </c>
      <c r="E181" s="26">
        <v>43140</v>
      </c>
      <c r="F181" s="26">
        <v>43217</v>
      </c>
      <c r="G181" s="12">
        <v>73</v>
      </c>
      <c r="H181" s="12">
        <v>150</v>
      </c>
      <c r="I181" s="12">
        <v>77</v>
      </c>
      <c r="J181" s="9">
        <f>'donor cell number'!J181+'host cell number'!J181</f>
        <v>28783371.09375</v>
      </c>
      <c r="K181" s="9">
        <f>'donor cell number'!K181+'host cell number'!K181</f>
        <v>1818070.3125</v>
      </c>
      <c r="L181" s="9">
        <f>'donor cell number'!L181+'host cell number'!L181</f>
        <v>383769.140625</v>
      </c>
      <c r="M181" s="9">
        <f>'donor cell number'!M181+'host cell number'!M181</f>
        <v>12430224.665391969</v>
      </c>
      <c r="N181" s="9">
        <f>'donor cell number'!N181+'host cell number'!N181</f>
        <v>1519545.8891013383</v>
      </c>
      <c r="O181" s="9">
        <f>'donor cell number'!O181+'host cell number'!O181</f>
        <v>215369.98087954108</v>
      </c>
      <c r="P181" s="9">
        <f>'donor cell number'!P181+'host cell number'!P181</f>
        <v>11027977.055449329</v>
      </c>
      <c r="Q181" s="9">
        <f>'donor cell number'!Q181+'host cell number'!Q181</f>
        <v>118429.25430210325</v>
      </c>
      <c r="R181" s="9">
        <f>'donor cell number'!R181+'host cell number'!R181</f>
        <v>654996.17590822175</v>
      </c>
      <c r="S181" s="9">
        <f>'donor cell number'!S181+'host cell number'!S181</f>
        <v>10573939.047619049</v>
      </c>
      <c r="T181" s="9">
        <f>'donor cell number'!T181+'host cell number'!T181</f>
        <v>828496.76190476189</v>
      </c>
      <c r="U181" s="9">
        <f>'donor cell number'!U181+'host cell number'!U181</f>
        <v>143820.19047619047</v>
      </c>
      <c r="V181" s="9">
        <f>'donor cell number'!V181+'host cell number'!V181</f>
        <v>9527619.0476190485</v>
      </c>
      <c r="W181" s="9">
        <f>'donor cell number'!W181+'host cell number'!W181</f>
        <v>76814.476190476184</v>
      </c>
      <c r="X181" s="9">
        <f>'donor cell number'!X181+'host cell number'!X181</f>
        <v>286203.42857142858</v>
      </c>
      <c r="AE181" s="33">
        <f>'donor cell number'!AE181+'host cell number'!AE181</f>
        <v>23004163.713011011</v>
      </c>
      <c r="AF181" s="33">
        <f>'donor cell number'!AF181+'host cell number'!AF181</f>
        <v>2348042.6510061002</v>
      </c>
      <c r="AG181" s="33">
        <f>'donor cell number'!AG181+'host cell number'!AG181</f>
        <v>359190.17135573155</v>
      </c>
      <c r="AH181" s="33">
        <f>'donor cell number'!AH181+'host cell number'!AH181</f>
        <v>20555596.103068378</v>
      </c>
      <c r="AI181" s="33">
        <f>'donor cell number'!AI181+'host cell number'!AI181</f>
        <v>195243.7304925794</v>
      </c>
      <c r="AJ181" s="33">
        <f>'donor cell number'!AJ181+'host cell number'!AJ181</f>
        <v>941199.60447965027</v>
      </c>
      <c r="AO181" s="49"/>
      <c r="AP181" s="49"/>
      <c r="AQ181" s="49"/>
      <c r="AR181" s="49"/>
      <c r="AS181" s="49"/>
      <c r="AT181" s="49"/>
      <c r="AU181" s="49"/>
      <c r="AV181" s="49"/>
      <c r="AW181" s="49"/>
      <c r="AX181" s="49"/>
      <c r="AY181" s="49"/>
      <c r="AZ181" s="49"/>
      <c r="BA181" s="49"/>
    </row>
    <row r="182" spans="1:53">
      <c r="A182" s="55">
        <v>634918</v>
      </c>
      <c r="B182" s="10" t="s">
        <v>363</v>
      </c>
      <c r="C182" s="12" t="s">
        <v>339</v>
      </c>
      <c r="D182" s="26">
        <v>43066</v>
      </c>
      <c r="E182" s="26">
        <v>43147</v>
      </c>
      <c r="F182" s="26">
        <v>43217</v>
      </c>
      <c r="G182" s="12">
        <v>81</v>
      </c>
      <c r="H182" s="12">
        <v>151</v>
      </c>
      <c r="I182" s="12">
        <v>70</v>
      </c>
      <c r="J182" s="9">
        <f>'donor cell number'!J182+'host cell number'!J182</f>
        <v>10322051.792828685</v>
      </c>
      <c r="K182" s="9">
        <f>'donor cell number'!K182+'host cell number'!K182</f>
        <v>1053517.9282868525</v>
      </c>
      <c r="L182" s="9">
        <f>'donor cell number'!L182+'host cell number'!L182</f>
        <v>256167.33067729085</v>
      </c>
      <c r="M182" s="9">
        <f>'donor cell number'!M182+'host cell number'!M182</f>
        <v>9351198.4819734339</v>
      </c>
      <c r="N182" s="9">
        <f>'donor cell number'!N182+'host cell number'!N182</f>
        <v>2280528.0834914609</v>
      </c>
      <c r="O182" s="9">
        <f>'donor cell number'!O182+'host cell number'!O182</f>
        <v>156402.0872865275</v>
      </c>
      <c r="P182" s="9">
        <f>'donor cell number'!P182+'host cell number'!P182</f>
        <v>8043410.8159392793</v>
      </c>
      <c r="Q182" s="9">
        <f>'donor cell number'!Q182+'host cell number'!Q182</f>
        <v>189679.12713472484</v>
      </c>
      <c r="R182" s="9">
        <f>'donor cell number'!R182+'host cell number'!R182</f>
        <v>525426.94497153698</v>
      </c>
      <c r="S182" s="9">
        <f>'donor cell number'!S182+'host cell number'!S182</f>
        <v>9296261.6822429895</v>
      </c>
      <c r="T182" s="9">
        <f>'donor cell number'!T182+'host cell number'!T182</f>
        <v>1057079.813084112</v>
      </c>
      <c r="U182" s="9">
        <f>'donor cell number'!U182+'host cell number'!U182</f>
        <v>164221.30841121494</v>
      </c>
      <c r="V182" s="9">
        <f>'donor cell number'!V182+'host cell number'!V182</f>
        <v>8252082.8037383184</v>
      </c>
      <c r="W182" s="9">
        <f>'donor cell number'!W182+'host cell number'!W182</f>
        <v>63062.803738317751</v>
      </c>
      <c r="X182" s="9">
        <f>'donor cell number'!X182+'host cell number'!X182</f>
        <v>433243.73831775697</v>
      </c>
      <c r="AE182" s="33">
        <f>'donor cell number'!AE182+'host cell number'!AE182</f>
        <v>18647460.164216425</v>
      </c>
      <c r="AF182" s="33">
        <f>'donor cell number'!AF182+'host cell number'!AF182</f>
        <v>3337607.8965755729</v>
      </c>
      <c r="AG182" s="33">
        <f>'donor cell number'!AG182+'host cell number'!AG182</f>
        <v>320623.39569774247</v>
      </c>
      <c r="AH182" s="33">
        <f>'donor cell number'!AH182+'host cell number'!AH182</f>
        <v>16295493.619677598</v>
      </c>
      <c r="AI182" s="33">
        <f>'donor cell number'!AI182+'host cell number'!AI182</f>
        <v>252741.93087304258</v>
      </c>
      <c r="AJ182" s="33">
        <f>'donor cell number'!AJ182+'host cell number'!AJ182</f>
        <v>958670.6832892939</v>
      </c>
    </row>
    <row r="183" spans="1:53">
      <c r="A183" s="55">
        <v>634919</v>
      </c>
      <c r="B183" s="10" t="s">
        <v>364</v>
      </c>
      <c r="C183" s="12" t="s">
        <v>339</v>
      </c>
      <c r="D183" s="26">
        <v>43067</v>
      </c>
      <c r="E183" s="26">
        <v>43147</v>
      </c>
      <c r="F183" s="26">
        <v>43217</v>
      </c>
      <c r="G183" s="12">
        <v>80</v>
      </c>
      <c r="H183" s="12">
        <v>150</v>
      </c>
      <c r="I183" s="12">
        <v>70</v>
      </c>
      <c r="J183" s="9">
        <f>'donor cell number'!J183+'host cell number'!J183</f>
        <v>14135373.913043477</v>
      </c>
      <c r="K183" s="9">
        <f>'donor cell number'!K183+'host cell number'!K183</f>
        <v>1174191.3043478259</v>
      </c>
      <c r="L183" s="9">
        <f>'donor cell number'!L183+'host cell number'!L183</f>
        <v>306086.95652173914</v>
      </c>
      <c r="M183" s="9">
        <f>'donor cell number'!M183+'host cell number'!M183</f>
        <v>9131085.9073359072</v>
      </c>
      <c r="N183" s="9">
        <f>'donor cell number'!N183+'host cell number'!N183</f>
        <v>1208431.467181467</v>
      </c>
      <c r="O183" s="9">
        <f>'donor cell number'!O183+'host cell number'!O183</f>
        <v>126274.13127413127</v>
      </c>
      <c r="P183" s="9">
        <f>'donor cell number'!P183+'host cell number'!P183</f>
        <v>7637041.5057915058</v>
      </c>
      <c r="Q183" s="9">
        <f>'donor cell number'!Q183+'host cell number'!Q183</f>
        <v>91414.092664092648</v>
      </c>
      <c r="R183" s="9">
        <f>'donor cell number'!R183+'host cell number'!R183</f>
        <v>364908.30115830112</v>
      </c>
      <c r="S183" s="9">
        <f>'donor cell number'!S183+'host cell number'!S183</f>
        <v>8274138.461538462</v>
      </c>
      <c r="T183" s="9">
        <f>'donor cell number'!T183+'host cell number'!T183</f>
        <v>613054.80769230775</v>
      </c>
      <c r="U183" s="9">
        <f>'donor cell number'!U183+'host cell number'!U183</f>
        <v>107963.46153846155</v>
      </c>
      <c r="V183" s="9">
        <f>'donor cell number'!V183+'host cell number'!V183</f>
        <v>8375961.5384615399</v>
      </c>
      <c r="W183" s="9">
        <f>'donor cell number'!W183+'host cell number'!W183</f>
        <v>47424.038461538468</v>
      </c>
      <c r="X183" s="9">
        <f>'donor cell number'!X183+'host cell number'!X183</f>
        <v>290118.26923076925</v>
      </c>
      <c r="AE183" s="33">
        <f>'donor cell number'!AE183+'host cell number'!AE183</f>
        <v>17405224.368874371</v>
      </c>
      <c r="AF183" s="33">
        <f>'donor cell number'!AF183+'host cell number'!AF183</f>
        <v>1821486.2748737747</v>
      </c>
      <c r="AG183" s="33">
        <f>'donor cell number'!AG183+'host cell number'!AG183</f>
        <v>234237.5928125928</v>
      </c>
      <c r="AH183" s="33">
        <f>'donor cell number'!AH183+'host cell number'!AH183</f>
        <v>16013003.044253044</v>
      </c>
      <c r="AI183" s="33">
        <f>'donor cell number'!AI183+'host cell number'!AI183</f>
        <v>138838.1311256311</v>
      </c>
      <c r="AJ183" s="33">
        <f>'donor cell number'!AJ183+'host cell number'!AJ183</f>
        <v>655026.57038907032</v>
      </c>
    </row>
    <row r="184" spans="1:53">
      <c r="A184" s="55">
        <v>634909</v>
      </c>
      <c r="B184" s="10" t="s">
        <v>365</v>
      </c>
      <c r="C184" s="12" t="s">
        <v>339</v>
      </c>
      <c r="D184" s="26">
        <v>43063</v>
      </c>
      <c r="E184" s="26">
        <v>43154</v>
      </c>
      <c r="F184" s="26">
        <v>43217</v>
      </c>
      <c r="G184" s="12">
        <v>91</v>
      </c>
      <c r="H184" s="12">
        <v>154</v>
      </c>
      <c r="I184" s="12">
        <v>63</v>
      </c>
      <c r="J184" s="9">
        <f>'donor cell number'!J184+'host cell number'!J184</f>
        <v>25604631.007751942</v>
      </c>
      <c r="K184" s="9">
        <f>'donor cell number'!K184+'host cell number'!K184</f>
        <v>1854303.8759689922</v>
      </c>
      <c r="L184" s="9">
        <f>'donor cell number'!L184+'host cell number'!L184</f>
        <v>457612.40310077521</v>
      </c>
      <c r="M184" s="9">
        <f>'donor cell number'!M184+'host cell number'!M184</f>
        <v>8464506.7178502884</v>
      </c>
      <c r="N184" s="9">
        <f>'donor cell number'!N184+'host cell number'!N184</f>
        <v>1761713.6276391556</v>
      </c>
      <c r="O184" s="9">
        <f>'donor cell number'!O184+'host cell number'!O184</f>
        <v>170392.32245681382</v>
      </c>
      <c r="P184" s="9">
        <f>'donor cell number'!P184+'host cell number'!P184</f>
        <v>6474312.4760076776</v>
      </c>
      <c r="Q184" s="9">
        <f>'donor cell number'!Q184+'host cell number'!Q184</f>
        <v>144922.84069097889</v>
      </c>
      <c r="R184" s="9">
        <f>'donor cell number'!R184+'host cell number'!R184</f>
        <v>441471.01727447216</v>
      </c>
      <c r="S184" s="9">
        <f>'donor cell number'!S184+'host cell number'!S184</f>
        <v>9431702.7619047612</v>
      </c>
      <c r="T184" s="9">
        <f>'donor cell number'!T184+'host cell number'!T184</f>
        <v>681870.09523809515</v>
      </c>
      <c r="U184" s="9">
        <f>'donor cell number'!U184+'host cell number'!U184</f>
        <v>120421.71428571429</v>
      </c>
      <c r="V184" s="9">
        <f>'donor cell number'!V184+'host cell number'!V184</f>
        <v>8703619.0476190485</v>
      </c>
      <c r="W184" s="9">
        <f>'donor cell number'!W184+'host cell number'!W184</f>
        <v>63620.857142857145</v>
      </c>
      <c r="X184" s="9">
        <f>'donor cell number'!X184+'host cell number'!X184</f>
        <v>392637.14285714284</v>
      </c>
      <c r="AE184" s="33">
        <f>'donor cell number'!AE184+'host cell number'!AE184</f>
        <v>17896209.479755051</v>
      </c>
      <c r="AF184" s="33">
        <f>'donor cell number'!AF184+'host cell number'!AF184</f>
        <v>2443583.722877251</v>
      </c>
      <c r="AG184" s="33">
        <f>'donor cell number'!AG184+'host cell number'!AG184</f>
        <v>290814.03674252809</v>
      </c>
      <c r="AH184" s="33">
        <f>'donor cell number'!AH184+'host cell number'!AH184</f>
        <v>15177931.523626726</v>
      </c>
      <c r="AI184" s="33">
        <f>'donor cell number'!AI184+'host cell number'!AI184</f>
        <v>208543.69783383602</v>
      </c>
      <c r="AJ184" s="33">
        <f>'donor cell number'!AJ184+'host cell number'!AJ184</f>
        <v>834108.16013161512</v>
      </c>
    </row>
    <row r="185" spans="1:53">
      <c r="A185" s="55">
        <v>634910</v>
      </c>
      <c r="B185" s="10" t="s">
        <v>366</v>
      </c>
      <c r="C185" s="12" t="s">
        <v>339</v>
      </c>
      <c r="D185" s="26">
        <v>43063</v>
      </c>
      <c r="E185" s="26">
        <v>43154</v>
      </c>
      <c r="F185" s="26">
        <v>43217</v>
      </c>
      <c r="G185" s="12">
        <v>91</v>
      </c>
      <c r="H185" s="12">
        <v>154</v>
      </c>
      <c r="I185" s="12">
        <v>63</v>
      </c>
      <c r="J185" s="9">
        <f>'donor cell number'!J185+'host cell number'!J185</f>
        <v>21662856.031128407</v>
      </c>
      <c r="K185" s="9">
        <f>'donor cell number'!K185+'host cell number'!K185</f>
        <v>1399346.3035019455</v>
      </c>
      <c r="L185" s="9">
        <f>'donor cell number'!L185+'host cell number'!L185</f>
        <v>335976.65369649808</v>
      </c>
      <c r="M185" s="9">
        <f>'donor cell number'!M185+'host cell number'!M185</f>
        <v>8751487.2137404587</v>
      </c>
      <c r="N185" s="9">
        <f>'donor cell number'!N185+'host cell number'!N185</f>
        <v>1734729.9618320609</v>
      </c>
      <c r="O185" s="9">
        <f>'donor cell number'!O185+'host cell number'!O185</f>
        <v>137639.31297709924</v>
      </c>
      <c r="P185" s="9">
        <f>'donor cell number'!P185+'host cell number'!P185</f>
        <v>6982426.5267175566</v>
      </c>
      <c r="Q185" s="9">
        <f>'donor cell number'!Q185+'host cell number'!Q185</f>
        <v>166591.03053435113</v>
      </c>
      <c r="R185" s="9">
        <f>'donor cell number'!R185+'host cell number'!R185</f>
        <v>490913.5496183206</v>
      </c>
      <c r="S185" s="9">
        <f>'donor cell number'!S185+'host cell number'!S185</f>
        <v>11274666.666666668</v>
      </c>
      <c r="T185" s="9">
        <f>'donor cell number'!T185+'host cell number'!T185</f>
        <v>695781.33333333337</v>
      </c>
      <c r="U185" s="9">
        <f>'donor cell number'!U185+'host cell number'!U185</f>
        <v>155493.33333333334</v>
      </c>
      <c r="V185" s="9">
        <f>'donor cell number'!V185+'host cell number'!V185</f>
        <v>10229333.333333334</v>
      </c>
      <c r="W185" s="9">
        <f>'donor cell number'!W185+'host cell number'!W185</f>
        <v>83962.666666666672</v>
      </c>
      <c r="X185" s="9">
        <f>'donor cell number'!X185+'host cell number'!X185</f>
        <v>514266.66666666674</v>
      </c>
      <c r="AE185" s="33">
        <f>'donor cell number'!AE185+'host cell number'!AE185</f>
        <v>20026153.880407125</v>
      </c>
      <c r="AF185" s="33">
        <f>'donor cell number'!AF185+'host cell number'!AF185</f>
        <v>2430511.2951653944</v>
      </c>
      <c r="AG185" s="33">
        <f>'donor cell number'!AG185+'host cell number'!AG185</f>
        <v>293132.64631043258</v>
      </c>
      <c r="AH185" s="33">
        <f>'donor cell number'!AH185+'host cell number'!AH185</f>
        <v>17211759.860050891</v>
      </c>
      <c r="AI185" s="33">
        <f>'donor cell number'!AI185+'host cell number'!AI185</f>
        <v>250553.69720101781</v>
      </c>
      <c r="AJ185" s="33">
        <f>'donor cell number'!AJ185+'host cell number'!AJ185</f>
        <v>1005180.2162849874</v>
      </c>
    </row>
    <row r="186" spans="1:53">
      <c r="A186" s="55">
        <v>634911</v>
      </c>
      <c r="B186" s="10" t="s">
        <v>367</v>
      </c>
      <c r="C186" s="12" t="s">
        <v>339</v>
      </c>
      <c r="D186" s="26">
        <v>43063</v>
      </c>
      <c r="E186" s="26">
        <v>43157</v>
      </c>
      <c r="F186" s="26">
        <v>43217</v>
      </c>
      <c r="G186" s="12">
        <v>94</v>
      </c>
      <c r="H186" s="12">
        <v>154</v>
      </c>
      <c r="I186" s="12">
        <v>60</v>
      </c>
      <c r="J186" s="9">
        <f>'donor cell number'!J186+'host cell number'!J186</f>
        <v>30259413.793103449</v>
      </c>
      <c r="K186" s="9">
        <f>'donor cell number'!K186+'host cell number'!K186</f>
        <v>2355237.931034483</v>
      </c>
      <c r="L186" s="9">
        <f>'donor cell number'!L186+'host cell number'!L186</f>
        <v>564527.58620689658</v>
      </c>
      <c r="M186" s="9">
        <f>'donor cell number'!M186+'host cell number'!M186</f>
        <v>10761156.273764258</v>
      </c>
      <c r="N186" s="9">
        <f>'donor cell number'!N186+'host cell number'!N186</f>
        <v>1851775.6653992394</v>
      </c>
      <c r="O186" s="9">
        <f>'donor cell number'!O186+'host cell number'!O186</f>
        <v>224897.33840304182</v>
      </c>
      <c r="P186" s="9">
        <f>'donor cell number'!P186+'host cell number'!P186</f>
        <v>8100112.9277566541</v>
      </c>
      <c r="Q186" s="9">
        <f>'donor cell number'!Q186+'host cell number'!Q186</f>
        <v>159241.82509505702</v>
      </c>
      <c r="R186" s="9">
        <f>'donor cell number'!R186+'host cell number'!R186</f>
        <v>562787.45247148292</v>
      </c>
      <c r="S186" s="9">
        <f>'donor cell number'!S186+'host cell number'!S186</f>
        <v>7595020.3921568627</v>
      </c>
      <c r="T186" s="9">
        <f>'donor cell number'!T186+'host cell number'!T186</f>
        <v>548864.31372549012</v>
      </c>
      <c r="U186" s="9">
        <f>'donor cell number'!U186+'host cell number'!U186</f>
        <v>92650.392156862741</v>
      </c>
      <c r="V186" s="9">
        <f>'donor cell number'!V186+'host cell number'!V186</f>
        <v>6781176.4705882352</v>
      </c>
      <c r="W186" s="9">
        <f>'donor cell number'!W186+'host cell number'!W186</f>
        <v>45182.156862745098</v>
      </c>
      <c r="X186" s="9">
        <f>'donor cell number'!X186+'host cell number'!X186</f>
        <v>282189.4117647059</v>
      </c>
      <c r="AE186" s="33">
        <f>'donor cell number'!AE186+'host cell number'!AE186</f>
        <v>18356176.665921122</v>
      </c>
      <c r="AF186" s="33">
        <f>'donor cell number'!AF186+'host cell number'!AF186</f>
        <v>2400639.9791247295</v>
      </c>
      <c r="AG186" s="33">
        <f>'donor cell number'!AG186+'host cell number'!AG186</f>
        <v>317547.73055990459</v>
      </c>
      <c r="AH186" s="33">
        <f>'donor cell number'!AH186+'host cell number'!AH186</f>
        <v>14881289.398344889</v>
      </c>
      <c r="AI186" s="33">
        <f>'donor cell number'!AI186+'host cell number'!AI186</f>
        <v>204423.98195780211</v>
      </c>
      <c r="AJ186" s="33">
        <f>'donor cell number'!AJ186+'host cell number'!AJ186</f>
        <v>844976.86423618882</v>
      </c>
    </row>
    <row r="187" spans="1:53">
      <c r="A187" s="55">
        <v>634912</v>
      </c>
      <c r="B187" s="10" t="s">
        <v>368</v>
      </c>
      <c r="C187" s="12" t="s">
        <v>339</v>
      </c>
      <c r="D187" s="26">
        <v>43067</v>
      </c>
      <c r="E187" s="26">
        <v>43157</v>
      </c>
      <c r="F187" s="26">
        <v>43217</v>
      </c>
      <c r="G187" s="12">
        <v>90</v>
      </c>
      <c r="H187" s="12">
        <v>150</v>
      </c>
      <c r="I187" s="12">
        <v>60</v>
      </c>
      <c r="J187" s="9">
        <f>'donor cell number'!J187+'host cell number'!J187</f>
        <v>28341108.527131785</v>
      </c>
      <c r="K187" s="9">
        <f>'donor cell number'!K187+'host cell number'!K187</f>
        <v>1746651.1627906975</v>
      </c>
      <c r="L187" s="9">
        <f>'donor cell number'!L187+'host cell number'!L187</f>
        <v>413139.53488372092</v>
      </c>
      <c r="M187" s="9">
        <f>'donor cell number'!M187+'host cell number'!M187</f>
        <v>10935844.359464627</v>
      </c>
      <c r="N187" s="9">
        <f>'donor cell number'!N187+'host cell number'!N187</f>
        <v>1230278.3938814532</v>
      </c>
      <c r="O187" s="9">
        <f>'donor cell number'!O187+'host cell number'!O187</f>
        <v>151244.93307839386</v>
      </c>
      <c r="P187" s="9">
        <f>'donor cell number'!P187+'host cell number'!P187</f>
        <v>8342395.2198852766</v>
      </c>
      <c r="Q187" s="9">
        <f>'donor cell number'!Q187+'host cell number'!Q187</f>
        <v>90779.732313575514</v>
      </c>
      <c r="R187" s="9">
        <f>'donor cell number'!R187+'host cell number'!R187</f>
        <v>393105.73613766732</v>
      </c>
      <c r="S187" s="9">
        <f>'donor cell number'!S187+'host cell number'!S187</f>
        <v>7799634.807692308</v>
      </c>
      <c r="T187" s="9">
        <f>'donor cell number'!T187+'host cell number'!T187</f>
        <v>464271.92307692312</v>
      </c>
      <c r="U187" s="9">
        <f>'donor cell number'!U187+'host cell number'!U187</f>
        <v>121587.69230769231</v>
      </c>
      <c r="V187" s="9">
        <f>'donor cell number'!V187+'host cell number'!V187</f>
        <v>6931730.7692307699</v>
      </c>
      <c r="W187" s="9">
        <f>'donor cell number'!W187+'host cell number'!W187</f>
        <v>36892.211538461539</v>
      </c>
      <c r="X187" s="9">
        <f>'donor cell number'!X187+'host cell number'!X187</f>
        <v>295189.03846153844</v>
      </c>
      <c r="AE187" s="33">
        <f>'donor cell number'!AE187+'host cell number'!AE187</f>
        <v>18735479.167156935</v>
      </c>
      <c r="AF187" s="33">
        <f>'donor cell number'!AF187+'host cell number'!AF187</f>
        <v>1694550.3169583762</v>
      </c>
      <c r="AG187" s="33">
        <f>'donor cell number'!AG187+'host cell number'!AG187</f>
        <v>272832.62538608618</v>
      </c>
      <c r="AH187" s="33">
        <f>'donor cell number'!AH187+'host cell number'!AH187</f>
        <v>15274125.989116047</v>
      </c>
      <c r="AI187" s="33">
        <f>'donor cell number'!AI187+'host cell number'!AI187</f>
        <v>127671.94385203706</v>
      </c>
      <c r="AJ187" s="33">
        <f>'donor cell number'!AJ187+'host cell number'!AJ187</f>
        <v>688294.77459920582</v>
      </c>
    </row>
    <row r="188" spans="1:53">
      <c r="A188" s="55">
        <v>634913</v>
      </c>
      <c r="B188" s="10" t="s">
        <v>369</v>
      </c>
      <c r="C188" s="12" t="s">
        <v>339</v>
      </c>
      <c r="D188" s="26">
        <v>43066</v>
      </c>
      <c r="E188" s="26">
        <v>43159</v>
      </c>
      <c r="F188" s="26">
        <v>43217</v>
      </c>
      <c r="G188" s="12">
        <v>93</v>
      </c>
      <c r="H188" s="12">
        <v>151</v>
      </c>
      <c r="I188" s="12">
        <v>58</v>
      </c>
      <c r="J188" s="9">
        <f>'donor cell number'!J188+'host cell number'!J188</f>
        <v>31194515.175097279</v>
      </c>
      <c r="K188" s="9">
        <f>'donor cell number'!K188+'host cell number'!K188</f>
        <v>1707691.8287937744</v>
      </c>
      <c r="L188" s="9">
        <f>'donor cell number'!L188+'host cell number'!L188</f>
        <v>388476.26459143969</v>
      </c>
      <c r="M188" s="9">
        <f>'donor cell number'!M188+'host cell number'!M188</f>
        <v>9093328.4069097899</v>
      </c>
      <c r="N188" s="9">
        <f>'donor cell number'!N188+'host cell number'!N188</f>
        <v>1576540.6909788866</v>
      </c>
      <c r="O188" s="9">
        <f>'donor cell number'!O188+'host cell number'!O188</f>
        <v>187679.84644913627</v>
      </c>
      <c r="P188" s="9">
        <f>'donor cell number'!P188+'host cell number'!P188</f>
        <v>7587842.2264875248</v>
      </c>
      <c r="Q188" s="9">
        <f>'donor cell number'!Q188+'host cell number'!Q188</f>
        <v>104183.30134357006</v>
      </c>
      <c r="R188" s="9">
        <f>'donor cell number'!R188+'host cell number'!R188</f>
        <v>415084.26103646832</v>
      </c>
      <c r="S188" s="9">
        <f>'donor cell number'!S188+'host cell number'!S188</f>
        <v>10318461.538461538</v>
      </c>
      <c r="T188" s="9">
        <f>'donor cell number'!T188+'host cell number'!T188</f>
        <v>660347.59615384613</v>
      </c>
      <c r="U188" s="9">
        <f>'donor cell number'!U188+'host cell number'!U188</f>
        <v>158510.57692307694</v>
      </c>
      <c r="V188" s="9">
        <f>'donor cell number'!V188+'host cell number'!V188</f>
        <v>9605673.0769230761</v>
      </c>
      <c r="W188" s="9">
        <f>'donor cell number'!W188+'host cell number'!W188</f>
        <v>48978.75</v>
      </c>
      <c r="X188" s="9">
        <f>'donor cell number'!X188+'host cell number'!X188</f>
        <v>408767.21153846156</v>
      </c>
      <c r="AE188" s="33">
        <f>'donor cell number'!AE188+'host cell number'!AE188</f>
        <v>19411789.94537133</v>
      </c>
      <c r="AF188" s="33">
        <f>'donor cell number'!AF188+'host cell number'!AF188</f>
        <v>2236888.2871327326</v>
      </c>
      <c r="AG188" s="33">
        <f>'donor cell number'!AG188+'host cell number'!AG188</f>
        <v>346190.4233722132</v>
      </c>
      <c r="AH188" s="33">
        <f>'donor cell number'!AH188+'host cell number'!AH188</f>
        <v>17193515.303410601</v>
      </c>
      <c r="AI188" s="33">
        <f>'donor cell number'!AI188+'host cell number'!AI188</f>
        <v>153162.05134357006</v>
      </c>
      <c r="AJ188" s="33">
        <f>'donor cell number'!AJ188+'host cell number'!AJ188</f>
        <v>823851.47257492982</v>
      </c>
    </row>
    <row r="189" spans="1:53">
      <c r="A189" s="55">
        <v>634914</v>
      </c>
      <c r="B189" s="10" t="s">
        <v>370</v>
      </c>
      <c r="C189" s="12" t="s">
        <v>339</v>
      </c>
      <c r="D189" s="26">
        <v>43067</v>
      </c>
      <c r="E189" s="26">
        <v>43159</v>
      </c>
      <c r="F189" s="26">
        <v>43217</v>
      </c>
      <c r="G189" s="12">
        <v>92</v>
      </c>
      <c r="H189" s="12">
        <v>150</v>
      </c>
      <c r="I189" s="12">
        <v>58</v>
      </c>
      <c r="J189" s="9">
        <f>'donor cell number'!J189+'host cell number'!J189</f>
        <v>28107857.421875</v>
      </c>
      <c r="K189" s="9">
        <f>'donor cell number'!K189+'host cell number'!K189</f>
        <v>2009768.75</v>
      </c>
      <c r="L189" s="9">
        <f>'donor cell number'!L189+'host cell number'!L189</f>
        <v>467409.765625</v>
      </c>
      <c r="M189" s="9">
        <f>'donor cell number'!M189+'host cell number'!M189</f>
        <v>10109794.03846154</v>
      </c>
      <c r="N189" s="9">
        <f>'donor cell number'!N189+'host cell number'!N189</f>
        <v>1327542.1153846155</v>
      </c>
      <c r="O189" s="9">
        <f>'donor cell number'!O189+'host cell number'!O189</f>
        <v>115921.15384615384</v>
      </c>
      <c r="P189" s="9">
        <f>'donor cell number'!P189+'host cell number'!P189</f>
        <v>7903373.653846154</v>
      </c>
      <c r="Q189" s="9">
        <f>'donor cell number'!Q189+'host cell number'!Q189</f>
        <v>119023.26923076923</v>
      </c>
      <c r="R189" s="9">
        <f>'donor cell number'!R189+'host cell number'!R189</f>
        <v>382703.07692307694</v>
      </c>
      <c r="S189" s="9">
        <f>'donor cell number'!S189+'host cell number'!S189</f>
        <v>9210384.615384616</v>
      </c>
      <c r="T189" s="9">
        <f>'donor cell number'!T189+'host cell number'!T189</f>
        <v>594262.30769230775</v>
      </c>
      <c r="U189" s="9">
        <f>'donor cell number'!U189+'host cell number'!U189</f>
        <v>94650.769230769234</v>
      </c>
      <c r="V189" s="9">
        <f>'donor cell number'!V189+'host cell number'!V189</f>
        <v>8233076.9230769239</v>
      </c>
      <c r="W189" s="9">
        <f>'donor cell number'!W189+'host cell number'!W189</f>
        <v>74186.538461538468</v>
      </c>
      <c r="X189" s="9">
        <f>'donor cell number'!X189+'host cell number'!X189</f>
        <v>300418.46153846156</v>
      </c>
      <c r="AE189" s="33">
        <f>'donor cell number'!AE189+'host cell number'!AE189</f>
        <v>19320178.653846156</v>
      </c>
      <c r="AF189" s="33">
        <f>'donor cell number'!AF189+'host cell number'!AF189</f>
        <v>1921804.423076923</v>
      </c>
      <c r="AG189" s="33">
        <f>'donor cell number'!AG189+'host cell number'!AG189</f>
        <v>210571.92307692309</v>
      </c>
      <c r="AH189" s="33">
        <f>'donor cell number'!AH189+'host cell number'!AH189</f>
        <v>16136450.576923078</v>
      </c>
      <c r="AI189" s="33">
        <f>'donor cell number'!AI189+'host cell number'!AI189</f>
        <v>193209.80769230769</v>
      </c>
      <c r="AJ189" s="33">
        <f>'donor cell number'!AJ189+'host cell number'!AJ189</f>
        <v>683121.5384615385</v>
      </c>
    </row>
    <row r="190" spans="1:53">
      <c r="A190" s="55">
        <v>634915</v>
      </c>
      <c r="B190" s="10" t="s">
        <v>371</v>
      </c>
      <c r="C190" s="12" t="s">
        <v>339</v>
      </c>
      <c r="D190" s="26">
        <v>43067</v>
      </c>
      <c r="E190" s="26">
        <v>43160</v>
      </c>
      <c r="F190" s="26">
        <v>43217</v>
      </c>
      <c r="G190" s="12">
        <v>93</v>
      </c>
      <c r="H190" s="12">
        <v>150</v>
      </c>
      <c r="I190" s="12">
        <v>57</v>
      </c>
      <c r="J190" s="9">
        <f>'donor cell number'!J190+'host cell number'!J190</f>
        <v>25987554.901960783</v>
      </c>
      <c r="K190" s="9">
        <f>'donor cell number'!K190+'host cell number'!K190</f>
        <v>1457780.3921568629</v>
      </c>
      <c r="L190" s="9">
        <f>'donor cell number'!L190+'host cell number'!L190</f>
        <v>360258.82352941181</v>
      </c>
      <c r="M190" s="9">
        <f>'donor cell number'!M190+'host cell number'!M190</f>
        <v>8096722.0532319378</v>
      </c>
      <c r="N190" s="9">
        <f>'donor cell number'!N190+'host cell number'!N190</f>
        <v>1867383.4600760457</v>
      </c>
      <c r="O190" s="9">
        <f>'donor cell number'!O190+'host cell number'!O190</f>
        <v>140057.41444866918</v>
      </c>
      <c r="P190" s="9">
        <f>'donor cell number'!P190+'host cell number'!P190</f>
        <v>6866468.2509505693</v>
      </c>
      <c r="Q190" s="9">
        <f>'donor cell number'!Q190+'host cell number'!Q190</f>
        <v>147513.4980988593</v>
      </c>
      <c r="R190" s="9">
        <f>'donor cell number'!R190+'host cell number'!R190</f>
        <v>518417.1102661597</v>
      </c>
      <c r="S190" s="9">
        <f>'donor cell number'!S190+'host cell number'!S190</f>
        <v>8571634.615384616</v>
      </c>
      <c r="T190" s="9">
        <f>'donor cell number'!T190+'host cell number'!T190</f>
        <v>599802.40384615376</v>
      </c>
      <c r="U190" s="9">
        <f>'donor cell number'!U190+'host cell number'!U190</f>
        <v>121032.69230769228</v>
      </c>
      <c r="V190" s="9">
        <f>'donor cell number'!V190+'host cell number'!V190</f>
        <v>8495640.8653846141</v>
      </c>
      <c r="W190" s="9">
        <f>'donor cell number'!W190+'host cell number'!W190</f>
        <v>63181.730769230766</v>
      </c>
      <c r="X190" s="9">
        <f>'donor cell number'!X190+'host cell number'!X190</f>
        <v>554400</v>
      </c>
      <c r="AE190" s="33">
        <f>'donor cell number'!AE190+'host cell number'!AE190</f>
        <v>16668356.668616554</v>
      </c>
      <c r="AF190" s="33">
        <f>'donor cell number'!AF190+'host cell number'!AF190</f>
        <v>2467185.8639221992</v>
      </c>
      <c r="AG190" s="33">
        <f>'donor cell number'!AG190+'host cell number'!AG190</f>
        <v>261090.10675636149</v>
      </c>
      <c r="AH190" s="33">
        <f>'donor cell number'!AH190+'host cell number'!AH190</f>
        <v>15362109.116335185</v>
      </c>
      <c r="AI190" s="33">
        <f>'donor cell number'!AI190+'host cell number'!AI190</f>
        <v>210695.22886809008</v>
      </c>
      <c r="AJ190" s="33">
        <f>'donor cell number'!AJ190+'host cell number'!AJ190</f>
        <v>1072817.1102661598</v>
      </c>
    </row>
    <row r="191" spans="1:53">
      <c r="A191" s="55">
        <v>634916</v>
      </c>
      <c r="B191" s="10" t="s">
        <v>372</v>
      </c>
      <c r="C191" s="12" t="s">
        <v>339</v>
      </c>
      <c r="D191" s="26">
        <v>43067</v>
      </c>
      <c r="E191" s="26">
        <v>43160</v>
      </c>
      <c r="F191" s="26">
        <v>43217</v>
      </c>
      <c r="G191" s="12">
        <v>93</v>
      </c>
      <c r="H191" s="12">
        <v>150</v>
      </c>
      <c r="I191" s="12">
        <v>57</v>
      </c>
      <c r="J191" s="9">
        <f>'donor cell number'!J191+'host cell number'!J191</f>
        <v>34085386.538461544</v>
      </c>
      <c r="K191" s="9">
        <f>'donor cell number'!K191+'host cell number'!K191</f>
        <v>2194551.923076923</v>
      </c>
      <c r="L191" s="9">
        <f>'donor cell number'!L191+'host cell number'!L191</f>
        <v>517951.92307692312</v>
      </c>
      <c r="M191" s="9">
        <f>'donor cell number'!M191+'host cell number'!M191</f>
        <v>9666150.5703422055</v>
      </c>
      <c r="N191" s="9">
        <f>'donor cell number'!N191+'host cell number'!N191</f>
        <v>2531055.5133079849</v>
      </c>
      <c r="O191" s="9">
        <f>'donor cell number'!O191+'host cell number'!O191</f>
        <v>204901.14068441067</v>
      </c>
      <c r="P191" s="9">
        <f>'donor cell number'!P191+'host cell number'!P191</f>
        <v>7467796.1977186315</v>
      </c>
      <c r="Q191" s="9">
        <f>'donor cell number'!Q191+'host cell number'!Q191</f>
        <v>150476.80608365021</v>
      </c>
      <c r="R191" s="9">
        <f>'donor cell number'!R191+'host cell number'!R191</f>
        <v>467628.1368821293</v>
      </c>
      <c r="S191" s="9">
        <f>'donor cell number'!S191+'host cell number'!S191</f>
        <v>9820754.7169811316</v>
      </c>
      <c r="T191" s="9">
        <f>'donor cell number'!T191+'host cell number'!T191</f>
        <v>648660.84905660374</v>
      </c>
      <c r="U191" s="9">
        <f>'donor cell number'!U191+'host cell number'!U191</f>
        <v>123446.88679245283</v>
      </c>
      <c r="V191" s="9">
        <f>'donor cell number'!V191+'host cell number'!V191</f>
        <v>8961929.7169811316</v>
      </c>
      <c r="W191" s="9">
        <f>'donor cell number'!W191+'host cell number'!W191</f>
        <v>57091.32075471698</v>
      </c>
      <c r="X191" s="9">
        <f>'donor cell number'!X191+'host cell number'!X191</f>
        <v>388836.41509433958</v>
      </c>
      <c r="AE191" s="33">
        <f>'donor cell number'!AE191+'host cell number'!AE191</f>
        <v>19486905.287323337</v>
      </c>
      <c r="AF191" s="33">
        <f>'donor cell number'!AF191+'host cell number'!AF191</f>
        <v>3179716.3623645888</v>
      </c>
      <c r="AG191" s="33">
        <f>'donor cell number'!AG191+'host cell number'!AG191</f>
        <v>328348.02747686353</v>
      </c>
      <c r="AH191" s="33">
        <f>'donor cell number'!AH191+'host cell number'!AH191</f>
        <v>16429725.914699763</v>
      </c>
      <c r="AI191" s="33">
        <f>'donor cell number'!AI191+'host cell number'!AI191</f>
        <v>207568.12683836717</v>
      </c>
      <c r="AJ191" s="33">
        <f>'donor cell number'!AJ191+'host cell number'!AJ191</f>
        <v>856464.55197646888</v>
      </c>
    </row>
    <row r="192" spans="1:53">
      <c r="A192" s="55">
        <v>634891</v>
      </c>
      <c r="B192" s="10" t="s">
        <v>373</v>
      </c>
      <c r="C192" s="12" t="s">
        <v>339</v>
      </c>
      <c r="D192" s="26">
        <v>43067</v>
      </c>
      <c r="E192" s="26">
        <v>43161</v>
      </c>
      <c r="F192" s="26">
        <v>43217</v>
      </c>
      <c r="G192" s="12">
        <v>94</v>
      </c>
      <c r="H192" s="12">
        <v>150</v>
      </c>
      <c r="I192" s="12">
        <v>56</v>
      </c>
      <c r="J192" s="9">
        <f>'donor cell number'!J192+'host cell number'!J192</f>
        <v>40054402.298850574</v>
      </c>
      <c r="K192" s="9">
        <f>'donor cell number'!K192+'host cell number'!K192</f>
        <v>2611268.1992337159</v>
      </c>
      <c r="L192" s="9">
        <f>'donor cell number'!L192+'host cell number'!L192</f>
        <v>566409.96168582374</v>
      </c>
      <c r="M192" s="9">
        <f>'donor cell number'!M192+'host cell number'!M192</f>
        <v>15181725.897920605</v>
      </c>
      <c r="N192" s="9">
        <f>'donor cell number'!N192+'host cell number'!N192</f>
        <v>2225805.2930056714</v>
      </c>
      <c r="O192" s="9">
        <f>'donor cell number'!O192+'host cell number'!O192</f>
        <v>303986.76748582232</v>
      </c>
      <c r="P192" s="9">
        <f>'donor cell number'!P192+'host cell number'!P192</f>
        <v>14305905.482041588</v>
      </c>
      <c r="Q192" s="9">
        <f>'donor cell number'!Q192+'host cell number'!Q192</f>
        <v>181385.63327032136</v>
      </c>
      <c r="R192" s="9">
        <f>'donor cell number'!R192+'host cell number'!R192</f>
        <v>1189185.2551984875</v>
      </c>
      <c r="S192" s="9">
        <f>'donor cell number'!S192+'host cell number'!S192</f>
        <v>9177549.0196078438</v>
      </c>
      <c r="T192" s="9">
        <f>'donor cell number'!T192+'host cell number'!T192</f>
        <v>786111.66666666674</v>
      </c>
      <c r="U192" s="9">
        <f>'donor cell number'!U192+'host cell number'!U192</f>
        <v>117832.64705882354</v>
      </c>
      <c r="V192" s="9">
        <f>'donor cell number'!V192+'host cell number'!V192</f>
        <v>8176989.6078431373</v>
      </c>
      <c r="W192" s="9">
        <f>'donor cell number'!W192+'host cell number'!W192</f>
        <v>82627.450980392168</v>
      </c>
      <c r="X192" s="9">
        <f>'donor cell number'!X192+'host cell number'!X192</f>
        <v>258800.98039215687</v>
      </c>
      <c r="AE192" s="33">
        <f>'donor cell number'!AE192+'host cell number'!AE192</f>
        <v>24359274.91752845</v>
      </c>
      <c r="AF192" s="33">
        <f>'donor cell number'!AF192+'host cell number'!AF192</f>
        <v>3011916.9596723379</v>
      </c>
      <c r="AG192" s="33">
        <f>'donor cell number'!AG192+'host cell number'!AG192</f>
        <v>421819.41454464587</v>
      </c>
      <c r="AH192" s="33">
        <f>'donor cell number'!AH192+'host cell number'!AH192</f>
        <v>22482895.089884724</v>
      </c>
      <c r="AI192" s="33">
        <f>'donor cell number'!AI192+'host cell number'!AI192</f>
        <v>264013.08425071352</v>
      </c>
      <c r="AJ192" s="33">
        <f>'donor cell number'!AJ192+'host cell number'!AJ192</f>
        <v>1447986.2355906446</v>
      </c>
    </row>
    <row r="193" spans="1:36">
      <c r="A193" s="55">
        <v>634892</v>
      </c>
      <c r="B193" s="10" t="s">
        <v>374</v>
      </c>
      <c r="C193" s="12" t="s">
        <v>339</v>
      </c>
      <c r="D193" s="26">
        <v>43067</v>
      </c>
      <c r="E193" s="26">
        <v>43161</v>
      </c>
      <c r="F193" s="26">
        <v>43217</v>
      </c>
      <c r="G193" s="12">
        <v>94</v>
      </c>
      <c r="H193" s="12">
        <v>150</v>
      </c>
      <c r="I193" s="12">
        <v>56</v>
      </c>
      <c r="J193" s="9">
        <f>'donor cell number'!J193+'host cell number'!J193</f>
        <v>39504311.363636367</v>
      </c>
      <c r="K193" s="9">
        <f>'donor cell number'!K193+'host cell number'!K193</f>
        <v>2301329.9242424243</v>
      </c>
      <c r="L193" s="9">
        <f>'donor cell number'!L193+'host cell number'!L193</f>
        <v>558980.3030303031</v>
      </c>
      <c r="M193" s="9">
        <f>'donor cell number'!M193+'host cell number'!M193</f>
        <v>12494214.857142858</v>
      </c>
      <c r="N193" s="9">
        <f>'donor cell number'!N193+'host cell number'!N193</f>
        <v>1073357.7142857143</v>
      </c>
      <c r="O193" s="9">
        <f>'donor cell number'!O193+'host cell number'!O193</f>
        <v>142324.57142857145</v>
      </c>
      <c r="P193" s="9">
        <f>'donor cell number'!P193+'host cell number'!P193</f>
        <v>12155686.857142858</v>
      </c>
      <c r="Q193" s="9">
        <f>'donor cell number'!Q193+'host cell number'!Q193</f>
        <v>91853.71428571429</v>
      </c>
      <c r="R193" s="9">
        <f>'donor cell number'!R193+'host cell number'!R193</f>
        <v>722171.42857142864</v>
      </c>
      <c r="S193" s="9">
        <f>'donor cell number'!S193+'host cell number'!S193</f>
        <v>11218750</v>
      </c>
      <c r="T193" s="9">
        <f>'donor cell number'!T193+'host cell number'!T193</f>
        <v>928981.5384615385</v>
      </c>
      <c r="U193" s="9">
        <f>'donor cell number'!U193+'host cell number'!U193</f>
        <v>119574.61538461539</v>
      </c>
      <c r="V193" s="9">
        <f>'donor cell number'!V193+'host cell number'!V193</f>
        <v>11460384.615384616</v>
      </c>
      <c r="W193" s="9">
        <f>'donor cell number'!W193+'host cell number'!W193</f>
        <v>86021.923076923078</v>
      </c>
      <c r="X193" s="9">
        <f>'donor cell number'!X193+'host cell number'!X193</f>
        <v>305426.15384615387</v>
      </c>
      <c r="AE193" s="33">
        <f>'donor cell number'!AE193+'host cell number'!AE193</f>
        <v>23712964.857142858</v>
      </c>
      <c r="AF193" s="33">
        <f>'donor cell number'!AF193+'host cell number'!AF193</f>
        <v>2002339.252747253</v>
      </c>
      <c r="AG193" s="33">
        <f>'donor cell number'!AG193+'host cell number'!AG193</f>
        <v>261899.18681318683</v>
      </c>
      <c r="AH193" s="33">
        <f>'donor cell number'!AH193+'host cell number'!AH193</f>
        <v>23616071.472527474</v>
      </c>
      <c r="AI193" s="33">
        <f>'donor cell number'!AI193+'host cell number'!AI193</f>
        <v>177875.63736263738</v>
      </c>
      <c r="AJ193" s="33">
        <f>'donor cell number'!AJ193+'host cell number'!AJ193</f>
        <v>1027597.5824175825</v>
      </c>
    </row>
    <row r="194" spans="1:36">
      <c r="A194" s="12">
        <v>634902</v>
      </c>
      <c r="B194" s="12" t="s">
        <v>375</v>
      </c>
      <c r="C194" s="12" t="s">
        <v>339</v>
      </c>
      <c r="D194" s="26">
        <v>43066</v>
      </c>
      <c r="E194" s="26">
        <v>43182</v>
      </c>
      <c r="F194" s="26">
        <v>43238</v>
      </c>
      <c r="G194" s="12">
        <v>116</v>
      </c>
      <c r="H194" s="12">
        <v>172</v>
      </c>
      <c r="I194" s="12">
        <v>56</v>
      </c>
      <c r="J194" s="9">
        <f>'donor cell number'!J194+'host cell number'!J194</f>
        <v>45137211.428571425</v>
      </c>
      <c r="K194" s="9">
        <f>'donor cell number'!K194+'host cell number'!K194</f>
        <v>2945777.1428571427</v>
      </c>
      <c r="L194" s="9">
        <f>'donor cell number'!L194+'host cell number'!L194</f>
        <v>586384.28571428568</v>
      </c>
      <c r="M194" s="9">
        <f>'donor cell number'!M194+'host cell number'!M194</f>
        <v>9711312.9326047357</v>
      </c>
      <c r="N194" s="9">
        <f>'donor cell number'!N194+'host cell number'!N194</f>
        <v>1547680.8743169399</v>
      </c>
      <c r="O194" s="9">
        <f>'donor cell number'!O194+'host cell number'!O194</f>
        <v>244339.52641165757</v>
      </c>
      <c r="P194" s="9">
        <f>'donor cell number'!P194+'host cell number'!P194</f>
        <v>9758198.9071038254</v>
      </c>
      <c r="Q194" s="9">
        <f>'donor cell number'!Q194+'host cell number'!Q194</f>
        <v>135185.4280510018</v>
      </c>
      <c r="R194" s="9">
        <f>'donor cell number'!R194+'host cell number'!R194</f>
        <v>806527.50455373398</v>
      </c>
      <c r="S194" s="9">
        <f>'donor cell number'!S194+'host cell number'!S194</f>
        <v>6655975.0509164967</v>
      </c>
      <c r="T194" s="9">
        <f>'donor cell number'!T194+'host cell number'!T194</f>
        <v>767480.65173116094</v>
      </c>
      <c r="U194" s="9">
        <f>'donor cell number'!U194+'host cell number'!U194</f>
        <v>133651.22199592669</v>
      </c>
      <c r="V194" s="9">
        <f>'donor cell number'!V194+'host cell number'!V194</f>
        <v>5942898.1670061108</v>
      </c>
      <c r="W194" s="9">
        <f>'donor cell number'!W194+'host cell number'!W194</f>
        <v>50558.553971486763</v>
      </c>
      <c r="X194" s="9">
        <f>'donor cell number'!X194+'host cell number'!X194</f>
        <v>272799.89816700615</v>
      </c>
      <c r="AE194" s="33">
        <f>'donor cell number'!AE194+'host cell number'!AE194</f>
        <v>16367287.983521234</v>
      </c>
      <c r="AF194" s="33">
        <f>'donor cell number'!AF194+'host cell number'!AF194</f>
        <v>2315161.5260481006</v>
      </c>
      <c r="AG194" s="33">
        <f>'donor cell number'!AG194+'host cell number'!AG194</f>
        <v>377990.74840758427</v>
      </c>
      <c r="AH194" s="33">
        <f>'donor cell number'!AH194+'host cell number'!AH194</f>
        <v>15701097.074109934</v>
      </c>
      <c r="AI194" s="33">
        <f>'donor cell number'!AI194+'host cell number'!AI194</f>
        <v>185743.98202248858</v>
      </c>
      <c r="AJ194" s="33">
        <f>'donor cell number'!AJ194+'host cell number'!AJ194</f>
        <v>1079327.4027207401</v>
      </c>
    </row>
    <row r="195" spans="1:36">
      <c r="A195" s="12">
        <v>634903</v>
      </c>
      <c r="B195" s="12" t="s">
        <v>376</v>
      </c>
      <c r="C195" s="12" t="s">
        <v>339</v>
      </c>
      <c r="D195" s="26">
        <v>43066</v>
      </c>
      <c r="E195" s="26">
        <v>43182</v>
      </c>
      <c r="F195" s="26">
        <v>43238</v>
      </c>
      <c r="G195" s="12">
        <v>116</v>
      </c>
      <c r="H195" s="12">
        <v>172</v>
      </c>
      <c r="I195" s="12">
        <v>56</v>
      </c>
      <c r="J195" s="9">
        <f>'donor cell number'!J195+'host cell number'!J195</f>
        <v>64552861.90476191</v>
      </c>
      <c r="K195" s="9">
        <f>'donor cell number'!K195+'host cell number'!K195</f>
        <v>3503162.3809523811</v>
      </c>
      <c r="L195" s="9">
        <f>'donor cell number'!L195+'host cell number'!L195</f>
        <v>685393.33333333337</v>
      </c>
      <c r="M195" s="9">
        <f>'donor cell number'!M195+'host cell number'!M195</f>
        <v>11097210.389610389</v>
      </c>
      <c r="N195" s="9">
        <f>'donor cell number'!N195+'host cell number'!N195</f>
        <v>1640713.9146567718</v>
      </c>
      <c r="O195" s="9">
        <f>'donor cell number'!O195+'host cell number'!O195</f>
        <v>154915.76994434139</v>
      </c>
      <c r="P195" s="9">
        <f>'donor cell number'!P195+'host cell number'!P195</f>
        <v>9992564.749536179</v>
      </c>
      <c r="Q195" s="9">
        <f>'donor cell number'!Q195+'host cell number'!Q195</f>
        <v>122406.67903525048</v>
      </c>
      <c r="R195" s="9">
        <f>'donor cell number'!R195+'host cell number'!R195</f>
        <v>479840.81632653059</v>
      </c>
      <c r="S195" s="9">
        <f>'donor cell number'!S195+'host cell number'!S195</f>
        <v>9756272.5</v>
      </c>
      <c r="T195" s="9">
        <f>'donor cell number'!T195+'host cell number'!T195</f>
        <v>966225</v>
      </c>
      <c r="U195" s="9">
        <f>'donor cell number'!U195+'host cell number'!U195</f>
        <v>130097.5</v>
      </c>
      <c r="V195" s="9">
        <f>'donor cell number'!V195+'host cell number'!V195</f>
        <v>8092500</v>
      </c>
      <c r="W195" s="9">
        <f>'donor cell number'!W195+'host cell number'!W195</f>
        <v>90610</v>
      </c>
      <c r="X195" s="9">
        <f>'donor cell number'!X195+'host cell number'!X195</f>
        <v>226102.5</v>
      </c>
      <c r="AE195" s="33">
        <f>'donor cell number'!AE195+'host cell number'!AE195</f>
        <v>20853482.889610387</v>
      </c>
      <c r="AF195" s="33">
        <f>'donor cell number'!AF195+'host cell number'!AF195</f>
        <v>2606938.9146567718</v>
      </c>
      <c r="AG195" s="33">
        <f>'donor cell number'!AG195+'host cell number'!AG195</f>
        <v>285013.26994434139</v>
      </c>
      <c r="AH195" s="33">
        <f>'donor cell number'!AH195+'host cell number'!AH195</f>
        <v>18085064.749536179</v>
      </c>
      <c r="AI195" s="33">
        <f>'donor cell number'!AI195+'host cell number'!AI195</f>
        <v>213016.67903525048</v>
      </c>
      <c r="AJ195" s="33">
        <f>'donor cell number'!AJ195+'host cell number'!AJ195</f>
        <v>705943.31632653065</v>
      </c>
    </row>
    <row r="196" spans="1:36">
      <c r="A196" s="12">
        <v>634900</v>
      </c>
      <c r="B196" s="12" t="s">
        <v>377</v>
      </c>
      <c r="C196" s="12" t="s">
        <v>339</v>
      </c>
      <c r="D196" s="26">
        <v>43063</v>
      </c>
      <c r="E196" s="26">
        <v>43161</v>
      </c>
      <c r="F196" s="26">
        <v>43238</v>
      </c>
      <c r="G196" s="12">
        <v>98</v>
      </c>
      <c r="H196" s="12">
        <v>175</v>
      </c>
      <c r="I196" s="12">
        <v>77</v>
      </c>
      <c r="J196" s="9">
        <f>'donor cell number'!J196+'host cell number'!J196</f>
        <v>47764834.123222753</v>
      </c>
      <c r="K196" s="9">
        <f>'donor cell number'!K196+'host cell number'!K196</f>
        <v>3434218.0094786729</v>
      </c>
      <c r="L196" s="9">
        <f>'donor cell number'!L196+'host cell number'!L196</f>
        <v>724549.76303317538</v>
      </c>
      <c r="M196" s="9">
        <f>'donor cell number'!M196+'host cell number'!M196</f>
        <v>8438053.0303030312</v>
      </c>
      <c r="N196" s="9">
        <f>'donor cell number'!N196+'host cell number'!N196</f>
        <v>1220136.3636363638</v>
      </c>
      <c r="O196" s="9">
        <f>'donor cell number'!O196+'host cell number'!O196</f>
        <v>138060.60606060608</v>
      </c>
      <c r="P196" s="9">
        <f>'donor cell number'!P196+'host cell number'!P196</f>
        <v>7261575.7575757578</v>
      </c>
      <c r="Q196" s="9">
        <f>'donor cell number'!Q196+'host cell number'!Q196</f>
        <v>89378.787878787873</v>
      </c>
      <c r="R196" s="9">
        <f>'donor cell number'!R196+'host cell number'!R196</f>
        <v>452303.03030303027</v>
      </c>
      <c r="S196" s="9">
        <f>'donor cell number'!S196+'host cell number'!S196</f>
        <v>7387846.2717058221</v>
      </c>
      <c r="T196" s="9">
        <f>'donor cell number'!T196+'host cell number'!T196</f>
        <v>848476.60878447385</v>
      </c>
      <c r="U196" s="9">
        <f>'donor cell number'!U196+'host cell number'!U196</f>
        <v>89603.779366700706</v>
      </c>
      <c r="V196" s="9">
        <f>'donor cell number'!V196+'host cell number'!V196</f>
        <v>6531664.9642492328</v>
      </c>
      <c r="W196" s="9">
        <f>'donor cell number'!W196+'host cell number'!W196</f>
        <v>74887.538304392234</v>
      </c>
      <c r="X196" s="9">
        <f>'donor cell number'!X196+'host cell number'!X196</f>
        <v>190991.21552604699</v>
      </c>
      <c r="AE196" s="33">
        <f>'donor cell number'!AE196+'host cell number'!AE196</f>
        <v>15825899.302008852</v>
      </c>
      <c r="AF196" s="33">
        <f>'donor cell number'!AF196+'host cell number'!AF196</f>
        <v>2068612.9724208375</v>
      </c>
      <c r="AG196" s="33">
        <f>'donor cell number'!AG196+'host cell number'!AG196</f>
        <v>227664.38542730676</v>
      </c>
      <c r="AH196" s="33">
        <f>'donor cell number'!AH196+'host cell number'!AH196</f>
        <v>13793240.721824991</v>
      </c>
      <c r="AI196" s="33">
        <f>'donor cell number'!AI196+'host cell number'!AI196</f>
        <v>164266.32618318012</v>
      </c>
      <c r="AJ196" s="33">
        <f>'donor cell number'!AJ196+'host cell number'!AJ196</f>
        <v>643294.24582907732</v>
      </c>
    </row>
    <row r="197" spans="1:36">
      <c r="A197" s="12">
        <v>634901</v>
      </c>
      <c r="B197" s="12" t="s">
        <v>378</v>
      </c>
      <c r="C197" s="12" t="s">
        <v>339</v>
      </c>
      <c r="D197" s="26">
        <v>43063</v>
      </c>
      <c r="E197" s="26">
        <v>43161</v>
      </c>
      <c r="F197" s="26">
        <v>43238</v>
      </c>
      <c r="G197" s="12">
        <v>98</v>
      </c>
      <c r="H197" s="12">
        <v>175</v>
      </c>
      <c r="I197" s="12">
        <v>77</v>
      </c>
      <c r="J197" s="9">
        <f>'donor cell number'!J197+'host cell number'!J197</f>
        <v>22433231.775700934</v>
      </c>
      <c r="K197" s="9">
        <f>'donor cell number'!K197+'host cell number'!K197</f>
        <v>1353072.8971962617</v>
      </c>
      <c r="L197" s="9">
        <f>'donor cell number'!L197+'host cell number'!L197</f>
        <v>243257.94392523365</v>
      </c>
      <c r="M197" s="9">
        <f>'donor cell number'!M197+'host cell number'!M197</f>
        <v>9390600</v>
      </c>
      <c r="N197" s="9">
        <f>'donor cell number'!N197+'host cell number'!N197</f>
        <v>1382680.2631578948</v>
      </c>
      <c r="O197" s="9">
        <f>'donor cell number'!O197+'host cell number'!O197</f>
        <v>123998.68421052632</v>
      </c>
      <c r="P197" s="9">
        <f>'donor cell number'!P197+'host cell number'!P197</f>
        <v>9240750</v>
      </c>
      <c r="Q197" s="9">
        <f>'donor cell number'!Q197+'host cell number'!Q197</f>
        <v>92889.473684210519</v>
      </c>
      <c r="R197" s="9">
        <f>'donor cell number'!R197+'host cell number'!R197</f>
        <v>661472.36842105258</v>
      </c>
      <c r="S197" s="9">
        <f>'donor cell number'!S197+'host cell number'!S197</f>
        <v>8987568.1730769239</v>
      </c>
      <c r="T197" s="9">
        <f>'donor cell number'!T197+'host cell number'!T197</f>
        <v>1078633.653846154</v>
      </c>
      <c r="U197" s="9">
        <f>'donor cell number'!U197+'host cell number'!U197</f>
        <v>94197.98076923078</v>
      </c>
      <c r="V197" s="9">
        <f>'donor cell number'!V197+'host cell number'!V197</f>
        <v>9441538.461538462</v>
      </c>
      <c r="W197" s="9">
        <f>'donor cell number'!W197+'host cell number'!W197</f>
        <v>86216.153846153844</v>
      </c>
      <c r="X197" s="9">
        <f>'donor cell number'!X197+'host cell number'!X197</f>
        <v>289830.38461538462</v>
      </c>
      <c r="AE197" s="33">
        <f>'donor cell number'!AE197+'host cell number'!AE197</f>
        <v>18378168.17307692</v>
      </c>
      <c r="AF197" s="33">
        <f>'donor cell number'!AF197+'host cell number'!AF197</f>
        <v>2461313.9170040488</v>
      </c>
      <c r="AG197" s="33">
        <f>'donor cell number'!AG197+'host cell number'!AG197</f>
        <v>218196.66497975707</v>
      </c>
      <c r="AH197" s="33">
        <f>'donor cell number'!AH197+'host cell number'!AH197</f>
        <v>18682288.461538464</v>
      </c>
      <c r="AI197" s="33">
        <f>'donor cell number'!AI197+'host cell number'!AI197</f>
        <v>179105.62753036438</v>
      </c>
      <c r="AJ197" s="33">
        <f>'donor cell number'!AJ197+'host cell number'!AJ197</f>
        <v>951302.75303643732</v>
      </c>
    </row>
    <row r="198" spans="1:36">
      <c r="A198" s="12">
        <v>634907</v>
      </c>
      <c r="B198" s="12" t="s">
        <v>379</v>
      </c>
      <c r="C198" s="12" t="s">
        <v>339</v>
      </c>
      <c r="D198" s="26">
        <v>43066</v>
      </c>
      <c r="E198" s="26">
        <v>43159</v>
      </c>
      <c r="F198" s="26">
        <v>43238</v>
      </c>
      <c r="G198" s="12">
        <v>93</v>
      </c>
      <c r="H198" s="12">
        <v>172</v>
      </c>
      <c r="I198" s="12">
        <v>79</v>
      </c>
      <c r="J198" s="9">
        <f>'donor cell number'!J198+'host cell number'!J198</f>
        <v>567678.8945550255</v>
      </c>
      <c r="K198" s="9">
        <f>'donor cell number'!K198+'host cell number'!K198</f>
        <v>153434.44645500905</v>
      </c>
      <c r="L198" s="9">
        <f>'donor cell number'!L198+'host cell number'!L198</f>
        <v>50016.121072544825</v>
      </c>
      <c r="M198" s="9">
        <f>'donor cell number'!M198+'host cell number'!M198</f>
        <v>6425982.5515947472</v>
      </c>
      <c r="N198" s="9">
        <f>'donor cell number'!N198+'host cell number'!N198</f>
        <v>1177642.2138836773</v>
      </c>
      <c r="O198" s="9">
        <f>'donor cell number'!O198+'host cell number'!O198</f>
        <v>122790.80675422138</v>
      </c>
      <c r="P198" s="9">
        <f>'donor cell number'!P198+'host cell number'!P198</f>
        <v>8019232.4577861167</v>
      </c>
      <c r="Q198" s="9">
        <f>'donor cell number'!Q198+'host cell number'!Q198</f>
        <v>90708.442776735465</v>
      </c>
      <c r="R198" s="9">
        <f>'donor cell number'!R198+'host cell number'!R198</f>
        <v>579468.10506566602</v>
      </c>
      <c r="S198" s="9">
        <f>'donor cell number'!S198+'host cell number'!S198</f>
        <v>5148299.3281075032</v>
      </c>
      <c r="T198" s="9">
        <f>'donor cell number'!T198+'host cell number'!T198</f>
        <v>679315.9014557671</v>
      </c>
      <c r="U198" s="9">
        <f>'donor cell number'!U198+'host cell number'!U198</f>
        <v>85622.620380739085</v>
      </c>
      <c r="V198" s="9">
        <f>'donor cell number'!V198+'host cell number'!V198</f>
        <v>6880851.0638297871</v>
      </c>
      <c r="W198" s="9">
        <f>'donor cell number'!W198+'host cell number'!W198</f>
        <v>39189.809630459131</v>
      </c>
      <c r="X198" s="9">
        <f>'donor cell number'!X198+'host cell number'!X198</f>
        <v>321563.38185890263</v>
      </c>
      <c r="AE198" s="33">
        <f>'donor cell number'!AE198+'host cell number'!AE198</f>
        <v>11574281.879702251</v>
      </c>
      <c r="AF198" s="33">
        <f>'donor cell number'!AF198+'host cell number'!AF198</f>
        <v>1856958.1153394443</v>
      </c>
      <c r="AG198" s="33">
        <f>'donor cell number'!AG198+'host cell number'!AG198</f>
        <v>208413.42713496048</v>
      </c>
      <c r="AH198" s="33">
        <f>'donor cell number'!AH198+'host cell number'!AH198</f>
        <v>14900083.521615904</v>
      </c>
      <c r="AI198" s="33">
        <f>'donor cell number'!AI198+'host cell number'!AI198</f>
        <v>129898.2524071946</v>
      </c>
      <c r="AJ198" s="33">
        <f>'donor cell number'!AJ198+'host cell number'!AJ198</f>
        <v>901031.48692456866</v>
      </c>
    </row>
    <row r="199" spans="1:36">
      <c r="A199" s="12">
        <v>634908</v>
      </c>
      <c r="B199" s="12" t="s">
        <v>380</v>
      </c>
      <c r="C199" s="12" t="s">
        <v>339</v>
      </c>
      <c r="D199" s="26">
        <v>43067</v>
      </c>
      <c r="E199" s="26">
        <v>43159</v>
      </c>
      <c r="F199" s="26">
        <v>43238</v>
      </c>
      <c r="G199" s="12">
        <v>92</v>
      </c>
      <c r="H199" s="12">
        <v>171</v>
      </c>
      <c r="I199" s="12">
        <v>79</v>
      </c>
      <c r="J199" s="9">
        <f>'donor cell number'!J199+'host cell number'!J199</f>
        <v>998230.58297634567</v>
      </c>
      <c r="K199" s="9">
        <f>'donor cell number'!K199+'host cell number'!K199</f>
        <v>187476.25256099831</v>
      </c>
      <c r="L199" s="9">
        <f>'donor cell number'!L199+'host cell number'!L199</f>
        <v>62458.558390761777</v>
      </c>
      <c r="M199" s="9">
        <f>'donor cell number'!M199+'host cell number'!M199</f>
        <v>8593372.0841300189</v>
      </c>
      <c r="N199" s="9">
        <f>'donor cell number'!N199+'host cell number'!N199</f>
        <v>1360180.4971319311</v>
      </c>
      <c r="O199" s="9">
        <f>'donor cell number'!O199+'host cell number'!O199</f>
        <v>128360.99426386233</v>
      </c>
      <c r="P199" s="9">
        <f>'donor cell number'!P199+'host cell number'!P199</f>
        <v>10038548.374760993</v>
      </c>
      <c r="Q199" s="9">
        <f>'donor cell number'!Q199+'host cell number'!Q199</f>
        <v>102217.97323135755</v>
      </c>
      <c r="R199" s="9">
        <f>'donor cell number'!R199+'host cell number'!R199</f>
        <v>574774.76099426392</v>
      </c>
      <c r="S199" s="9">
        <f>'donor cell number'!S199+'host cell number'!S199</f>
        <v>4279216.2162162168</v>
      </c>
      <c r="T199" s="9">
        <f>'donor cell number'!T199+'host cell number'!T199</f>
        <v>465297.29729729728</v>
      </c>
      <c r="U199" s="9">
        <f>'donor cell number'!U199+'host cell number'!U199</f>
        <v>54540.540540540547</v>
      </c>
      <c r="V199" s="9">
        <f>'donor cell number'!V199+'host cell number'!V199</f>
        <v>5342837.8378378376</v>
      </c>
      <c r="W199" s="9">
        <f>'donor cell number'!W199+'host cell number'!W199</f>
        <v>31540.540540540544</v>
      </c>
      <c r="X199" s="9">
        <f>'donor cell number'!X199+'host cell number'!X199</f>
        <v>182297.29729729731</v>
      </c>
      <c r="AE199" s="33">
        <f>'donor cell number'!AE199+'host cell number'!AE199</f>
        <v>12872588.300346237</v>
      </c>
      <c r="AF199" s="33">
        <f>'donor cell number'!AF199+'host cell number'!AF199</f>
        <v>1825477.7944292286</v>
      </c>
      <c r="AG199" s="33">
        <f>'donor cell number'!AG199+'host cell number'!AG199</f>
        <v>182901.53480440288</v>
      </c>
      <c r="AH199" s="33">
        <f>'donor cell number'!AH199+'host cell number'!AH199</f>
        <v>15381386.212598832</v>
      </c>
      <c r="AI199" s="33">
        <f>'donor cell number'!AI199+'host cell number'!AI199</f>
        <v>133758.51377189808</v>
      </c>
      <c r="AJ199" s="33">
        <f>'donor cell number'!AJ199+'host cell number'!AJ199</f>
        <v>757072.0582915612</v>
      </c>
    </row>
    <row r="200" spans="1:36">
      <c r="A200" s="12">
        <v>634905</v>
      </c>
      <c r="B200" s="12" t="s">
        <v>381</v>
      </c>
      <c r="C200" s="12" t="s">
        <v>339</v>
      </c>
      <c r="D200" s="26">
        <v>43066</v>
      </c>
      <c r="E200" s="26">
        <v>43157</v>
      </c>
      <c r="F200" s="26">
        <v>43238</v>
      </c>
      <c r="G200" s="12">
        <v>91</v>
      </c>
      <c r="H200" s="12">
        <v>172</v>
      </c>
      <c r="I200" s="12">
        <v>81</v>
      </c>
      <c r="J200" s="9">
        <f>'donor cell number'!J200+'host cell number'!J200</f>
        <v>3097776.7515923567</v>
      </c>
      <c r="K200" s="9">
        <f>'donor cell number'!K200+'host cell number'!K200</f>
        <v>183525.15923566881</v>
      </c>
      <c r="L200" s="9">
        <f>'donor cell number'!L200+'host cell number'!L200</f>
        <v>66003.50318471338</v>
      </c>
      <c r="M200" s="9">
        <f>'donor cell number'!M200+'host cell number'!M200</f>
        <v>7336818.959107806</v>
      </c>
      <c r="N200" s="9">
        <f>'donor cell number'!N200+'host cell number'!N200</f>
        <v>1252496.654275093</v>
      </c>
      <c r="O200" s="9">
        <f>'donor cell number'!O200+'host cell number'!O200</f>
        <v>214437.54646840147</v>
      </c>
      <c r="P200" s="9">
        <f>'donor cell number'!P200+'host cell number'!P200</f>
        <v>7428226.3940520436</v>
      </c>
      <c r="Q200" s="9">
        <f>'donor cell number'!Q200+'host cell number'!Q200</f>
        <v>75059.107806691449</v>
      </c>
      <c r="R200" s="9">
        <f>'donor cell number'!R200+'host cell number'!R200</f>
        <v>563002.9739776951</v>
      </c>
      <c r="S200" s="9">
        <f>'donor cell number'!S200+'host cell number'!S200</f>
        <v>7855267.7142857146</v>
      </c>
      <c r="T200" s="9">
        <f>'donor cell number'!T200+'host cell number'!T200</f>
        <v>882936.28571428568</v>
      </c>
      <c r="U200" s="9">
        <f>'donor cell number'!U200+'host cell number'!U200</f>
        <v>139655.80952380953</v>
      </c>
      <c r="V200" s="9">
        <f>'donor cell number'!V200+'host cell number'!V200</f>
        <v>8284666.666666666</v>
      </c>
      <c r="W200" s="9">
        <f>'donor cell number'!W200+'host cell number'!W200</f>
        <v>41230.666666666664</v>
      </c>
      <c r="X200" s="9">
        <f>'donor cell number'!X200+'host cell number'!X200</f>
        <v>265439.61904761905</v>
      </c>
      <c r="AE200" s="33">
        <f>'donor cell number'!AE200+'host cell number'!AE200</f>
        <v>15192086.67339352</v>
      </c>
      <c r="AF200" s="33">
        <f>'donor cell number'!AF200+'host cell number'!AF200</f>
        <v>2135432.9399893787</v>
      </c>
      <c r="AG200" s="33">
        <f>'donor cell number'!AG200+'host cell number'!AG200</f>
        <v>354093.35599221103</v>
      </c>
      <c r="AH200" s="33">
        <f>'donor cell number'!AH200+'host cell number'!AH200</f>
        <v>15712893.060718711</v>
      </c>
      <c r="AI200" s="33">
        <f>'donor cell number'!AI200+'host cell number'!AI200</f>
        <v>116289.77447335812</v>
      </c>
      <c r="AJ200" s="33">
        <f>'donor cell number'!AJ200+'host cell number'!AJ200</f>
        <v>828442.59302531416</v>
      </c>
    </row>
    <row r="201" spans="1:36">
      <c r="A201" s="12">
        <v>634906</v>
      </c>
      <c r="B201" s="12" t="s">
        <v>382</v>
      </c>
      <c r="C201" s="12" t="s">
        <v>339</v>
      </c>
      <c r="D201" s="26">
        <v>43066</v>
      </c>
      <c r="E201" s="26">
        <v>43157</v>
      </c>
      <c r="F201" s="26">
        <v>43238</v>
      </c>
      <c r="G201" s="12">
        <v>91</v>
      </c>
      <c r="H201" s="12">
        <v>172</v>
      </c>
      <c r="I201" s="12">
        <v>81</v>
      </c>
      <c r="J201" s="9">
        <f>'donor cell number'!J201+'host cell number'!J201</f>
        <v>12144409.389671361</v>
      </c>
      <c r="K201" s="9">
        <f>'donor cell number'!K201+'host cell number'!K201</f>
        <v>585856.8075117371</v>
      </c>
      <c r="L201" s="9">
        <f>'donor cell number'!L201+'host cell number'!L201</f>
        <v>130182.62910798121</v>
      </c>
      <c r="M201" s="9">
        <f>'donor cell number'!M201+'host cell number'!M201</f>
        <v>9523697.4264705889</v>
      </c>
      <c r="N201" s="9">
        <f>'donor cell number'!N201+'host cell number'!N201</f>
        <v>1633812.1323529412</v>
      </c>
      <c r="O201" s="9">
        <f>'donor cell number'!O201+'host cell number'!O201</f>
        <v>229043.38235294117</v>
      </c>
      <c r="P201" s="9">
        <f>'donor cell number'!P201+'host cell number'!P201</f>
        <v>9531362.8676470593</v>
      </c>
      <c r="Q201" s="9">
        <f>'donor cell number'!Q201+'host cell number'!Q201</f>
        <v>150089.33823529413</v>
      </c>
      <c r="R201" s="9">
        <f>'donor cell number'!R201+'host cell number'!R201</f>
        <v>567702.57352941181</v>
      </c>
      <c r="S201" s="9">
        <f>'donor cell number'!S201+'host cell number'!S201</f>
        <v>6693253.0476190476</v>
      </c>
      <c r="T201" s="9">
        <f>'donor cell number'!T201+'host cell number'!T201</f>
        <v>843799.04761904757</v>
      </c>
      <c r="U201" s="9">
        <f>'donor cell number'!U201+'host cell number'!U201</f>
        <v>102258</v>
      </c>
      <c r="V201" s="9">
        <f>'donor cell number'!V201+'host cell number'!V201</f>
        <v>6657238.0952380951</v>
      </c>
      <c r="W201" s="9">
        <f>'donor cell number'!W201+'host cell number'!W201</f>
        <v>82592.095238095237</v>
      </c>
      <c r="X201" s="9">
        <f>'donor cell number'!X201+'host cell number'!X201</f>
        <v>186120.38095238095</v>
      </c>
      <c r="AE201" s="33">
        <f>'donor cell number'!AE201+'host cell number'!AE201</f>
        <v>16216950.474089637</v>
      </c>
      <c r="AF201" s="33">
        <f>'donor cell number'!AF201+'host cell number'!AF201</f>
        <v>2477611.1799719888</v>
      </c>
      <c r="AG201" s="33">
        <f>'donor cell number'!AG201+'host cell number'!AG201</f>
        <v>331301.3823529412</v>
      </c>
      <c r="AH201" s="33">
        <f>'donor cell number'!AH201+'host cell number'!AH201</f>
        <v>16188600.962885154</v>
      </c>
      <c r="AI201" s="33">
        <f>'donor cell number'!AI201+'host cell number'!AI201</f>
        <v>232681.43347338936</v>
      </c>
      <c r="AJ201" s="33">
        <f>'donor cell number'!AJ201+'host cell number'!AJ201</f>
        <v>753822.95448179264</v>
      </c>
    </row>
    <row r="202" spans="1:36">
      <c r="A202" s="12">
        <v>634899</v>
      </c>
      <c r="B202" s="12" t="s">
        <v>383</v>
      </c>
      <c r="C202" s="12" t="s">
        <v>339</v>
      </c>
      <c r="D202" s="26">
        <v>43067</v>
      </c>
      <c r="E202" s="26">
        <v>43154</v>
      </c>
      <c r="F202" s="26">
        <v>43238</v>
      </c>
      <c r="G202" s="12">
        <v>87</v>
      </c>
      <c r="H202" s="12">
        <v>171</v>
      </c>
      <c r="I202" s="12">
        <v>84</v>
      </c>
      <c r="J202" s="9">
        <f>'donor cell number'!J202+'host cell number'!J202</f>
        <v>35806800.956937797</v>
      </c>
      <c r="K202" s="9">
        <f>'donor cell number'!K202+'host cell number'!K202</f>
        <v>1796629.6650717701</v>
      </c>
      <c r="L202" s="9">
        <f>'donor cell number'!L202+'host cell number'!L202</f>
        <v>296611.48325358849</v>
      </c>
      <c r="M202" s="9">
        <f>'donor cell number'!M202+'host cell number'!M202</f>
        <v>9236780.29739777</v>
      </c>
      <c r="N202" s="9">
        <f>'donor cell number'!N202+'host cell number'!N202</f>
        <v>1788820.2602230483</v>
      </c>
      <c r="O202" s="9">
        <f>'donor cell number'!O202+'host cell number'!O202</f>
        <v>248726.20817843865</v>
      </c>
      <c r="P202" s="9">
        <f>'donor cell number'!P202+'host cell number'!P202</f>
        <v>9138686.9888475835</v>
      </c>
      <c r="Q202" s="9">
        <f>'donor cell number'!Q202+'host cell number'!Q202</f>
        <v>135787.91821561338</v>
      </c>
      <c r="R202" s="9">
        <f>'donor cell number'!R202+'host cell number'!R202</f>
        <v>750544.79553903337</v>
      </c>
      <c r="S202" s="9">
        <f>'donor cell number'!S202+'host cell number'!S202</f>
        <v>7038540</v>
      </c>
      <c r="T202" s="9">
        <f>'donor cell number'!T202+'host cell number'!T202</f>
        <v>921908.57142857148</v>
      </c>
      <c r="U202" s="9">
        <f>'donor cell number'!U202+'host cell number'!U202</f>
        <v>121217.14285714286</v>
      </c>
      <c r="V202" s="9">
        <f>'donor cell number'!V202+'host cell number'!V202</f>
        <v>7071428.5714285709</v>
      </c>
      <c r="W202" s="9">
        <f>'donor cell number'!W202+'host cell number'!W202</f>
        <v>80460</v>
      </c>
      <c r="X202" s="9">
        <f>'donor cell number'!X202+'host cell number'!X202</f>
        <v>284168.57142857142</v>
      </c>
      <c r="AE202" s="33">
        <f>'donor cell number'!AE202+'host cell number'!AE202</f>
        <v>16275320.29739777</v>
      </c>
      <c r="AF202" s="33">
        <f>'donor cell number'!AF202+'host cell number'!AF202</f>
        <v>2710728.8316516196</v>
      </c>
      <c r="AG202" s="33">
        <f>'donor cell number'!AG202+'host cell number'!AG202</f>
        <v>369943.35103558155</v>
      </c>
      <c r="AH202" s="33">
        <f>'donor cell number'!AH202+'host cell number'!AH202</f>
        <v>16210115.560276154</v>
      </c>
      <c r="AI202" s="33">
        <f>'donor cell number'!AI202+'host cell number'!AI202</f>
        <v>216247.91821561338</v>
      </c>
      <c r="AJ202" s="33">
        <f>'donor cell number'!AJ202+'host cell number'!AJ202</f>
        <v>1034713.3669676047</v>
      </c>
    </row>
    <row r="203" spans="1:36">
      <c r="A203" s="12">
        <v>634904</v>
      </c>
      <c r="B203" s="12" t="s">
        <v>384</v>
      </c>
      <c r="C203" s="12" t="s">
        <v>339</v>
      </c>
      <c r="D203" s="26">
        <v>43066</v>
      </c>
      <c r="E203" s="26">
        <v>43154</v>
      </c>
      <c r="F203" s="26">
        <v>43238</v>
      </c>
      <c r="G203" s="12">
        <v>88</v>
      </c>
      <c r="H203" s="12">
        <v>172</v>
      </c>
      <c r="I203" s="12">
        <v>84</v>
      </c>
      <c r="J203" s="9">
        <f>'donor cell number'!J203+'host cell number'!J203</f>
        <v>32397462.5</v>
      </c>
      <c r="K203" s="9">
        <f>'donor cell number'!K203+'host cell number'!K203</f>
        <v>1942062.5</v>
      </c>
      <c r="L203" s="9">
        <f>'donor cell number'!L203+'host cell number'!L203</f>
        <v>316594.23076923075</v>
      </c>
      <c r="M203" s="9">
        <f>'donor cell number'!M203+'host cell number'!M203</f>
        <v>9083415.384615384</v>
      </c>
      <c r="N203" s="9">
        <f>'donor cell number'!N203+'host cell number'!N203</f>
        <v>1544442.7767354597</v>
      </c>
      <c r="O203" s="9">
        <f>'donor cell number'!O203+'host cell number'!O203</f>
        <v>270311.44465290807</v>
      </c>
      <c r="P203" s="9">
        <f>'donor cell number'!P203+'host cell number'!P203</f>
        <v>8765018.3864915576</v>
      </c>
      <c r="Q203" s="9">
        <f>'donor cell number'!Q203+'host cell number'!Q203</f>
        <v>123881.42589118199</v>
      </c>
      <c r="R203" s="9">
        <f>'donor cell number'!R203+'host cell number'!R203</f>
        <v>451651.03189493436</v>
      </c>
      <c r="S203" s="9">
        <f>'donor cell number'!S203+'host cell number'!S203</f>
        <v>7682955.3398058265</v>
      </c>
      <c r="T203" s="9">
        <f>'donor cell number'!T203+'host cell number'!T203</f>
        <v>1273624.8543689321</v>
      </c>
      <c r="U203" s="9">
        <f>'donor cell number'!U203+'host cell number'!U203</f>
        <v>128702.13592233011</v>
      </c>
      <c r="V203" s="9">
        <f>'donor cell number'!V203+'host cell number'!V203</f>
        <v>8043883.495145632</v>
      </c>
      <c r="W203" s="9">
        <f>'donor cell number'!W203+'host cell number'!W203</f>
        <v>110670.6796116505</v>
      </c>
      <c r="X203" s="9">
        <f>'donor cell number'!X203+'host cell number'!X203</f>
        <v>255729.7087378641</v>
      </c>
      <c r="AE203" s="33">
        <f>'donor cell number'!AE203+'host cell number'!AE203</f>
        <v>16766370.724421211</v>
      </c>
      <c r="AF203" s="33">
        <f>'donor cell number'!AF203+'host cell number'!AF203</f>
        <v>2818067.631104392</v>
      </c>
      <c r="AG203" s="33">
        <f>'donor cell number'!AG203+'host cell number'!AG203</f>
        <v>399013.58057523816</v>
      </c>
      <c r="AH203" s="33">
        <f>'donor cell number'!AH203+'host cell number'!AH203</f>
        <v>16808901.88163719</v>
      </c>
      <c r="AI203" s="33">
        <f>'donor cell number'!AI203+'host cell number'!AI203</f>
        <v>234552.10550283248</v>
      </c>
      <c r="AJ203" s="33">
        <f>'donor cell number'!AJ203+'host cell number'!AJ203</f>
        <v>707380.74063279852</v>
      </c>
    </row>
    <row r="204" spans="1:36">
      <c r="A204" s="12">
        <v>634897</v>
      </c>
      <c r="B204" s="12" t="s">
        <v>385</v>
      </c>
      <c r="C204" s="12" t="s">
        <v>339</v>
      </c>
      <c r="D204" s="26">
        <v>43067</v>
      </c>
      <c r="E204" s="26">
        <v>43152</v>
      </c>
      <c r="F204" s="26">
        <v>43238</v>
      </c>
      <c r="G204" s="12">
        <v>85</v>
      </c>
      <c r="H204" s="12">
        <v>171</v>
      </c>
      <c r="I204" s="12">
        <v>86</v>
      </c>
      <c r="J204" s="9">
        <f>'donor cell number'!J204+'host cell number'!J204</f>
        <v>50819897.142857142</v>
      </c>
      <c r="K204" s="9">
        <f>'donor cell number'!K204+'host cell number'!K204</f>
        <v>3040474.2857142859</v>
      </c>
      <c r="L204" s="9">
        <f>'donor cell number'!L204+'host cell number'!L204</f>
        <v>557794.28571428568</v>
      </c>
      <c r="M204" s="9">
        <f>'donor cell number'!M204+'host cell number'!M204</f>
        <v>15559940.520446097</v>
      </c>
      <c r="N204" s="9">
        <f>'donor cell number'!N204+'host cell number'!N204</f>
        <v>5113308.5501858741</v>
      </c>
      <c r="O204" s="9">
        <f>'donor cell number'!O204+'host cell number'!O204</f>
        <v>448178.43866171001</v>
      </c>
      <c r="P204" s="9">
        <f>'donor cell number'!P204+'host cell number'!P204</f>
        <v>13199109.66542751</v>
      </c>
      <c r="Q204" s="9">
        <f>'donor cell number'!Q204+'host cell number'!Q204</f>
        <v>360325.2788104089</v>
      </c>
      <c r="R204" s="9">
        <f>'donor cell number'!R204+'host cell number'!R204</f>
        <v>614972.1189591079</v>
      </c>
      <c r="S204" s="9">
        <f>'donor cell number'!S204+'host cell number'!S204</f>
        <v>8779414.2452830188</v>
      </c>
      <c r="T204" s="9">
        <f>'donor cell number'!T204+'host cell number'!T204</f>
        <v>1172672.830188679</v>
      </c>
      <c r="U204" s="9">
        <f>'donor cell number'!U204+'host cell number'!U204</f>
        <v>127158.39622641509</v>
      </c>
      <c r="V204" s="9">
        <f>'donor cell number'!V204+'host cell number'!V204</f>
        <v>7118798.113207547</v>
      </c>
      <c r="W204" s="9">
        <f>'donor cell number'!W204+'host cell number'!W204</f>
        <v>150895.84905660377</v>
      </c>
      <c r="X204" s="9">
        <f>'donor cell number'!X204+'host cell number'!X204</f>
        <v>188040.84905660374</v>
      </c>
      <c r="AE204" s="33">
        <f>'donor cell number'!AE204+'host cell number'!AE204</f>
        <v>24339354.765729114</v>
      </c>
      <c r="AF204" s="33">
        <f>'donor cell number'!AF204+'host cell number'!AF204</f>
        <v>6285981.3803745527</v>
      </c>
      <c r="AG204" s="33">
        <f>'donor cell number'!AG204+'host cell number'!AG204</f>
        <v>575336.83488812519</v>
      </c>
      <c r="AH204" s="33">
        <f>'donor cell number'!AH204+'host cell number'!AH204</f>
        <v>20317907.778635055</v>
      </c>
      <c r="AI204" s="33">
        <f>'donor cell number'!AI204+'host cell number'!AI204</f>
        <v>511221.12786701269</v>
      </c>
      <c r="AJ204" s="33">
        <f>'donor cell number'!AJ204+'host cell number'!AJ204</f>
        <v>803012.96801571152</v>
      </c>
    </row>
    <row r="205" spans="1:36">
      <c r="A205" s="12">
        <v>634898</v>
      </c>
      <c r="B205" s="12" t="s">
        <v>386</v>
      </c>
      <c r="C205" s="12" t="s">
        <v>339</v>
      </c>
      <c r="D205" s="26">
        <v>43067</v>
      </c>
      <c r="E205" s="26">
        <v>43152</v>
      </c>
      <c r="F205" s="26">
        <v>43238</v>
      </c>
      <c r="G205" s="12">
        <v>85</v>
      </c>
      <c r="H205" s="12">
        <v>171</v>
      </c>
      <c r="I205" s="12">
        <v>86</v>
      </c>
      <c r="J205" s="9">
        <f>'donor cell number'!J205+'host cell number'!J205</f>
        <v>31354081.159420289</v>
      </c>
      <c r="K205" s="9">
        <f>'donor cell number'!K205+'host cell number'!K205</f>
        <v>1357479.7101449277</v>
      </c>
      <c r="L205" s="9">
        <f>'donor cell number'!L205+'host cell number'!L205</f>
        <v>220079.71014492755</v>
      </c>
      <c r="M205" s="9">
        <f>'donor cell number'!M205+'host cell number'!M205</f>
        <v>9375914.2314990517</v>
      </c>
      <c r="N205" s="9">
        <f>'donor cell number'!N205+'host cell number'!N205</f>
        <v>1854172.4857685009</v>
      </c>
      <c r="O205" s="9">
        <f>'donor cell number'!O205+'host cell number'!O205</f>
        <v>237714.42125237192</v>
      </c>
      <c r="P205" s="9">
        <f>'donor cell number'!P205+'host cell number'!P205</f>
        <v>9301904.1745730564</v>
      </c>
      <c r="Q205" s="9">
        <f>'donor cell number'!Q205+'host cell number'!Q205</f>
        <v>144425.80645161291</v>
      </c>
      <c r="R205" s="9">
        <f>'donor cell number'!R205+'host cell number'!R205</f>
        <v>559568.31119544595</v>
      </c>
      <c r="S205" s="9">
        <f>'donor cell number'!S205+'host cell number'!S205</f>
        <v>11890792.735849058</v>
      </c>
      <c r="T205" s="9">
        <f>'donor cell number'!T205+'host cell number'!T205</f>
        <v>1339644.8113207547</v>
      </c>
      <c r="U205" s="9">
        <f>'donor cell number'!U205+'host cell number'!U205</f>
        <v>296196.50943396229</v>
      </c>
      <c r="V205" s="9">
        <f>'donor cell number'!V205+'host cell number'!V205</f>
        <v>11070094.339622643</v>
      </c>
      <c r="W205" s="9">
        <f>'donor cell number'!W205+'host cell number'!W205</f>
        <v>85946.415094339623</v>
      </c>
      <c r="X205" s="9">
        <f>'donor cell number'!X205+'host cell number'!X205</f>
        <v>420255.09433962265</v>
      </c>
      <c r="AE205" s="33">
        <f>'donor cell number'!AE205+'host cell number'!AE205</f>
        <v>21266706.96734811</v>
      </c>
      <c r="AF205" s="33">
        <f>'donor cell number'!AF205+'host cell number'!AF205</f>
        <v>3193817.2970892559</v>
      </c>
      <c r="AG205" s="33">
        <f>'donor cell number'!AG205+'host cell number'!AG205</f>
        <v>533910.93068633415</v>
      </c>
      <c r="AH205" s="33">
        <f>'donor cell number'!AH205+'host cell number'!AH205</f>
        <v>20371998.514195699</v>
      </c>
      <c r="AI205" s="33">
        <f>'donor cell number'!AI205+'host cell number'!AI205</f>
        <v>230372.22154595255</v>
      </c>
      <c r="AJ205" s="33">
        <f>'donor cell number'!AJ205+'host cell number'!AJ205</f>
        <v>979823.4055350686</v>
      </c>
    </row>
    <row r="206" spans="1:36">
      <c r="A206" s="12">
        <v>634895</v>
      </c>
      <c r="B206" s="12" t="s">
        <v>387</v>
      </c>
      <c r="C206" s="12" t="s">
        <v>339</v>
      </c>
      <c r="D206" s="26">
        <v>43067</v>
      </c>
      <c r="E206" s="26">
        <v>43147</v>
      </c>
      <c r="F206" s="26">
        <v>43238</v>
      </c>
      <c r="G206" s="12">
        <v>80</v>
      </c>
      <c r="H206" s="12">
        <v>171</v>
      </c>
      <c r="I206" s="12">
        <v>91</v>
      </c>
      <c r="J206" s="9">
        <f>'donor cell number'!J206+'host cell number'!J206</f>
        <v>67135880.660377368</v>
      </c>
      <c r="K206" s="9">
        <f>'donor cell number'!K206+'host cell number'!K206</f>
        <v>3036276.886792453</v>
      </c>
      <c r="L206" s="9">
        <f>'donor cell number'!L206+'host cell number'!L206</f>
        <v>480861.79245283024</v>
      </c>
      <c r="M206" s="9">
        <f>'donor cell number'!M206+'host cell number'!M206</f>
        <v>13790868.029739775</v>
      </c>
      <c r="N206" s="9">
        <f>'donor cell number'!N206+'host cell number'!N206</f>
        <v>2227907.063197026</v>
      </c>
      <c r="O206" s="9">
        <f>'donor cell number'!O206+'host cell number'!O206</f>
        <v>367737.91821561335</v>
      </c>
      <c r="P206" s="9">
        <f>'donor cell number'!P206+'host cell number'!P206</f>
        <v>12051223.048327137</v>
      </c>
      <c r="Q206" s="9">
        <f>'donor cell number'!Q206+'host cell number'!Q206</f>
        <v>137827.13754646841</v>
      </c>
      <c r="R206" s="9">
        <f>'donor cell number'!R206+'host cell number'!R206</f>
        <v>967176.5799256505</v>
      </c>
      <c r="S206" s="9">
        <f>'donor cell number'!S206+'host cell number'!S206</f>
        <v>7780597.7653631289</v>
      </c>
      <c r="T206" s="9">
        <f>'donor cell number'!T206+'host cell number'!T206</f>
        <v>954268.15642458107</v>
      </c>
      <c r="U206" s="9">
        <f>'donor cell number'!U206+'host cell number'!U206</f>
        <v>110318.43575418995</v>
      </c>
      <c r="V206" s="9">
        <f>'donor cell number'!V206+'host cell number'!V206</f>
        <v>6894765.3631284926</v>
      </c>
      <c r="W206" s="9">
        <f>'donor cell number'!W206+'host cell number'!W206</f>
        <v>79887.337057728117</v>
      </c>
      <c r="X206" s="9">
        <f>'donor cell number'!X206+'host cell number'!X206</f>
        <v>210371.50837988826</v>
      </c>
      <c r="AE206" s="33">
        <f>'donor cell number'!AE206+'host cell number'!AE206</f>
        <v>21571465.795102905</v>
      </c>
      <c r="AF206" s="33">
        <f>'donor cell number'!AF206+'host cell number'!AF206</f>
        <v>3182175.2196216071</v>
      </c>
      <c r="AG206" s="33">
        <f>'donor cell number'!AG206+'host cell number'!AG206</f>
        <v>478056.35396980331</v>
      </c>
      <c r="AH206" s="33">
        <f>'donor cell number'!AH206+'host cell number'!AH206</f>
        <v>18945988.411455631</v>
      </c>
      <c r="AI206" s="33">
        <f>'donor cell number'!AI206+'host cell number'!AI206</f>
        <v>217714.4746041965</v>
      </c>
      <c r="AJ206" s="33">
        <f>'donor cell number'!AJ206+'host cell number'!AJ206</f>
        <v>1177548.0883055388</v>
      </c>
    </row>
    <row r="207" spans="1:36">
      <c r="A207" s="12">
        <v>634896</v>
      </c>
      <c r="B207" s="12" t="s">
        <v>388</v>
      </c>
      <c r="C207" s="12" t="s">
        <v>339</v>
      </c>
      <c r="D207" s="26">
        <v>43067</v>
      </c>
      <c r="E207" s="26">
        <v>43147</v>
      </c>
      <c r="F207" s="26">
        <v>43238</v>
      </c>
      <c r="G207" s="12">
        <v>80</v>
      </c>
      <c r="H207" s="12">
        <v>171</v>
      </c>
      <c r="I207" s="12">
        <v>91</v>
      </c>
      <c r="J207" s="9">
        <f>'donor cell number'!J207+'host cell number'!J207</f>
        <v>7337251.8483412331</v>
      </c>
      <c r="K207" s="9">
        <f>'donor cell number'!K207+'host cell number'!K207</f>
        <v>165846.0663507109</v>
      </c>
      <c r="L207" s="9">
        <f>'donor cell number'!L207+'host cell number'!L207</f>
        <v>19992.511848341233</v>
      </c>
      <c r="M207" s="9">
        <f>'donor cell number'!M207+'host cell number'!M207</f>
        <v>7660503.9872408295</v>
      </c>
      <c r="N207" s="9">
        <f>'donor cell number'!N207+'host cell number'!N207</f>
        <v>2605346.0925039873</v>
      </c>
      <c r="O207" s="9">
        <f>'donor cell number'!O207+'host cell number'!O207</f>
        <v>209824.56140350876</v>
      </c>
      <c r="P207" s="9">
        <f>'donor cell number'!P207+'host cell number'!P207</f>
        <v>10781020.733652312</v>
      </c>
      <c r="Q207" s="9">
        <f>'donor cell number'!Q207+'host cell number'!Q207</f>
        <v>139540.66985645934</v>
      </c>
      <c r="R207" s="9">
        <f>'donor cell number'!R207+'host cell number'!R207</f>
        <v>477167.46411483258</v>
      </c>
      <c r="S207" s="9">
        <f>'donor cell number'!S207+'host cell number'!S207</f>
        <v>623075.72243346006</v>
      </c>
      <c r="T207" s="9">
        <f>'donor cell number'!T207+'host cell number'!T207</f>
        <v>112028.07984790875</v>
      </c>
      <c r="U207" s="9">
        <f>'donor cell number'!U207+'host cell number'!U207</f>
        <v>18094.334600760456</v>
      </c>
      <c r="V207" s="9">
        <f>'donor cell number'!V207+'host cell number'!V207</f>
        <v>795784.4866920152</v>
      </c>
      <c r="W207" s="9">
        <f>'donor cell number'!W207+'host cell number'!W207</f>
        <v>7130.152091254753</v>
      </c>
      <c r="X207" s="9">
        <f>'donor cell number'!X207+'host cell number'!X207</f>
        <v>36383.231939163503</v>
      </c>
      <c r="AE207" s="33">
        <f>'donor cell number'!AE207+'host cell number'!AE207</f>
        <v>8283579.7096742895</v>
      </c>
      <c r="AF207" s="33">
        <f>'donor cell number'!AF207+'host cell number'!AF207</f>
        <v>2717374.1723518958</v>
      </c>
      <c r="AG207" s="33">
        <f>'donor cell number'!AG207+'host cell number'!AG207</f>
        <v>227918.89600426925</v>
      </c>
      <c r="AH207" s="33">
        <f>'donor cell number'!AH207+'host cell number'!AH207</f>
        <v>11576805.220344327</v>
      </c>
      <c r="AI207" s="33">
        <f>'donor cell number'!AI207+'host cell number'!AI207</f>
        <v>146670.82194771408</v>
      </c>
      <c r="AJ207" s="33">
        <f>'donor cell number'!AJ207+'host cell number'!AJ207</f>
        <v>513550.6960539961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7"/>
  <sheetViews>
    <sheetView workbookViewId="0">
      <pane xSplit="9" ySplit="1" topLeftCell="AD173" activePane="bottomRight" state="frozen"/>
      <selection pane="topRight" activeCell="I1" sqref="I1"/>
      <selection pane="bottomLeft" activeCell="A2" sqref="A2"/>
      <selection pane="bottomRight" activeCell="AE178" sqref="AE178:AJ207"/>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30" width="10.83203125" style="35"/>
    <col min="31" max="36" width="10.83203125" style="40"/>
    <col min="37" max="37" width="10.83203125" style="35"/>
    <col min="38" max="38" width="10.83203125" style="40"/>
    <col min="39" max="39" width="10.83203125" style="34"/>
    <col min="41" max="53" width="10.83203125" style="47"/>
  </cols>
  <sheetData>
    <row r="1" spans="1:53" s="4" customFormat="1" ht="30">
      <c r="A1" s="21" t="s">
        <v>15</v>
      </c>
      <c r="B1" s="21" t="s">
        <v>16</v>
      </c>
      <c r="C1" s="21" t="s">
        <v>338</v>
      </c>
      <c r="D1" s="22" t="s">
        <v>99</v>
      </c>
      <c r="E1" s="22" t="s">
        <v>103</v>
      </c>
      <c r="F1" s="22" t="s">
        <v>100</v>
      </c>
      <c r="G1" s="21" t="s">
        <v>17</v>
      </c>
      <c r="H1" s="21" t="s">
        <v>18</v>
      </c>
      <c r="I1" s="21" t="s">
        <v>19</v>
      </c>
      <c r="J1" s="38" t="s">
        <v>0</v>
      </c>
      <c r="K1" s="38" t="s">
        <v>1</v>
      </c>
      <c r="L1" s="38" t="s">
        <v>2</v>
      </c>
      <c r="M1" s="38" t="s">
        <v>3</v>
      </c>
      <c r="N1" s="38" t="s">
        <v>4</v>
      </c>
      <c r="O1" s="38" t="s">
        <v>5</v>
      </c>
      <c r="P1" s="38" t="s">
        <v>6</v>
      </c>
      <c r="Q1" s="38" t="s">
        <v>7</v>
      </c>
      <c r="R1" s="38" t="s">
        <v>8</v>
      </c>
      <c r="S1" s="38" t="s">
        <v>9</v>
      </c>
      <c r="T1" s="38" t="s">
        <v>10</v>
      </c>
      <c r="U1" s="38" t="s">
        <v>11</v>
      </c>
      <c r="V1" s="38" t="s">
        <v>12</v>
      </c>
      <c r="W1" s="38" t="s">
        <v>13</v>
      </c>
      <c r="X1" s="38" t="s">
        <v>14</v>
      </c>
      <c r="Y1" s="38"/>
      <c r="Z1" s="38" t="s">
        <v>217</v>
      </c>
      <c r="AA1" s="38" t="s">
        <v>219</v>
      </c>
      <c r="AB1" s="38" t="s">
        <v>218</v>
      </c>
      <c r="AC1" s="38" t="s">
        <v>220</v>
      </c>
      <c r="AD1" s="38"/>
      <c r="AE1" s="32" t="s">
        <v>117</v>
      </c>
      <c r="AF1" s="32" t="s">
        <v>329</v>
      </c>
      <c r="AG1" s="32" t="s">
        <v>330</v>
      </c>
      <c r="AH1" s="32" t="s">
        <v>118</v>
      </c>
      <c r="AI1" s="32" t="s">
        <v>331</v>
      </c>
      <c r="AJ1" s="32" t="s">
        <v>332</v>
      </c>
      <c r="AL1" s="32" t="s">
        <v>333</v>
      </c>
      <c r="AM1" s="32" t="s">
        <v>342</v>
      </c>
      <c r="AO1" s="46" t="s">
        <v>345</v>
      </c>
      <c r="AP1" s="46" t="s">
        <v>346</v>
      </c>
      <c r="AQ1" s="46" t="s">
        <v>347</v>
      </c>
      <c r="AR1" s="46" t="s">
        <v>348</v>
      </c>
      <c r="AS1" s="46" t="s">
        <v>349</v>
      </c>
      <c r="AT1" s="46" t="s">
        <v>350</v>
      </c>
      <c r="AU1" s="46" t="s">
        <v>351</v>
      </c>
      <c r="AV1" s="46" t="s">
        <v>352</v>
      </c>
      <c r="AW1" s="46" t="s">
        <v>353</v>
      </c>
      <c r="AX1" s="46" t="s">
        <v>354</v>
      </c>
      <c r="AY1" s="46" t="s">
        <v>355</v>
      </c>
      <c r="AZ1" s="46" t="s">
        <v>356</v>
      </c>
      <c r="BA1" s="46" t="s">
        <v>357</v>
      </c>
    </row>
    <row r="2" spans="1:53">
      <c r="A2" s="12" t="s">
        <v>20</v>
      </c>
      <c r="B2" s="12" t="s">
        <v>112</v>
      </c>
      <c r="C2" s="12" t="s">
        <v>340</v>
      </c>
      <c r="D2" s="16">
        <v>41004</v>
      </c>
      <c r="E2" s="16">
        <v>41060</v>
      </c>
      <c r="F2" s="16">
        <v>41074</v>
      </c>
      <c r="G2" s="12">
        <v>56</v>
      </c>
      <c r="H2" s="12">
        <v>70</v>
      </c>
      <c r="I2" s="12">
        <v>14</v>
      </c>
      <c r="J2" s="35">
        <f>'donor cell number'!J2/'total cell number (d+h)'!J2</f>
        <v>6.8051817473990101E-4</v>
      </c>
      <c r="K2" s="35">
        <f>'donor cell number'!K2/'total cell number (d+h)'!K2</f>
        <v>3.5357865799220356E-5</v>
      </c>
      <c r="L2" s="35">
        <f>'donor cell number'!L2/'total cell number (d+h)'!L2</f>
        <v>0</v>
      </c>
      <c r="M2" s="35">
        <f>'donor cell number'!M2/'total cell number (d+h)'!M2</f>
        <v>0</v>
      </c>
      <c r="N2" s="35">
        <f>'donor cell number'!N2/'total cell number (d+h)'!N2</f>
        <v>0</v>
      </c>
      <c r="O2" s="35">
        <f>'donor cell number'!O2/'total cell number (d+h)'!O2</f>
        <v>0</v>
      </c>
      <c r="P2" s="35">
        <f>'donor cell number'!P2/'total cell number (d+h)'!P2</f>
        <v>0</v>
      </c>
      <c r="Q2" s="35">
        <f>'donor cell number'!Q2/'total cell number (d+h)'!Q2</f>
        <v>0</v>
      </c>
      <c r="R2" s="35">
        <f>'donor cell number'!R2/'total cell number (d+h)'!R2</f>
        <v>0</v>
      </c>
      <c r="S2" s="35">
        <f>'donor cell number'!S2/'total cell number (d+h)'!S2</f>
        <v>0</v>
      </c>
      <c r="T2" s="35">
        <f>'donor cell number'!T2/'total cell number (d+h)'!T2</f>
        <v>0</v>
      </c>
      <c r="U2" s="35">
        <f>'donor cell number'!U2/'total cell number (d+h)'!U2</f>
        <v>0</v>
      </c>
      <c r="V2" s="35">
        <f>'donor cell number'!V2/'total cell number (d+h)'!V2</f>
        <v>0</v>
      </c>
      <c r="W2" s="35">
        <f>'donor cell number'!W2/'total cell number (d+h)'!W2</f>
        <v>0</v>
      </c>
      <c r="X2" s="35">
        <f>'donor cell number'!X2/'total cell number (d+h)'!X2</f>
        <v>0</v>
      </c>
      <c r="Z2" s="39"/>
      <c r="AA2" s="39"/>
      <c r="AB2" s="39"/>
      <c r="AC2" s="39"/>
      <c r="AE2" s="40">
        <f>'donor cell number'!AE2/'total cell number (d+h)'!AE2</f>
        <v>0</v>
      </c>
      <c r="AF2" s="40">
        <f>'donor cell number'!AF2/'total cell number (d+h)'!AF2</f>
        <v>0</v>
      </c>
      <c r="AG2" s="40">
        <f>'donor cell number'!AG2/'total cell number (d+h)'!AG2</f>
        <v>0</v>
      </c>
      <c r="AH2" s="40">
        <f>'donor cell number'!AH2/'total cell number (d+h)'!AH2</f>
        <v>0</v>
      </c>
      <c r="AI2" s="40">
        <f>'donor cell number'!AI2/'total cell number (d+h)'!AI2</f>
        <v>0</v>
      </c>
      <c r="AJ2" s="40">
        <f>'donor cell number'!AJ2/'total cell number (d+h)'!AJ2</f>
        <v>0</v>
      </c>
      <c r="AL2" s="40">
        <f>'donor cell number'!AL2/'total cell number (d+h)'!AL2</f>
        <v>0</v>
      </c>
      <c r="AM2" s="40">
        <f>'donor cell number'!AM2/'total cell number (d+h)'!AM2</f>
        <v>0</v>
      </c>
    </row>
    <row r="3" spans="1:53">
      <c r="A3" s="12" t="s">
        <v>21</v>
      </c>
      <c r="B3" s="12" t="s">
        <v>112</v>
      </c>
      <c r="C3" s="12" t="s">
        <v>340</v>
      </c>
      <c r="D3" s="16">
        <v>41004</v>
      </c>
      <c r="E3" s="16">
        <v>41060</v>
      </c>
      <c r="F3" s="16">
        <v>41074</v>
      </c>
      <c r="G3" s="12">
        <v>56</v>
      </c>
      <c r="H3" s="12">
        <v>70</v>
      </c>
      <c r="I3" s="12">
        <v>14</v>
      </c>
      <c r="J3" s="35">
        <f>'donor cell number'!J3/'total cell number (d+h)'!J3</f>
        <v>1.3386962874919204E-3</v>
      </c>
      <c r="K3" s="35">
        <f>'donor cell number'!K3/'total cell number (d+h)'!K3</f>
        <v>6.3163597584903943E-5</v>
      </c>
      <c r="L3" s="35">
        <f>'donor cell number'!L3/'total cell number (d+h)'!L3</f>
        <v>0</v>
      </c>
      <c r="M3" s="35">
        <f>'donor cell number'!M3/'total cell number (d+h)'!M3</f>
        <v>0</v>
      </c>
      <c r="N3" s="35">
        <f>'donor cell number'!N3/'total cell number (d+h)'!N3</f>
        <v>0</v>
      </c>
      <c r="O3" s="35">
        <f>'donor cell number'!O3/'total cell number (d+h)'!O3</f>
        <v>0</v>
      </c>
      <c r="P3" s="35">
        <f>'donor cell number'!P3/'total cell number (d+h)'!P3</f>
        <v>0</v>
      </c>
      <c r="Q3" s="35">
        <f>'donor cell number'!Q3/'total cell number (d+h)'!Q3</f>
        <v>0</v>
      </c>
      <c r="R3" s="35">
        <f>'donor cell number'!R3/'total cell number (d+h)'!R3</f>
        <v>0</v>
      </c>
      <c r="S3" s="35">
        <f>'donor cell number'!S3/'total cell number (d+h)'!S3</f>
        <v>0</v>
      </c>
      <c r="T3" s="35">
        <f>'donor cell number'!T3/'total cell number (d+h)'!T3</f>
        <v>0</v>
      </c>
      <c r="U3" s="35">
        <f>'donor cell number'!U3/'total cell number (d+h)'!U3</f>
        <v>0</v>
      </c>
      <c r="V3" s="35">
        <f>'donor cell number'!V3/'total cell number (d+h)'!V3</f>
        <v>0</v>
      </c>
      <c r="W3" s="35">
        <f>'donor cell number'!W3/'total cell number (d+h)'!W3</f>
        <v>0</v>
      </c>
      <c r="X3" s="35">
        <f>'donor cell number'!X3/'total cell number (d+h)'!X3</f>
        <v>0</v>
      </c>
      <c r="Z3" s="39"/>
      <c r="AA3" s="39"/>
      <c r="AB3" s="39"/>
      <c r="AC3" s="39"/>
      <c r="AE3" s="40">
        <f>'donor cell number'!AE3/'total cell number (d+h)'!AE3</f>
        <v>0</v>
      </c>
      <c r="AF3" s="40">
        <f>'donor cell number'!AF3/'total cell number (d+h)'!AF3</f>
        <v>0</v>
      </c>
      <c r="AG3" s="40">
        <f>'donor cell number'!AG3/'total cell number (d+h)'!AG3</f>
        <v>0</v>
      </c>
      <c r="AH3" s="40">
        <f>'donor cell number'!AH3/'total cell number (d+h)'!AH3</f>
        <v>0</v>
      </c>
      <c r="AI3" s="40">
        <f>'donor cell number'!AI3/'total cell number (d+h)'!AI3</f>
        <v>0</v>
      </c>
      <c r="AJ3" s="40">
        <f>'donor cell number'!AJ3/'total cell number (d+h)'!AJ3</f>
        <v>0</v>
      </c>
      <c r="AL3" s="40">
        <f>'donor cell number'!AL3/'total cell number (d+h)'!AL3</f>
        <v>0</v>
      </c>
      <c r="AM3" s="40">
        <f>'donor cell number'!AM3/'total cell number (d+h)'!AM3</f>
        <v>0</v>
      </c>
    </row>
    <row r="4" spans="1:53">
      <c r="A4" s="12" t="s">
        <v>22</v>
      </c>
      <c r="B4" s="12" t="s">
        <v>112</v>
      </c>
      <c r="C4" s="12" t="s">
        <v>340</v>
      </c>
      <c r="D4" s="16">
        <v>41004</v>
      </c>
      <c r="E4" s="16">
        <v>41060</v>
      </c>
      <c r="F4" s="16">
        <v>41074</v>
      </c>
      <c r="G4" s="12">
        <v>56</v>
      </c>
      <c r="H4" s="12">
        <v>70</v>
      </c>
      <c r="I4" s="12">
        <v>14</v>
      </c>
      <c r="J4" s="35">
        <f>'donor cell number'!J4/'total cell number (d+h)'!J4</f>
        <v>4.2062017020444093E-3</v>
      </c>
      <c r="K4" s="35">
        <f>'donor cell number'!K4/'total cell number (d+h)'!K4</f>
        <v>2.0534575549461501E-4</v>
      </c>
      <c r="L4" s="35">
        <f>'donor cell number'!L4/'total cell number (d+h)'!L4</f>
        <v>1.2708665066870004E-4</v>
      </c>
      <c r="M4" s="35">
        <f>'donor cell number'!M4/'total cell number (d+h)'!M4</f>
        <v>0</v>
      </c>
      <c r="N4" s="35">
        <f>'donor cell number'!N4/'total cell number (d+h)'!N4</f>
        <v>0</v>
      </c>
      <c r="O4" s="35">
        <f>'donor cell number'!O4/'total cell number (d+h)'!O4</f>
        <v>0</v>
      </c>
      <c r="P4" s="35">
        <f>'donor cell number'!P4/'total cell number (d+h)'!P4</f>
        <v>0</v>
      </c>
      <c r="Q4" s="35">
        <f>'donor cell number'!Q4/'total cell number (d+h)'!Q4</f>
        <v>0</v>
      </c>
      <c r="R4" s="35">
        <f>'donor cell number'!R4/'total cell number (d+h)'!R4</f>
        <v>0</v>
      </c>
      <c r="S4" s="35">
        <f>'donor cell number'!S4/'total cell number (d+h)'!S4</f>
        <v>0</v>
      </c>
      <c r="T4" s="35">
        <f>'donor cell number'!T4/'total cell number (d+h)'!T4</f>
        <v>0</v>
      </c>
      <c r="U4" s="35">
        <f>'donor cell number'!U4/'total cell number (d+h)'!U4</f>
        <v>0</v>
      </c>
      <c r="V4" s="35">
        <f>'donor cell number'!V4/'total cell number (d+h)'!V4</f>
        <v>0</v>
      </c>
      <c r="W4" s="35">
        <f>'donor cell number'!W4/'total cell number (d+h)'!W4</f>
        <v>0</v>
      </c>
      <c r="X4" s="35">
        <f>'donor cell number'!X4/'total cell number (d+h)'!X4</f>
        <v>0</v>
      </c>
      <c r="Z4" s="39"/>
      <c r="AA4" s="39"/>
      <c r="AB4" s="39"/>
      <c r="AC4" s="39"/>
      <c r="AE4" s="40">
        <f>'donor cell number'!AE4/'total cell number (d+h)'!AE4</f>
        <v>0</v>
      </c>
      <c r="AF4" s="40">
        <f>'donor cell number'!AF4/'total cell number (d+h)'!AF4</f>
        <v>0</v>
      </c>
      <c r="AG4" s="40">
        <f>'donor cell number'!AG4/'total cell number (d+h)'!AG4</f>
        <v>0</v>
      </c>
      <c r="AH4" s="40">
        <f>'donor cell number'!AH4/'total cell number (d+h)'!AH4</f>
        <v>0</v>
      </c>
      <c r="AI4" s="40">
        <f>'donor cell number'!AI4/'total cell number (d+h)'!AI4</f>
        <v>0</v>
      </c>
      <c r="AJ4" s="40">
        <f>'donor cell number'!AJ4/'total cell number (d+h)'!AJ4</f>
        <v>0</v>
      </c>
      <c r="AL4" s="40">
        <f>'donor cell number'!AL4/'total cell number (d+h)'!AL4</f>
        <v>0</v>
      </c>
      <c r="AM4" s="40">
        <f>'donor cell number'!AM4/'total cell number (d+h)'!AM4</f>
        <v>0</v>
      </c>
    </row>
    <row r="5" spans="1:53">
      <c r="A5" s="12" t="s">
        <v>23</v>
      </c>
      <c r="B5" s="12" t="s">
        <v>112</v>
      </c>
      <c r="C5" s="12" t="s">
        <v>340</v>
      </c>
      <c r="D5" s="16">
        <v>41004</v>
      </c>
      <c r="E5" s="16">
        <v>41060</v>
      </c>
      <c r="F5" s="16">
        <v>41074</v>
      </c>
      <c r="G5" s="12">
        <v>56</v>
      </c>
      <c r="H5" s="12">
        <v>70</v>
      </c>
      <c r="I5" s="12">
        <v>14</v>
      </c>
      <c r="J5" s="35">
        <f>'donor cell number'!J5/'total cell number (d+h)'!J5</f>
        <v>2.8508572098048658E-3</v>
      </c>
      <c r="K5" s="35">
        <f>'donor cell number'!K5/'total cell number (d+h)'!K5</f>
        <v>2.8816170540214657E-4</v>
      </c>
      <c r="L5" s="35">
        <f>'donor cell number'!L5/'total cell number (d+h)'!L5</f>
        <v>0</v>
      </c>
      <c r="M5" s="35">
        <f>'donor cell number'!M5/'total cell number (d+h)'!M5</f>
        <v>0</v>
      </c>
      <c r="N5" s="35">
        <f>'donor cell number'!N5/'total cell number (d+h)'!N5</f>
        <v>0</v>
      </c>
      <c r="O5" s="35">
        <f>'donor cell number'!O5/'total cell number (d+h)'!O5</f>
        <v>0</v>
      </c>
      <c r="P5" s="35">
        <f>'donor cell number'!P5/'total cell number (d+h)'!P5</f>
        <v>0</v>
      </c>
      <c r="Q5" s="35">
        <f>'donor cell number'!Q5/'total cell number (d+h)'!Q5</f>
        <v>0</v>
      </c>
      <c r="R5" s="35">
        <f>'donor cell number'!R5/'total cell number (d+h)'!R5</f>
        <v>0</v>
      </c>
      <c r="S5" s="35">
        <f>'donor cell number'!S5/'total cell number (d+h)'!S5</f>
        <v>0</v>
      </c>
      <c r="T5" s="35">
        <f>'donor cell number'!T5/'total cell number (d+h)'!T5</f>
        <v>0</v>
      </c>
      <c r="U5" s="35">
        <f>'donor cell number'!U5/'total cell number (d+h)'!U5</f>
        <v>0</v>
      </c>
      <c r="V5" s="35">
        <f>'donor cell number'!V5/'total cell number (d+h)'!V5</f>
        <v>0</v>
      </c>
      <c r="W5" s="35">
        <f>'donor cell number'!W5/'total cell number (d+h)'!W5</f>
        <v>0</v>
      </c>
      <c r="X5" s="35">
        <f>'donor cell number'!X5/'total cell number (d+h)'!X5</f>
        <v>0</v>
      </c>
      <c r="Z5" s="39"/>
      <c r="AA5" s="39"/>
      <c r="AB5" s="39"/>
      <c r="AC5" s="39"/>
      <c r="AE5" s="40">
        <f>'donor cell number'!AE5/'total cell number (d+h)'!AE5</f>
        <v>0</v>
      </c>
      <c r="AF5" s="40">
        <f>'donor cell number'!AF5/'total cell number (d+h)'!AF5</f>
        <v>0</v>
      </c>
      <c r="AG5" s="40">
        <f>'donor cell number'!AG5/'total cell number (d+h)'!AG5</f>
        <v>0</v>
      </c>
      <c r="AH5" s="40">
        <f>'donor cell number'!AH5/'total cell number (d+h)'!AH5</f>
        <v>0</v>
      </c>
      <c r="AI5" s="40">
        <f>'donor cell number'!AI5/'total cell number (d+h)'!AI5</f>
        <v>0</v>
      </c>
      <c r="AJ5" s="40">
        <f>'donor cell number'!AJ5/'total cell number (d+h)'!AJ5</f>
        <v>0</v>
      </c>
      <c r="AL5" s="40">
        <f>'donor cell number'!AL5/'total cell number (d+h)'!AL5</f>
        <v>0</v>
      </c>
      <c r="AM5" s="40">
        <f>'donor cell number'!AM5/'total cell number (d+h)'!AM5</f>
        <v>0</v>
      </c>
    </row>
    <row r="6" spans="1:53">
      <c r="A6" s="12" t="s">
        <v>24</v>
      </c>
      <c r="B6" s="12" t="s">
        <v>112</v>
      </c>
      <c r="C6" s="12" t="s">
        <v>340</v>
      </c>
      <c r="D6" s="16">
        <v>41004</v>
      </c>
      <c r="E6" s="16">
        <v>41060</v>
      </c>
      <c r="F6" s="16">
        <v>41088</v>
      </c>
      <c r="G6" s="12">
        <v>56</v>
      </c>
      <c r="H6" s="12">
        <v>84</v>
      </c>
      <c r="I6" s="12">
        <v>28</v>
      </c>
      <c r="J6" s="35">
        <f>'donor cell number'!J6/'total cell number (d+h)'!J6</f>
        <v>0.37721691678035468</v>
      </c>
      <c r="K6" s="35">
        <f>'donor cell number'!K6/'total cell number (d+h)'!K6</f>
        <v>0.24644549763033174</v>
      </c>
      <c r="L6" s="35">
        <f>'donor cell number'!L6/'total cell number (d+h)'!L6</f>
        <v>0.13890090869753355</v>
      </c>
      <c r="M6" s="35">
        <f>'donor cell number'!M6/'total cell number (d+h)'!M6</f>
        <v>1.8622241371056537E-2</v>
      </c>
      <c r="N6" s="35">
        <f>'donor cell number'!N6/'total cell number (d+h)'!N6</f>
        <v>1.014449722882027E-3</v>
      </c>
      <c r="O6" s="35">
        <f>'donor cell number'!O6/'total cell number (d+h)'!O6</f>
        <v>2.1125671985297908E-3</v>
      </c>
      <c r="P6" s="35">
        <f>'donor cell number'!P6/'total cell number (d+h)'!P6</f>
        <v>0</v>
      </c>
      <c r="Q6" s="35">
        <f>'donor cell number'!Q6/'total cell number (d+h)'!Q6</f>
        <v>0</v>
      </c>
      <c r="R6" s="35">
        <f>'donor cell number'!R6/'total cell number (d+h)'!R6</f>
        <v>0</v>
      </c>
      <c r="S6" s="35">
        <f>'donor cell number'!S6/'total cell number (d+h)'!S6</f>
        <v>1.8036072144288578E-2</v>
      </c>
      <c r="T6" s="35">
        <f>'donor cell number'!T6/'total cell number (d+h)'!T6</f>
        <v>1.1054433094042594E-3</v>
      </c>
      <c r="U6" s="35">
        <f>'donor cell number'!U6/'total cell number (d+h)'!U6</f>
        <v>6.9334103712263466E-3</v>
      </c>
      <c r="V6" s="35">
        <f>'donor cell number'!V6/'total cell number (d+h)'!V6</f>
        <v>0</v>
      </c>
      <c r="W6" s="35">
        <f>'donor cell number'!W6/'total cell number (d+h)'!W6</f>
        <v>0</v>
      </c>
      <c r="X6" s="35">
        <f>'donor cell number'!X6/'total cell number (d+h)'!X6</f>
        <v>0</v>
      </c>
      <c r="Z6" s="39"/>
      <c r="AA6" s="39"/>
      <c r="AB6" s="39"/>
      <c r="AC6" s="39"/>
      <c r="AE6" s="40">
        <f>'donor cell number'!AE6/'total cell number (d+h)'!AE6</f>
        <v>1.8377534231294793E-2</v>
      </c>
      <c r="AF6" s="40">
        <f>'donor cell number'!AF6/'total cell number (d+h)'!AF6</f>
        <v>1.0433078349461661E-3</v>
      </c>
      <c r="AG6" s="40">
        <f>'donor cell number'!AG6/'total cell number (d+h)'!AG6</f>
        <v>3.6664144794273409E-3</v>
      </c>
      <c r="AH6" s="40">
        <f>'donor cell number'!AH6/'total cell number (d+h)'!AH6</f>
        <v>0</v>
      </c>
      <c r="AI6" s="40">
        <f>'donor cell number'!AI6/'total cell number (d+h)'!AI6</f>
        <v>0</v>
      </c>
      <c r="AJ6" s="40">
        <f>'donor cell number'!AJ6/'total cell number (d+h)'!AJ6</f>
        <v>0</v>
      </c>
      <c r="AL6" s="40">
        <f>'donor cell number'!AL6/'total cell number (d+h)'!AL6</f>
        <v>1.446169082013339E-3</v>
      </c>
      <c r="AM6" s="40">
        <f>'donor cell number'!AM6/'total cell number (d+h)'!AM6</f>
        <v>0</v>
      </c>
    </row>
    <row r="7" spans="1:53">
      <c r="A7" s="12" t="s">
        <v>25</v>
      </c>
      <c r="B7" s="12" t="s">
        <v>112</v>
      </c>
      <c r="C7" s="12" t="s">
        <v>340</v>
      </c>
      <c r="D7" s="16">
        <v>41004</v>
      </c>
      <c r="E7" s="16">
        <v>41060</v>
      </c>
      <c r="F7" s="16">
        <v>41088</v>
      </c>
      <c r="G7" s="12">
        <v>56</v>
      </c>
      <c r="H7" s="12">
        <v>84</v>
      </c>
      <c r="I7" s="12">
        <v>28</v>
      </c>
      <c r="J7" s="35">
        <f>'donor cell number'!J7/'total cell number (d+h)'!J7</f>
        <v>1.3881037623264871E-2</v>
      </c>
      <c r="K7" s="35">
        <f>'donor cell number'!K7/'total cell number (d+h)'!K7</f>
        <v>1.2456218892370896E-2</v>
      </c>
      <c r="L7" s="35">
        <f>'donor cell number'!L7/'total cell number (d+h)'!L7</f>
        <v>6.7023482327981101E-3</v>
      </c>
      <c r="M7" s="35">
        <f>'donor cell number'!M7/'total cell number (d+h)'!M7</f>
        <v>6.2432907082766271E-4</v>
      </c>
      <c r="N7" s="35">
        <f>'donor cell number'!N7/'total cell number (d+h)'!N7</f>
        <v>2.2245689578022281E-4</v>
      </c>
      <c r="O7" s="35">
        <f>'donor cell number'!O7/'total cell number (d+h)'!O7</f>
        <v>0</v>
      </c>
      <c r="P7" s="35">
        <f>'donor cell number'!P7/'total cell number (d+h)'!P7</f>
        <v>0</v>
      </c>
      <c r="Q7" s="35">
        <f>'donor cell number'!Q7/'total cell number (d+h)'!Q7</f>
        <v>0</v>
      </c>
      <c r="R7" s="35">
        <f>'donor cell number'!R7/'total cell number (d+h)'!R7</f>
        <v>0</v>
      </c>
      <c r="S7" s="35">
        <f>'donor cell number'!S7/'total cell number (d+h)'!S7</f>
        <v>7.0007452406223888E-4</v>
      </c>
      <c r="T7" s="35">
        <f>'donor cell number'!T7/'total cell number (d+h)'!T7</f>
        <v>2.1374740572705145E-4</v>
      </c>
      <c r="U7" s="35">
        <f>'donor cell number'!U7/'total cell number (d+h)'!U7</f>
        <v>5.7802390408532374E-4</v>
      </c>
      <c r="V7" s="35">
        <f>'donor cell number'!V7/'total cell number (d+h)'!V7</f>
        <v>0</v>
      </c>
      <c r="W7" s="35">
        <f>'donor cell number'!W7/'total cell number (d+h)'!W7</f>
        <v>0</v>
      </c>
      <c r="X7" s="35">
        <f>'donor cell number'!X7/'total cell number (d+h)'!X7</f>
        <v>0</v>
      </c>
      <c r="Z7" s="39"/>
      <c r="AA7" s="39"/>
      <c r="AB7" s="39"/>
      <c r="AC7" s="39"/>
      <c r="AE7" s="40">
        <f>'donor cell number'!AE7/'total cell number (d+h)'!AE7</f>
        <v>6.4588481399481361E-4</v>
      </c>
      <c r="AF7" s="40">
        <f>'donor cell number'!AF7/'total cell number (d+h)'!AF7</f>
        <v>2.2109457994726086E-4</v>
      </c>
      <c r="AG7" s="40">
        <f>'donor cell number'!AG7/'total cell number (d+h)'!AG7</f>
        <v>1.0853163697217739E-4</v>
      </c>
      <c r="AH7" s="40">
        <f>'donor cell number'!AH7/'total cell number (d+h)'!AH7</f>
        <v>0</v>
      </c>
      <c r="AI7" s="40">
        <f>'donor cell number'!AI7/'total cell number (d+h)'!AI7</f>
        <v>0</v>
      </c>
      <c r="AJ7" s="40">
        <f>'donor cell number'!AJ7/'total cell number (d+h)'!AJ7</f>
        <v>0</v>
      </c>
      <c r="AL7" s="40">
        <f>'donor cell number'!AL7/'total cell number (d+h)'!AL7</f>
        <v>2.0607081826936962E-4</v>
      </c>
      <c r="AM7" s="40">
        <f>'donor cell number'!AM7/'total cell number (d+h)'!AM7</f>
        <v>0</v>
      </c>
    </row>
    <row r="8" spans="1:53">
      <c r="A8" s="12" t="s">
        <v>26</v>
      </c>
      <c r="B8" s="12" t="s">
        <v>112</v>
      </c>
      <c r="C8" s="12" t="s">
        <v>340</v>
      </c>
      <c r="D8" s="16">
        <v>41004</v>
      </c>
      <c r="E8" s="16">
        <v>41060</v>
      </c>
      <c r="F8" s="16">
        <v>41088</v>
      </c>
      <c r="G8" s="12">
        <v>56</v>
      </c>
      <c r="H8" s="12">
        <v>84</v>
      </c>
      <c r="I8" s="12">
        <v>28</v>
      </c>
      <c r="J8" s="35">
        <f>'donor cell number'!J8/'total cell number (d+h)'!J8</f>
        <v>3.1621544900613287E-3</v>
      </c>
      <c r="K8" s="35">
        <f>'donor cell number'!K8/'total cell number (d+h)'!K8</f>
        <v>2.3971524734255067E-3</v>
      </c>
      <c r="L8" s="35">
        <f>'donor cell number'!L8/'total cell number (d+h)'!L8</f>
        <v>6.7072100257034692E-4</v>
      </c>
      <c r="M8" s="35">
        <f>'donor cell number'!M8/'total cell number (d+h)'!M8</f>
        <v>1.4380910320132678E-4</v>
      </c>
      <c r="N8" s="35">
        <f>'donor cell number'!N8/'total cell number (d+h)'!N8</f>
        <v>0</v>
      </c>
      <c r="O8" s="35">
        <f>'donor cell number'!O8/'total cell number (d+h)'!O8</f>
        <v>0</v>
      </c>
      <c r="P8" s="35">
        <f>'donor cell number'!P8/'total cell number (d+h)'!P8</f>
        <v>0</v>
      </c>
      <c r="Q8" s="35">
        <f>'donor cell number'!Q8/'total cell number (d+h)'!Q8</f>
        <v>0</v>
      </c>
      <c r="R8" s="35">
        <f>'donor cell number'!R8/'total cell number (d+h)'!R8</f>
        <v>0</v>
      </c>
      <c r="S8" s="35">
        <f>'donor cell number'!S8/'total cell number (d+h)'!S8</f>
        <v>6.999510034297599E-5</v>
      </c>
      <c r="T8" s="35">
        <f>'donor cell number'!T8/'total cell number (d+h)'!T8</f>
        <v>0</v>
      </c>
      <c r="U8" s="35">
        <f>'donor cell number'!U8/'total cell number (d+h)'!U8</f>
        <v>6.2460961898813238E-4</v>
      </c>
      <c r="V8" s="35">
        <f>'donor cell number'!V8/'total cell number (d+h)'!V8</f>
        <v>0</v>
      </c>
      <c r="W8" s="35">
        <f>'donor cell number'!W8/'total cell number (d+h)'!W8</f>
        <v>0</v>
      </c>
      <c r="X8" s="35">
        <f>'donor cell number'!X8/'total cell number (d+h)'!X8</f>
        <v>0</v>
      </c>
      <c r="Z8" s="39"/>
      <c r="AA8" s="39"/>
      <c r="AB8" s="39"/>
      <c r="AC8" s="39"/>
      <c r="AE8" s="40">
        <f>'donor cell number'!AE8/'total cell number (d+h)'!AE8</f>
        <v>1.0987298407209506E-4</v>
      </c>
      <c r="AF8" s="40">
        <f>'donor cell number'!AF8/'total cell number (d+h)'!AF8</f>
        <v>0</v>
      </c>
      <c r="AG8" s="40">
        <f>'donor cell number'!AG8/'total cell number (d+h)'!AG8</f>
        <v>2.1494150520465501E-4</v>
      </c>
      <c r="AH8" s="40">
        <f>'donor cell number'!AH8/'total cell number (d+h)'!AH8</f>
        <v>0</v>
      </c>
      <c r="AI8" s="40">
        <f>'donor cell number'!AI8/'total cell number (d+h)'!AI8</f>
        <v>0</v>
      </c>
      <c r="AJ8" s="40">
        <f>'donor cell number'!AJ8/'total cell number (d+h)'!AJ8</f>
        <v>0</v>
      </c>
      <c r="AL8" s="40">
        <f>'donor cell number'!AL8/'total cell number (d+h)'!AL8</f>
        <v>2.310482659827638E-5</v>
      </c>
      <c r="AM8" s="40">
        <f>'donor cell number'!AM8/'total cell number (d+h)'!AM8</f>
        <v>0</v>
      </c>
    </row>
    <row r="9" spans="1:53">
      <c r="A9" s="12" t="s">
        <v>27</v>
      </c>
      <c r="B9" s="12" t="s">
        <v>112</v>
      </c>
      <c r="C9" s="12" t="s">
        <v>340</v>
      </c>
      <c r="D9" s="16">
        <v>41004</v>
      </c>
      <c r="E9" s="16">
        <v>41060</v>
      </c>
      <c r="F9" s="16">
        <v>41088</v>
      </c>
      <c r="G9" s="12">
        <v>56</v>
      </c>
      <c r="H9" s="12">
        <v>84</v>
      </c>
      <c r="I9" s="12">
        <v>28</v>
      </c>
      <c r="J9" s="35">
        <f>'donor cell number'!J9/'total cell number (d+h)'!J9</f>
        <v>0.41132389675270609</v>
      </c>
      <c r="K9" s="35">
        <f>'donor cell number'!K9/'total cell number (d+h)'!K9</f>
        <v>0.35656836461126007</v>
      </c>
      <c r="L9" s="35">
        <f>'donor cell number'!L9/'total cell number (d+h)'!L9</f>
        <v>0.2273485269594219</v>
      </c>
      <c r="M9" s="35">
        <f>'donor cell number'!M9/'total cell number (d+h)'!M9</f>
        <v>3.1837646620741018E-2</v>
      </c>
      <c r="N9" s="35">
        <f>'donor cell number'!N9/'total cell number (d+h)'!N9</f>
        <v>1.8097270801717212E-3</v>
      </c>
      <c r="O9" s="35">
        <f>'donor cell number'!O9/'total cell number (d+h)'!O9</f>
        <v>9.3405038211152001E-3</v>
      </c>
      <c r="P9" s="35">
        <f>'donor cell number'!P9/'total cell number (d+h)'!P9</f>
        <v>0</v>
      </c>
      <c r="Q9" s="35">
        <f>'donor cell number'!Q9/'total cell number (d+h)'!Q9</f>
        <v>0</v>
      </c>
      <c r="R9" s="35">
        <f>'donor cell number'!R9/'total cell number (d+h)'!R9</f>
        <v>0</v>
      </c>
      <c r="S9" s="35">
        <f>'donor cell number'!S9/'total cell number (d+h)'!S9</f>
        <v>3.0878859857482184E-2</v>
      </c>
      <c r="T9" s="35">
        <f>'donor cell number'!T9/'total cell number (d+h)'!T9</f>
        <v>3.8146609325266662E-3</v>
      </c>
      <c r="U9" s="35">
        <f>'donor cell number'!U9/'total cell number (d+h)'!U9</f>
        <v>4.6286814402162783E-3</v>
      </c>
      <c r="V9" s="35">
        <f>'donor cell number'!V9/'total cell number (d+h)'!V9</f>
        <v>0</v>
      </c>
      <c r="W9" s="35">
        <f>'donor cell number'!W9/'total cell number (d+h)'!W9</f>
        <v>0</v>
      </c>
      <c r="X9" s="35">
        <f>'donor cell number'!X9/'total cell number (d+h)'!X9</f>
        <v>0</v>
      </c>
      <c r="Z9" s="39"/>
      <c r="AA9" s="39"/>
      <c r="AB9" s="39"/>
      <c r="AC9" s="39"/>
      <c r="AE9" s="40">
        <f>'donor cell number'!AE9/'total cell number (d+h)'!AE9</f>
        <v>3.129456717703092E-2</v>
      </c>
      <c r="AF9" s="40">
        <f>'donor cell number'!AF9/'total cell number (d+h)'!AF9</f>
        <v>2.6126682787040775E-3</v>
      </c>
      <c r="AG9" s="40">
        <f>'donor cell number'!AG9/'total cell number (d+h)'!AG9</f>
        <v>7.2940757872264721E-3</v>
      </c>
      <c r="AH9" s="40">
        <f>'donor cell number'!AH9/'total cell number (d+h)'!AH9</f>
        <v>0</v>
      </c>
      <c r="AI9" s="40">
        <f>'donor cell number'!AI9/'total cell number (d+h)'!AI9</f>
        <v>0</v>
      </c>
      <c r="AJ9" s="40">
        <f>'donor cell number'!AJ9/'total cell number (d+h)'!AJ9</f>
        <v>0</v>
      </c>
      <c r="AL9" s="40">
        <f>'donor cell number'!AL9/'total cell number (d+h)'!AL9</f>
        <v>3.1757988717781905E-3</v>
      </c>
      <c r="AM9" s="40">
        <f>'donor cell number'!AM9/'total cell number (d+h)'!AM9</f>
        <v>0</v>
      </c>
    </row>
    <row r="10" spans="1:53">
      <c r="A10" s="12" t="s">
        <v>28</v>
      </c>
      <c r="B10" s="12" t="s">
        <v>112</v>
      </c>
      <c r="C10" s="12" t="s">
        <v>340</v>
      </c>
      <c r="D10" s="16">
        <v>41004</v>
      </c>
      <c r="E10" s="16">
        <v>41060</v>
      </c>
      <c r="F10" s="16">
        <v>41102</v>
      </c>
      <c r="G10" s="12">
        <v>56</v>
      </c>
      <c r="H10" s="12">
        <v>98</v>
      </c>
      <c r="I10" s="12">
        <v>42</v>
      </c>
      <c r="J10" s="35">
        <f>'donor cell number'!J10/'total cell number (d+h)'!J10</f>
        <v>0.61329833770778652</v>
      </c>
      <c r="K10" s="35">
        <f>'donor cell number'!K10/'total cell number (d+h)'!K10</f>
        <v>0.61801242236024845</v>
      </c>
      <c r="L10" s="35">
        <f>'donor cell number'!L10/'total cell number (d+h)'!L10</f>
        <v>0.52282157676348551</v>
      </c>
      <c r="M10" s="35">
        <f>'donor cell number'!M10/'total cell number (d+h)'!M10</f>
        <v>0.16060606060606061</v>
      </c>
      <c r="N10" s="35">
        <f>'donor cell number'!N10/'total cell number (d+h)'!N10</f>
        <v>1.7189693773004971E-2</v>
      </c>
      <c r="O10" s="35">
        <f>'donor cell number'!O10/'total cell number (d+h)'!O10</f>
        <v>4.924890663624263E-2</v>
      </c>
      <c r="P10" s="35">
        <f>'donor cell number'!P10/'total cell number (d+h)'!P10</f>
        <v>0.10101010101010101</v>
      </c>
      <c r="Q10" s="35">
        <f>'donor cell number'!Q10/'total cell number (d+h)'!Q10</f>
        <v>9.6816647772435278E-3</v>
      </c>
      <c r="R10" s="35">
        <f>'donor cell number'!R10/'total cell number (d+h)'!R10</f>
        <v>1.0921079744487945E-2</v>
      </c>
      <c r="S10" s="35">
        <f>'donor cell number'!S10/'total cell number (d+h)'!S10</f>
        <v>0.20216362407031779</v>
      </c>
      <c r="T10" s="35">
        <f>'donor cell number'!T10/'total cell number (d+h)'!T10</f>
        <v>4.7902056341376439E-2</v>
      </c>
      <c r="U10" s="35">
        <f>'donor cell number'!U10/'total cell number (d+h)'!U10</f>
        <v>9.8873591989987478E-2</v>
      </c>
      <c r="V10" s="35">
        <f>'donor cell number'!V10/'total cell number (d+h)'!V10</f>
        <v>9.5065726805105735E-2</v>
      </c>
      <c r="W10" s="35">
        <f>'donor cell number'!W10/'total cell number (d+h)'!W10</f>
        <v>2.2852639873916468E-2</v>
      </c>
      <c r="X10" s="35">
        <f>'donor cell number'!X10/'total cell number (d+h)'!X10</f>
        <v>1.5215159152431625E-2</v>
      </c>
      <c r="Z10" s="39"/>
      <c r="AA10" s="39"/>
      <c r="AB10" s="39"/>
      <c r="AC10" s="39"/>
      <c r="AE10" s="40">
        <f>'donor cell number'!AE10/'total cell number (d+h)'!AE10</f>
        <v>0.17346725256329776</v>
      </c>
      <c r="AF10" s="40">
        <f>'donor cell number'!AF10/'total cell number (d+h)'!AF10</f>
        <v>2.1417235229633992E-2</v>
      </c>
      <c r="AG10" s="40">
        <f>'donor cell number'!AG10/'total cell number (d+h)'!AG10</f>
        <v>6.2909115964996903E-2</v>
      </c>
      <c r="AH10" s="40">
        <f>'donor cell number'!AH10/'total cell number (d+h)'!AH10</f>
        <v>9.8950425770677933E-2</v>
      </c>
      <c r="AI10" s="40">
        <f>'donor cell number'!AI10/'total cell number (d+h)'!AI10</f>
        <v>1.1550546218957208E-2</v>
      </c>
      <c r="AJ10" s="40">
        <f>'donor cell number'!AJ10/'total cell number (d+h)'!AJ10</f>
        <v>1.1697584524753979E-2</v>
      </c>
      <c r="AL10" s="40">
        <f>'donor cell number'!AL10/'total cell number (d+h)'!AL10</f>
        <v>2.9379098794161201E-2</v>
      </c>
      <c r="AM10" s="40">
        <f>'donor cell number'!AM10/'total cell number (d+h)'!AM10</f>
        <v>1.1657296916407531E-2</v>
      </c>
    </row>
    <row r="11" spans="1:53">
      <c r="A11" s="12" t="s">
        <v>29</v>
      </c>
      <c r="B11" s="12" t="s">
        <v>112</v>
      </c>
      <c r="C11" s="12" t="s">
        <v>340</v>
      </c>
      <c r="D11" s="16">
        <v>41004</v>
      </c>
      <c r="E11" s="16">
        <v>41060</v>
      </c>
      <c r="F11" s="16">
        <v>41102</v>
      </c>
      <c r="G11" s="12">
        <v>56</v>
      </c>
      <c r="H11" s="12">
        <v>98</v>
      </c>
      <c r="I11" s="12">
        <v>42</v>
      </c>
      <c r="J11" s="35">
        <f>'donor cell number'!J11/'total cell number (d+h)'!J11</f>
        <v>0.68852459016393441</v>
      </c>
      <c r="K11" s="35">
        <f>'donor cell number'!K11/'total cell number (d+h)'!K11</f>
        <v>0.63815789473684215</v>
      </c>
      <c r="L11" s="35">
        <f>'donor cell number'!L11/'total cell number (d+h)'!L11</f>
        <v>0.51061452513966477</v>
      </c>
      <c r="M11" s="35">
        <f>'donor cell number'!M11/'total cell number (d+h)'!M11</f>
        <v>9.5419847328244281E-2</v>
      </c>
      <c r="N11" s="35">
        <f>'donor cell number'!N11/'total cell number (d+h)'!N11</f>
        <v>4.4607814982865236E-3</v>
      </c>
      <c r="O11" s="35">
        <f>'donor cell number'!O11/'total cell number (d+h)'!O11</f>
        <v>2.3030052669627182E-2</v>
      </c>
      <c r="P11" s="35">
        <f>'donor cell number'!P11/'total cell number (d+h)'!P11</f>
        <v>5.9667162765525639E-2</v>
      </c>
      <c r="Q11" s="35">
        <f>'donor cell number'!Q11/'total cell number (d+h)'!Q11</f>
        <v>4.4671346522016592E-3</v>
      </c>
      <c r="R11" s="35">
        <f>'donor cell number'!R11/'total cell number (d+h)'!R11</f>
        <v>7.955525735646507E-3</v>
      </c>
      <c r="S11" s="35">
        <f>'donor cell number'!S11/'total cell number (d+h)'!S11</f>
        <v>0.11409395973154363</v>
      </c>
      <c r="T11" s="35">
        <f>'donor cell number'!T11/'total cell number (d+h)'!T11</f>
        <v>1.9607843137254902E-2</v>
      </c>
      <c r="U11" s="35">
        <f>'donor cell number'!U11/'total cell number (d+h)'!U11</f>
        <v>4.2869641294838147E-2</v>
      </c>
      <c r="V11" s="35">
        <f>'donor cell number'!V11/'total cell number (d+h)'!V11</f>
        <v>5.1713982801272235E-2</v>
      </c>
      <c r="W11" s="35">
        <f>'donor cell number'!W11/'total cell number (d+h)'!W11</f>
        <v>1.9914969791899755E-2</v>
      </c>
      <c r="X11" s="35">
        <f>'donor cell number'!X11/'total cell number (d+h)'!X11</f>
        <v>8.5234248032830962E-3</v>
      </c>
      <c r="Z11" s="39"/>
      <c r="AA11" s="39"/>
      <c r="AB11" s="39"/>
      <c r="AC11" s="39"/>
      <c r="AE11" s="40">
        <f>'donor cell number'!AE11/'total cell number (d+h)'!AE11</f>
        <v>0.10401647785787847</v>
      </c>
      <c r="AF11" s="40">
        <f>'donor cell number'!AF11/'total cell number (d+h)'!AF11</f>
        <v>8.3351143406710827E-3</v>
      </c>
      <c r="AG11" s="40">
        <f>'donor cell number'!AG11/'total cell number (d+h)'!AG11</f>
        <v>3.0393557604883752E-2</v>
      </c>
      <c r="AH11" s="40">
        <f>'donor cell number'!AH11/'total cell number (d+h)'!AH11</f>
        <v>5.5415617128463476E-2</v>
      </c>
      <c r="AI11" s="40">
        <f>'donor cell number'!AI11/'total cell number (d+h)'!AI11</f>
        <v>1.0078023407022107E-2</v>
      </c>
      <c r="AJ11" s="40">
        <f>'donor cell number'!AJ11/'total cell number (d+h)'!AJ11</f>
        <v>8.1206299351777259E-3</v>
      </c>
      <c r="AL11" s="40">
        <f>'donor cell number'!AL11/'total cell number (d+h)'!AL11</f>
        <v>1.2303845389855461E-2</v>
      </c>
      <c r="AM11" s="40">
        <f>'donor cell number'!AM11/'total cell number (d+h)'!AM11</f>
        <v>8.4591618429671438E-3</v>
      </c>
    </row>
    <row r="12" spans="1:53">
      <c r="A12" s="12" t="s">
        <v>30</v>
      </c>
      <c r="B12" s="12" t="s">
        <v>112</v>
      </c>
      <c r="C12" s="12" t="s">
        <v>340</v>
      </c>
      <c r="D12" s="16">
        <v>41004</v>
      </c>
      <c r="E12" s="16">
        <v>41060</v>
      </c>
      <c r="F12" s="16">
        <v>41102</v>
      </c>
      <c r="G12" s="12">
        <v>56</v>
      </c>
      <c r="H12" s="12">
        <v>98</v>
      </c>
      <c r="I12" s="12">
        <v>42</v>
      </c>
      <c r="J12" s="35">
        <f>'donor cell number'!J12/'total cell number (d+h)'!J12</f>
        <v>0.69805527123848521</v>
      </c>
      <c r="K12" s="35">
        <f>'donor cell number'!K12/'total cell number (d+h)'!K12</f>
        <v>0.76681614349775784</v>
      </c>
      <c r="L12" s="35">
        <f>'donor cell number'!L12/'total cell number (d+h)'!L12</f>
        <v>0.5617977528089888</v>
      </c>
      <c r="M12" s="35">
        <f>'donor cell number'!M12/'total cell number (d+h)'!M12</f>
        <v>0.13898601398601398</v>
      </c>
      <c r="N12" s="35">
        <f>'donor cell number'!N12/'total cell number (d+h)'!N12</f>
        <v>1.3298099053789106E-2</v>
      </c>
      <c r="O12" s="35">
        <f>'donor cell number'!O12/'total cell number (d+h)'!O12</f>
        <v>2.8714890946179194E-2</v>
      </c>
      <c r="P12" s="35">
        <f>'donor cell number'!P12/'total cell number (d+h)'!P12</f>
        <v>8.6366880799428974E-2</v>
      </c>
      <c r="Q12" s="35">
        <f>'donor cell number'!Q12/'total cell number (d+h)'!Q12</f>
        <v>3.1213130423094729E-3</v>
      </c>
      <c r="R12" s="35">
        <f>'donor cell number'!R12/'total cell number (d+h)'!R12</f>
        <v>1.6299957230432923E-2</v>
      </c>
      <c r="S12" s="35">
        <f>'donor cell number'!S12/'total cell number (d+h)'!S12</f>
        <v>0.17155425219941348</v>
      </c>
      <c r="T12" s="35">
        <f>'donor cell number'!T12/'total cell number (d+h)'!T12</f>
        <v>3.4296028880866428E-2</v>
      </c>
      <c r="U12" s="35">
        <f>'donor cell number'!U12/'total cell number (d+h)'!U12</f>
        <v>5.8541595344060254E-2</v>
      </c>
      <c r="V12" s="35">
        <f>'donor cell number'!V12/'total cell number (d+h)'!V12</f>
        <v>9.2482214958661796E-2</v>
      </c>
      <c r="W12" s="35">
        <f>'donor cell number'!W12/'total cell number (d+h)'!W12</f>
        <v>3.903903903903904E-2</v>
      </c>
      <c r="X12" s="35">
        <f>'donor cell number'!X12/'total cell number (d+h)'!X12</f>
        <v>1.5304882986476637E-2</v>
      </c>
      <c r="Z12" s="39"/>
      <c r="AA12" s="39"/>
      <c r="AB12" s="39"/>
      <c r="AC12" s="39"/>
      <c r="AE12" s="40">
        <f>'donor cell number'!AE12/'total cell number (d+h)'!AE12</f>
        <v>0.1511500547645126</v>
      </c>
      <c r="AF12" s="40">
        <f>'donor cell number'!AF12/'total cell number (d+h)'!AF12</f>
        <v>1.7309151093028066E-2</v>
      </c>
      <c r="AG12" s="40">
        <f>'donor cell number'!AG12/'total cell number (d+h)'!AG12</f>
        <v>3.8089089735313109E-2</v>
      </c>
      <c r="AH12" s="40">
        <f>'donor cell number'!AH12/'total cell number (d+h)'!AH12</f>
        <v>8.8972636408323771E-2</v>
      </c>
      <c r="AI12" s="40">
        <f>'donor cell number'!AI12/'total cell number (d+h)'!AI12</f>
        <v>1.7707866763048075E-2</v>
      </c>
      <c r="AJ12" s="40">
        <f>'donor cell number'!AJ12/'total cell number (d+h)'!AJ12</f>
        <v>1.6074216956002571E-2</v>
      </c>
      <c r="AL12" s="40">
        <f>'donor cell number'!AL12/'total cell number (d+h)'!AL12</f>
        <v>2.017890576242979E-2</v>
      </c>
      <c r="AM12" s="40">
        <f>'donor cell number'!AM12/'total cell number (d+h)'!AM12</f>
        <v>1.6306430790333643E-2</v>
      </c>
    </row>
    <row r="13" spans="1:53">
      <c r="A13" s="12" t="s">
        <v>31</v>
      </c>
      <c r="B13" s="12" t="s">
        <v>112</v>
      </c>
      <c r="C13" s="12" t="s">
        <v>340</v>
      </c>
      <c r="D13" s="16">
        <v>41004</v>
      </c>
      <c r="E13" s="16">
        <v>41060</v>
      </c>
      <c r="F13" s="16">
        <v>41102</v>
      </c>
      <c r="G13" s="12">
        <v>56</v>
      </c>
      <c r="H13" s="12">
        <v>98</v>
      </c>
      <c r="I13" s="12">
        <v>42</v>
      </c>
      <c r="J13" s="35">
        <f>'donor cell number'!J13/'total cell number (d+h)'!J13</f>
        <v>0.56591639871382637</v>
      </c>
      <c r="K13" s="35">
        <f>'donor cell number'!K13/'total cell number (d+h)'!K13</f>
        <v>0.660377358490566</v>
      </c>
      <c r="L13" s="35">
        <f>'donor cell number'!L13/'total cell number (d+h)'!L13</f>
        <v>0.46696035242290751</v>
      </c>
      <c r="M13" s="35">
        <f>'donor cell number'!M13/'total cell number (d+h)'!M13</f>
        <v>0.14487632508833923</v>
      </c>
      <c r="N13" s="35">
        <f>'donor cell number'!N13/'total cell number (d+h)'!N13</f>
        <v>1.6342046478818043E-2</v>
      </c>
      <c r="O13" s="35">
        <f>'donor cell number'!O13/'total cell number (d+h)'!O13</f>
        <v>3.7274182483420994E-2</v>
      </c>
      <c r="P13" s="35">
        <f>'donor cell number'!P13/'total cell number (d+h)'!P13</f>
        <v>8.9680471087942845E-2</v>
      </c>
      <c r="Q13" s="35">
        <f>'donor cell number'!Q13/'total cell number (d+h)'!Q13</f>
        <v>2.5974025974025976E-2</v>
      </c>
      <c r="R13" s="35">
        <f>'donor cell number'!R13/'total cell number (d+h)'!R13</f>
        <v>1.7090232887629505E-2</v>
      </c>
      <c r="S13" s="35">
        <f>'donor cell number'!S13/'total cell number (d+h)'!S13</f>
        <v>0.17159763313609466</v>
      </c>
      <c r="T13" s="35">
        <f>'donor cell number'!T13/'total cell number (d+h)'!T13</f>
        <v>3.5111230233181454E-2</v>
      </c>
      <c r="U13" s="35">
        <f>'donor cell number'!U13/'total cell number (d+h)'!U13</f>
        <v>6.4432989690721643E-2</v>
      </c>
      <c r="V13" s="35">
        <f>'donor cell number'!V13/'total cell number (d+h)'!V13</f>
        <v>8.5760517799352745E-2</v>
      </c>
      <c r="W13" s="35">
        <f>'donor cell number'!W13/'total cell number (d+h)'!W13</f>
        <v>3.1538706594456831E-2</v>
      </c>
      <c r="X13" s="35">
        <f>'donor cell number'!X13/'total cell number (d+h)'!X13</f>
        <v>1.8664251070976995E-2</v>
      </c>
      <c r="Z13" s="39"/>
      <c r="AA13" s="39"/>
      <c r="AB13" s="39"/>
      <c r="AC13" s="39"/>
      <c r="AE13" s="40">
        <f>'donor cell number'!AE13/'total cell number (d+h)'!AE13</f>
        <v>0.15942028985507245</v>
      </c>
      <c r="AF13" s="40">
        <f>'donor cell number'!AF13/'total cell number (d+h)'!AF13</f>
        <v>2.2064832470716427E-2</v>
      </c>
      <c r="AG13" s="40">
        <f>'donor cell number'!AG13/'total cell number (d+h)'!AG13</f>
        <v>5.0042408821034778E-2</v>
      </c>
      <c r="AH13" s="40">
        <f>'donor cell number'!AH13/'total cell number (d+h)'!AH13</f>
        <v>8.7547867423742237E-2</v>
      </c>
      <c r="AI13" s="40">
        <f>'donor cell number'!AI13/'total cell number (d+h)'!AI13</f>
        <v>2.8419431611367774E-2</v>
      </c>
      <c r="AJ13" s="40">
        <f>'donor cell number'!AJ13/'total cell number (d+h)'!AJ13</f>
        <v>1.7592921847407472E-2</v>
      </c>
      <c r="AL13" s="40">
        <f>'donor cell number'!AL13/'total cell number (d+h)'!AL13</f>
        <v>2.7200142339256723E-2</v>
      </c>
      <c r="AM13" s="40">
        <f>'donor cell number'!AM13/'total cell number (d+h)'!AM13</f>
        <v>1.9510598410982277E-2</v>
      </c>
    </row>
    <row r="14" spans="1:53">
      <c r="A14" s="12" t="s">
        <v>32</v>
      </c>
      <c r="B14" s="12" t="s">
        <v>112</v>
      </c>
      <c r="C14" s="12" t="s">
        <v>340</v>
      </c>
      <c r="D14" s="16">
        <v>41004</v>
      </c>
      <c r="E14" s="16">
        <v>41060</v>
      </c>
      <c r="F14" s="16">
        <v>41123</v>
      </c>
      <c r="G14" s="12">
        <v>56</v>
      </c>
      <c r="H14" s="12">
        <v>119</v>
      </c>
      <c r="I14" s="12">
        <v>63</v>
      </c>
      <c r="J14" s="35">
        <f>'donor cell number'!J14/'total cell number (d+h)'!J14</f>
        <v>0.37343096234309625</v>
      </c>
      <c r="K14" s="35">
        <f>'donor cell number'!K14/'total cell number (d+h)'!K14</f>
        <v>0.53731343283582089</v>
      </c>
      <c r="L14" s="35">
        <f>'donor cell number'!L14/'total cell number (d+h)'!L14</f>
        <v>0.33714721586575136</v>
      </c>
      <c r="M14" s="35">
        <f>'donor cell number'!M14/'total cell number (d+h)'!M14</f>
        <v>0.15720263000597728</v>
      </c>
      <c r="N14" s="35">
        <f>'donor cell number'!N14/'total cell number (d+h)'!N14</f>
        <v>1.9857794396759297E-2</v>
      </c>
      <c r="O14" s="35">
        <f>'donor cell number'!O14/'total cell number (d+h)'!O14</f>
        <v>4.5350273513322749E-2</v>
      </c>
      <c r="P14" s="35">
        <f>'donor cell number'!P14/'total cell number (d+h)'!P14</f>
        <v>7.7770130763936685E-2</v>
      </c>
      <c r="Q14" s="35">
        <f>'donor cell number'!Q14/'total cell number (d+h)'!Q14</f>
        <v>2.3534570969156555E-2</v>
      </c>
      <c r="R14" s="35">
        <f>'donor cell number'!R14/'total cell number (d+h)'!R14</f>
        <v>1.3240069947539346E-2</v>
      </c>
      <c r="S14" s="35">
        <f>'donor cell number'!S14/'total cell number (d+h)'!S14</f>
        <v>0.16536661466458658</v>
      </c>
      <c r="T14" s="35">
        <f>'donor cell number'!T14/'total cell number (d+h)'!T14</f>
        <v>4.5769473021205126E-2</v>
      </c>
      <c r="U14" s="35">
        <f>'donor cell number'!U14/'total cell number (d+h)'!U14</f>
        <v>6.699751861042183E-2</v>
      </c>
      <c r="V14" s="35">
        <f>'donor cell number'!V14/'total cell number (d+h)'!V14</f>
        <v>8.0677034109459575E-2</v>
      </c>
      <c r="W14" s="35">
        <f>'donor cell number'!W14/'total cell number (d+h)'!W14</f>
        <v>3.6469624704918824E-2</v>
      </c>
      <c r="X14" s="35">
        <f>'donor cell number'!X14/'total cell number (d+h)'!X14</f>
        <v>1.3254786450662739E-2</v>
      </c>
      <c r="Z14" s="39"/>
      <c r="AA14" s="39"/>
      <c r="AB14" s="39"/>
      <c r="AC14" s="39"/>
      <c r="AE14" s="40">
        <f>'donor cell number'!AE14/'total cell number (d+h)'!AE14</f>
        <v>0.16074450084602368</v>
      </c>
      <c r="AF14" s="40">
        <f>'donor cell number'!AF14/'total cell number (d+h)'!AF14</f>
        <v>2.5364177839248669E-2</v>
      </c>
      <c r="AG14" s="40">
        <f>'donor cell number'!AG14/'total cell number (d+h)'!AG14</f>
        <v>5.1028378026555583E-2</v>
      </c>
      <c r="AH14" s="40">
        <f>'donor cell number'!AH14/'total cell number (d+h)'!AH14</f>
        <v>7.9063013489242995E-2</v>
      </c>
      <c r="AI14" s="40">
        <f>'donor cell number'!AI14/'total cell number (d+h)'!AI14</f>
        <v>2.8419635384447438E-2</v>
      </c>
      <c r="AJ14" s="40">
        <f>'donor cell number'!AJ14/'total cell number (d+h)'!AJ14</f>
        <v>1.3243054864084437E-2</v>
      </c>
      <c r="AL14" s="40">
        <f>'donor cell number'!AL14/'total cell number (d+h)'!AL14</f>
        <v>2.9118817726484985E-2</v>
      </c>
      <c r="AM14" s="40">
        <f>'donor cell number'!AM14/'total cell number (d+h)'!AM14</f>
        <v>1.5584473911725408E-2</v>
      </c>
    </row>
    <row r="15" spans="1:53">
      <c r="A15" s="12" t="s">
        <v>33</v>
      </c>
      <c r="B15" s="12" t="s">
        <v>112</v>
      </c>
      <c r="C15" s="12" t="s">
        <v>340</v>
      </c>
      <c r="D15" s="16">
        <v>41004</v>
      </c>
      <c r="E15" s="16">
        <v>41060</v>
      </c>
      <c r="F15" s="16">
        <v>41123</v>
      </c>
      <c r="G15" s="12">
        <v>56</v>
      </c>
      <c r="H15" s="12">
        <v>119</v>
      </c>
      <c r="I15" s="12">
        <v>63</v>
      </c>
      <c r="J15" s="35">
        <f>'donor cell number'!J15/'total cell number (d+h)'!J15</f>
        <v>0.36443661971830987</v>
      </c>
      <c r="K15" s="35">
        <f>'donor cell number'!K15/'total cell number (d+h)'!K15</f>
        <v>0.43059936908517349</v>
      </c>
      <c r="L15" s="35">
        <f>'donor cell number'!L15/'total cell number (d+h)'!L15</f>
        <v>0.36218678815489752</v>
      </c>
      <c r="M15" s="35">
        <f>'donor cell number'!M15/'total cell number (d+h)'!M15</f>
        <v>0.1822429906542056</v>
      </c>
      <c r="N15" s="35">
        <f>'donor cell number'!N15/'total cell number (d+h)'!N15</f>
        <v>4.087414002428167E-2</v>
      </c>
      <c r="O15" s="35">
        <f>'donor cell number'!O15/'total cell number (d+h)'!O15</f>
        <v>7.4109720885466801E-2</v>
      </c>
      <c r="P15" s="35">
        <f>'donor cell number'!P15/'total cell number (d+h)'!P15</f>
        <v>9.013605442176871E-2</v>
      </c>
      <c r="Q15" s="35">
        <f>'donor cell number'!Q15/'total cell number (d+h)'!Q15</f>
        <v>2.8816050092645838E-2</v>
      </c>
      <c r="R15" s="35">
        <f>'donor cell number'!R15/'total cell number (d+h)'!R15</f>
        <v>2.1378225665521059E-2</v>
      </c>
      <c r="S15" s="35">
        <f>'donor cell number'!S15/'total cell number (d+h)'!S15</f>
        <v>0.19257950530035337</v>
      </c>
      <c r="T15" s="35">
        <f>'donor cell number'!T15/'total cell number (d+h)'!T15</f>
        <v>6.2110511009555461E-2</v>
      </c>
      <c r="U15" s="35">
        <f>'donor cell number'!U15/'total cell number (d+h)'!U15</f>
        <v>6.407035175879397E-2</v>
      </c>
      <c r="V15" s="35">
        <f>'donor cell number'!V15/'total cell number (d+h)'!V15</f>
        <v>9.5801937567276646E-2</v>
      </c>
      <c r="W15" s="35">
        <f>'donor cell number'!W15/'total cell number (d+h)'!W15</f>
        <v>3.0765841838607828E-2</v>
      </c>
      <c r="X15" s="35">
        <f>'donor cell number'!X15/'total cell number (d+h)'!X15</f>
        <v>2.321857485988791E-2</v>
      </c>
      <c r="Z15" s="39"/>
      <c r="AA15" s="39"/>
      <c r="AB15" s="39"/>
      <c r="AC15" s="39"/>
      <c r="AE15" s="40">
        <f>'donor cell number'!AE15/'total cell number (d+h)'!AE15</f>
        <v>0.1870860927152318</v>
      </c>
      <c r="AF15" s="40">
        <f>'donor cell number'!AF15/'total cell number (d+h)'!AF15</f>
        <v>4.682858640573126E-2</v>
      </c>
      <c r="AG15" s="40">
        <f>'donor cell number'!AG15/'total cell number (d+h)'!AG15</f>
        <v>7.1754825401502867E-2</v>
      </c>
      <c r="AH15" s="40">
        <f>'donor cell number'!AH15/'total cell number (d+h)'!AH15</f>
        <v>9.2770371718458533E-2</v>
      </c>
      <c r="AI15" s="40">
        <f>'donor cell number'!AI15/'total cell number (d+h)'!AI15</f>
        <v>2.9723266142808336E-2</v>
      </c>
      <c r="AJ15" s="40">
        <f>'donor cell number'!AJ15/'total cell number (d+h)'!AJ15</f>
        <v>2.1793078554347336E-2</v>
      </c>
      <c r="AL15" s="40">
        <f>'donor cell number'!AL15/'total cell number (d+h)'!AL15</f>
        <v>5.0942249240121577E-2</v>
      </c>
      <c r="AM15" s="40">
        <f>'donor cell number'!AM15/'total cell number (d+h)'!AM15</f>
        <v>2.2718214428058988E-2</v>
      </c>
    </row>
    <row r="16" spans="1:53">
      <c r="A16" s="12" t="s">
        <v>34</v>
      </c>
      <c r="B16" s="12" t="s">
        <v>112</v>
      </c>
      <c r="C16" s="12" t="s">
        <v>340</v>
      </c>
      <c r="D16" s="16">
        <v>41004</v>
      </c>
      <c r="E16" s="16">
        <v>41060</v>
      </c>
      <c r="F16" s="16">
        <v>41123</v>
      </c>
      <c r="G16" s="12">
        <v>56</v>
      </c>
      <c r="H16" s="12">
        <v>119</v>
      </c>
      <c r="I16" s="12">
        <v>63</v>
      </c>
      <c r="J16" s="35">
        <f>'donor cell number'!J16/'total cell number (d+h)'!J16</f>
        <v>0.72266881028938912</v>
      </c>
      <c r="K16" s="35">
        <f>'donor cell number'!K16/'total cell number (d+h)'!K16</f>
        <v>0.79102384291725103</v>
      </c>
      <c r="L16" s="35">
        <f>'donor cell number'!L16/'total cell number (d+h)'!L16</f>
        <v>0.61711079943899017</v>
      </c>
      <c r="M16" s="35">
        <f>'donor cell number'!M16/'total cell number (d+h)'!M16</f>
        <v>0.39365671641791045</v>
      </c>
      <c r="N16" s="35">
        <f>'donor cell number'!N16/'total cell number (d+h)'!N16</f>
        <v>7.4803149606299218E-2</v>
      </c>
      <c r="O16" s="35">
        <f>'donor cell number'!O16/'total cell number (d+h)'!O16</f>
        <v>0.19642857142857142</v>
      </c>
      <c r="P16" s="35">
        <f>'donor cell number'!P16/'total cell number (d+h)'!P16</f>
        <v>0.23404255319148937</v>
      </c>
      <c r="Q16" s="35">
        <f>'donor cell number'!Q16/'total cell number (d+h)'!Q16</f>
        <v>9.7586568730325285E-2</v>
      </c>
      <c r="R16" s="35">
        <f>'donor cell number'!R16/'total cell number (d+h)'!R16</f>
        <v>5.0797182054134221E-2</v>
      </c>
      <c r="S16" s="35">
        <f>'donor cell number'!S16/'total cell number (d+h)'!S16</f>
        <v>0.38718411552346571</v>
      </c>
      <c r="T16" s="35">
        <f>'donor cell number'!T16/'total cell number (d+h)'!T16</f>
        <v>0.11711711711711711</v>
      </c>
      <c r="U16" s="35">
        <f>'donor cell number'!U16/'total cell number (d+h)'!U16</f>
        <v>0.19944789510006902</v>
      </c>
      <c r="V16" s="35">
        <f>'donor cell number'!V16/'total cell number (d+h)'!V16</f>
        <v>0.22281449893390193</v>
      </c>
      <c r="W16" s="35">
        <f>'donor cell number'!W16/'total cell number (d+h)'!W16</f>
        <v>9.7820577800304107E-2</v>
      </c>
      <c r="X16" s="35">
        <f>'donor cell number'!X16/'total cell number (d+h)'!X16</f>
        <v>5.4188829787234043E-2</v>
      </c>
      <c r="Z16" s="39"/>
      <c r="AA16" s="39"/>
      <c r="AB16" s="39"/>
      <c r="AC16" s="39"/>
      <c r="AE16" s="40">
        <f>'donor cell number'!AE16/'total cell number (d+h)'!AE16</f>
        <v>0.39145141451414517</v>
      </c>
      <c r="AF16" s="40">
        <f>'donor cell number'!AF16/'total cell number (d+h)'!AF16</f>
        <v>8.1815467303672743E-2</v>
      </c>
      <c r="AG16" s="40">
        <f>'donor cell number'!AG16/'total cell number (d+h)'!AG16</f>
        <v>0.19696413269678051</v>
      </c>
      <c r="AH16" s="40">
        <f>'donor cell number'!AH16/'total cell number (d+h)'!AH16</f>
        <v>0.23030518097941802</v>
      </c>
      <c r="AI16" s="40">
        <f>'donor cell number'!AI16/'total cell number (d+h)'!AI16</f>
        <v>9.7655090531314936E-2</v>
      </c>
      <c r="AJ16" s="40">
        <f>'donor cell number'!AJ16/'total cell number (d+h)'!AJ16</f>
        <v>5.1415752137270357E-2</v>
      </c>
      <c r="AL16" s="40">
        <f>'donor cell number'!AL16/'total cell number (d+h)'!AL16</f>
        <v>9.433259258273563E-2</v>
      </c>
      <c r="AM16" s="40">
        <f>'donor cell number'!AM16/'total cell number (d+h)'!AM16</f>
        <v>5.9258886315577484E-2</v>
      </c>
    </row>
    <row r="17" spans="1:39">
      <c r="A17" s="12" t="s">
        <v>35</v>
      </c>
      <c r="B17" s="12" t="s">
        <v>112</v>
      </c>
      <c r="C17" s="12" t="s">
        <v>340</v>
      </c>
      <c r="D17" s="16">
        <v>41004</v>
      </c>
      <c r="E17" s="16">
        <v>41060</v>
      </c>
      <c r="F17" s="16">
        <v>41123</v>
      </c>
      <c r="G17" s="12">
        <v>56</v>
      </c>
      <c r="H17" s="12">
        <v>119</v>
      </c>
      <c r="I17" s="12">
        <v>63</v>
      </c>
      <c r="J17" s="35">
        <f>'donor cell number'!J17/'total cell number (d+h)'!J17</f>
        <v>5.4792694307425678E-2</v>
      </c>
      <c r="K17" s="35">
        <f>'donor cell number'!K17/'total cell number (d+h)'!K17</f>
        <v>8.8625762468604236E-2</v>
      </c>
      <c r="L17" s="35">
        <f>'donor cell number'!L17/'total cell number (d+h)'!L17</f>
        <v>4.8387096774193547E-2</v>
      </c>
      <c r="M17" s="35">
        <f>'donor cell number'!M17/'total cell number (d+h)'!M17</f>
        <v>4.877309906089064E-2</v>
      </c>
      <c r="N17" s="35">
        <f>'donor cell number'!N17/'total cell number (d+h)'!N17</f>
        <v>1.1816531237908146E-2</v>
      </c>
      <c r="O17" s="35">
        <f>'donor cell number'!O17/'total cell number (d+h)'!O17</f>
        <v>1.2358813412060925E-2</v>
      </c>
      <c r="P17" s="35">
        <f>'donor cell number'!P17/'total cell number (d+h)'!P17</f>
        <v>2.6733236427984579E-2</v>
      </c>
      <c r="Q17" s="35">
        <f>'donor cell number'!Q17/'total cell number (d+h)'!Q17</f>
        <v>3.4087065129712992E-3</v>
      </c>
      <c r="R17" s="35">
        <f>'donor cell number'!R17/'total cell number (d+h)'!R17</f>
        <v>5.8279053822420292E-3</v>
      </c>
      <c r="S17" s="35">
        <f>'donor cell number'!S17/'total cell number (d+h)'!S17</f>
        <v>1.8282706125062248E-2</v>
      </c>
      <c r="T17" s="35">
        <f>'donor cell number'!T17/'total cell number (d+h)'!T17</f>
        <v>4.165118907426873E-3</v>
      </c>
      <c r="U17" s="35">
        <f>'donor cell number'!U17/'total cell number (d+h)'!U17</f>
        <v>1.0734582193222479E-2</v>
      </c>
      <c r="V17" s="35">
        <f>'donor cell number'!V17/'total cell number (d+h)'!V17</f>
        <v>1.0299324106855488E-2</v>
      </c>
      <c r="W17" s="35">
        <f>'donor cell number'!W17/'total cell number (d+h)'!W17</f>
        <v>4.7737125314171007E-3</v>
      </c>
      <c r="X17" s="35">
        <f>'donor cell number'!X17/'total cell number (d+h)'!X17</f>
        <v>2.1809473579176941E-3</v>
      </c>
      <c r="Z17" s="39"/>
      <c r="AA17" s="39"/>
      <c r="AB17" s="39"/>
      <c r="AC17" s="39"/>
      <c r="AE17" s="40">
        <f>'donor cell number'!AE17/'total cell number (d+h)'!AE17</f>
        <v>3.4749034749034749E-2</v>
      </c>
      <c r="AF17" s="40">
        <f>'donor cell number'!AF17/'total cell number (d+h)'!AF17</f>
        <v>9.7233063133382487E-3</v>
      </c>
      <c r="AG17" s="40">
        <f>'donor cell number'!AG17/'total cell number (d+h)'!AG17</f>
        <v>1.2031139419674451E-2</v>
      </c>
      <c r="AH17" s="40">
        <f>'donor cell number'!AH17/'total cell number (d+h)'!AH17</f>
        <v>1.9503734381083854E-2</v>
      </c>
      <c r="AI17" s="40">
        <f>'donor cell number'!AI17/'total cell number (d+h)'!AI17</f>
        <v>3.8405504492501231E-3</v>
      </c>
      <c r="AJ17" s="40">
        <f>'donor cell number'!AJ17/'total cell number (d+h)'!AJ17</f>
        <v>5.058869855087275E-3</v>
      </c>
      <c r="AL17" s="40">
        <f>'donor cell number'!AL17/'total cell number (d+h)'!AL17</f>
        <v>1.0029128926918842E-2</v>
      </c>
      <c r="AM17" s="40">
        <f>'donor cell number'!AM17/'total cell number (d+h)'!AM17</f>
        <v>4.8827600180921058E-3</v>
      </c>
    </row>
    <row r="18" spans="1:39">
      <c r="A18" s="12" t="s">
        <v>36</v>
      </c>
      <c r="B18" s="12" t="s">
        <v>112</v>
      </c>
      <c r="C18" s="12" t="s">
        <v>340</v>
      </c>
      <c r="D18" s="16">
        <v>41004</v>
      </c>
      <c r="E18" s="16">
        <v>41060</v>
      </c>
      <c r="F18" s="16">
        <v>41144</v>
      </c>
      <c r="G18" s="12">
        <v>56</v>
      </c>
      <c r="H18" s="12">
        <v>140</v>
      </c>
      <c r="I18" s="12">
        <v>84</v>
      </c>
      <c r="J18" s="35">
        <f>'donor cell number'!J18/'total cell number (d+h)'!J18</f>
        <v>0.79204339963833637</v>
      </c>
      <c r="K18" s="35">
        <f>'donor cell number'!K18/'total cell number (d+h)'!K18</f>
        <v>0.75396825396825395</v>
      </c>
      <c r="L18" s="35">
        <f>'donor cell number'!L18/'total cell number (d+h)'!L18</f>
        <v>0.71117561683599417</v>
      </c>
      <c r="M18" s="35">
        <f>'donor cell number'!M18/'total cell number (d+h)'!M18</f>
        <v>0.4743401759530792</v>
      </c>
      <c r="N18" s="35">
        <f>'donor cell number'!N18/'total cell number (d+h)'!N18</f>
        <v>8.2270567641910472E-2</v>
      </c>
      <c r="O18" s="35">
        <f>'donor cell number'!O18/'total cell number (d+h)'!O18</f>
        <v>0.18489065606361829</v>
      </c>
      <c r="P18" s="35">
        <f>'donor cell number'!P18/'total cell number (d+h)'!P18</f>
        <v>0.34507897934386389</v>
      </c>
      <c r="Q18" s="35">
        <f>'donor cell number'!Q18/'total cell number (d+h)'!Q18</f>
        <v>4.6066041581736647E-2</v>
      </c>
      <c r="R18" s="35">
        <f>'donor cell number'!R18/'total cell number (d+h)'!R18</f>
        <v>9.5714121567275656E-2</v>
      </c>
      <c r="S18" s="35">
        <f>'donor cell number'!S18/'total cell number (d+h)'!S18</f>
        <v>0.4673684210526316</v>
      </c>
      <c r="T18" s="35">
        <f>'donor cell number'!T18/'total cell number (d+h)'!T18</f>
        <v>0.19214586255259467</v>
      </c>
      <c r="U18" s="35">
        <f>'donor cell number'!U18/'total cell number (d+h)'!U18</f>
        <v>0.24149659863945577</v>
      </c>
      <c r="V18" s="35">
        <f>'donor cell number'!V18/'total cell number (d+h)'!V18</f>
        <v>0.32153392330383479</v>
      </c>
      <c r="W18" s="35">
        <f>'donor cell number'!W18/'total cell number (d+h)'!W18</f>
        <v>0.11946634323832626</v>
      </c>
      <c r="X18" s="35">
        <f>'donor cell number'!X18/'total cell number (d+h)'!X18</f>
        <v>0.10602910602910603</v>
      </c>
      <c r="Z18" s="39"/>
      <c r="AA18" s="39"/>
      <c r="AB18" s="39"/>
      <c r="AC18" s="39"/>
      <c r="AE18" s="40">
        <f>'donor cell number'!AE18/'total cell number (d+h)'!AE18</f>
        <v>0.47253942359978252</v>
      </c>
      <c r="AF18" s="40">
        <f>'donor cell number'!AF18/'total cell number (d+h)'!AF18</f>
        <v>9.8896434634974537E-2</v>
      </c>
      <c r="AG18" s="40">
        <f>'donor cell number'!AG18/'total cell number (d+h)'!AG18</f>
        <v>0.19506726457399104</v>
      </c>
      <c r="AH18" s="40">
        <f>'donor cell number'!AH18/'total cell number (d+h)'!AH18</f>
        <v>0.33820998278829606</v>
      </c>
      <c r="AI18" s="40">
        <f>'donor cell number'!AI18/'total cell number (d+h)'!AI18</f>
        <v>5.6626821394293689E-2</v>
      </c>
      <c r="AJ18" s="40">
        <f>'donor cell number'!AJ18/'total cell number (d+h)'!AJ18</f>
        <v>9.7581631692857815E-2</v>
      </c>
      <c r="AL18" s="40">
        <f>'donor cell number'!AL18/'total cell number (d+h)'!AL18</f>
        <v>0.10796524814515819</v>
      </c>
      <c r="AM18" s="40">
        <f>'donor cell number'!AM18/'total cell number (d+h)'!AM18</f>
        <v>8.3233990524224366E-2</v>
      </c>
    </row>
    <row r="19" spans="1:39">
      <c r="A19" s="12" t="s">
        <v>37</v>
      </c>
      <c r="B19" s="12" t="s">
        <v>112</v>
      </c>
      <c r="C19" s="12" t="s">
        <v>340</v>
      </c>
      <c r="D19" s="16">
        <v>41004</v>
      </c>
      <c r="E19" s="16">
        <v>41060</v>
      </c>
      <c r="F19" s="16">
        <v>41144</v>
      </c>
      <c r="G19" s="12">
        <v>56</v>
      </c>
      <c r="H19" s="12">
        <v>140</v>
      </c>
      <c r="I19" s="12">
        <v>84</v>
      </c>
      <c r="J19" s="35">
        <f>'donor cell number'!J19/'total cell number (d+h)'!J19</f>
        <v>0.71839581517000872</v>
      </c>
      <c r="K19" s="35">
        <f>'donor cell number'!K19/'total cell number (d+h)'!K19</f>
        <v>0.71717171717171713</v>
      </c>
      <c r="L19" s="35">
        <f>'donor cell number'!L19/'total cell number (d+h)'!L19</f>
        <v>0.71166928309785449</v>
      </c>
      <c r="M19" s="35">
        <f>'donor cell number'!M19/'total cell number (d+h)'!M19</f>
        <v>0.48214285714285715</v>
      </c>
      <c r="N19" s="35">
        <f>'donor cell number'!N19/'total cell number (d+h)'!N19</f>
        <v>8.6014445173998685E-2</v>
      </c>
      <c r="O19" s="35">
        <f>'donor cell number'!O19/'total cell number (d+h)'!O19</f>
        <v>0.17195767195767195</v>
      </c>
      <c r="P19" s="35">
        <f>'donor cell number'!P19/'total cell number (d+h)'!P19</f>
        <v>0.33166770768269832</v>
      </c>
      <c r="Q19" s="35">
        <f>'donor cell number'!Q19/'total cell number (d+h)'!Q19</f>
        <v>8.7012430347192457E-2</v>
      </c>
      <c r="R19" s="35">
        <f>'donor cell number'!R19/'total cell number (d+h)'!R19</f>
        <v>8.0103359173126609E-2</v>
      </c>
      <c r="S19" s="35">
        <f>'donor cell number'!S19/'total cell number (d+h)'!S19</f>
        <v>0.46471226927252984</v>
      </c>
      <c r="T19" s="35">
        <f>'donor cell number'!T19/'total cell number (d+h)'!T19</f>
        <v>0.17110266159695817</v>
      </c>
      <c r="U19" s="35">
        <f>'donor cell number'!U19/'total cell number (d+h)'!U19</f>
        <v>0.20279720279720279</v>
      </c>
      <c r="V19" s="35">
        <f>'donor cell number'!V19/'total cell number (d+h)'!V19</f>
        <v>0.30945945945945946</v>
      </c>
      <c r="W19" s="35">
        <f>'donor cell number'!W19/'total cell number (d+h)'!W19</f>
        <v>0.15859564164648909</v>
      </c>
      <c r="X19" s="35">
        <f>'donor cell number'!X19/'total cell number (d+h)'!X19</f>
        <v>8.5346215780998394E-2</v>
      </c>
      <c r="Z19" s="39"/>
      <c r="AA19" s="39"/>
      <c r="AB19" s="39"/>
      <c r="AC19" s="39"/>
      <c r="AE19" s="40">
        <f>'donor cell number'!AE19/'total cell number (d+h)'!AE19</f>
        <v>0.47706422018348627</v>
      </c>
      <c r="AF19" s="40">
        <f>'donor cell number'!AF19/'total cell number (d+h)'!AF19</f>
        <v>9.6342448367370492E-2</v>
      </c>
      <c r="AG19" s="40">
        <f>'donor cell number'!AG19/'total cell number (d+h)'!AG19</f>
        <v>0.17686318131256953</v>
      </c>
      <c r="AH19" s="40">
        <f>'donor cell number'!AH19/'total cell number (d+h)'!AH19</f>
        <v>0.32464758650149511</v>
      </c>
      <c r="AI19" s="40">
        <f>'donor cell number'!AI19/'total cell number (d+h)'!AI19</f>
        <v>0.10068200208068431</v>
      </c>
      <c r="AJ19" s="40">
        <f>'donor cell number'!AJ19/'total cell number (d+h)'!AJ19</f>
        <v>8.082832331329326E-2</v>
      </c>
      <c r="AL19" s="40">
        <f>'donor cell number'!AL19/'total cell number (d+h)'!AL19</f>
        <v>0.10390968011708134</v>
      </c>
      <c r="AM19" s="40">
        <f>'donor cell number'!AM19/'total cell number (d+h)'!AM19</f>
        <v>8.6349900340770266E-2</v>
      </c>
    </row>
    <row r="20" spans="1:39">
      <c r="A20" s="12" t="s">
        <v>38</v>
      </c>
      <c r="B20" s="12" t="s">
        <v>112</v>
      </c>
      <c r="C20" s="12" t="s">
        <v>340</v>
      </c>
      <c r="D20" s="16">
        <v>41004</v>
      </c>
      <c r="E20" s="16">
        <v>41060</v>
      </c>
      <c r="F20" s="16">
        <v>41144</v>
      </c>
      <c r="G20" s="12">
        <v>56</v>
      </c>
      <c r="H20" s="12">
        <v>140</v>
      </c>
      <c r="I20" s="12">
        <v>84</v>
      </c>
      <c r="J20" s="35">
        <f>'donor cell number'!J20/'total cell number (d+h)'!J20</f>
        <v>0.51753635585970914</v>
      </c>
      <c r="K20" s="35">
        <f>'donor cell number'!K20/'total cell number (d+h)'!K20</f>
        <v>0.49337748344370863</v>
      </c>
      <c r="L20" s="35">
        <f>'donor cell number'!L20/'total cell number (d+h)'!L20</f>
        <v>0.45118733509234826</v>
      </c>
      <c r="M20" s="35">
        <f>'donor cell number'!M20/'total cell number (d+h)'!M20</f>
        <v>0.34643734643734642</v>
      </c>
      <c r="N20" s="35">
        <f>'donor cell number'!N20/'total cell number (d+h)'!N20</f>
        <v>7.9867986798679874E-2</v>
      </c>
      <c r="O20" s="35">
        <f>'donor cell number'!O20/'total cell number (d+h)'!O20</f>
        <v>0.15705412599822538</v>
      </c>
      <c r="P20" s="35">
        <f>'donor cell number'!P20/'total cell number (d+h)'!P20</f>
        <v>0.22544951590594745</v>
      </c>
      <c r="Q20" s="35">
        <f>'donor cell number'!Q20/'total cell number (d+h)'!Q20</f>
        <v>9.9799955545676819E-2</v>
      </c>
      <c r="R20" s="35">
        <f>'donor cell number'!R20/'total cell number (d+h)'!R20</f>
        <v>4.3617668196141303E-2</v>
      </c>
      <c r="S20" s="35">
        <f>'donor cell number'!S20/'total cell number (d+h)'!S20</f>
        <v>0.34141414141414139</v>
      </c>
      <c r="T20" s="35">
        <f>'donor cell number'!T20/'total cell number (d+h)'!T20</f>
        <v>0.15109890109890109</v>
      </c>
      <c r="U20" s="35">
        <f>'donor cell number'!U20/'total cell number (d+h)'!U20</f>
        <v>0.18364197530864199</v>
      </c>
      <c r="V20" s="35">
        <f>'donor cell number'!V20/'total cell number (d+h)'!V20</f>
        <v>0.22261484098939929</v>
      </c>
      <c r="W20" s="35">
        <f>'donor cell number'!W20/'total cell number (d+h)'!W20</f>
        <v>0.12111801242236025</v>
      </c>
      <c r="X20" s="35">
        <f>'donor cell number'!X20/'total cell number (d+h)'!X20</f>
        <v>4.944791166586654E-2</v>
      </c>
      <c r="Z20" s="39"/>
      <c r="AA20" s="39"/>
      <c r="AB20" s="39"/>
      <c r="AC20" s="39"/>
      <c r="AE20" s="40">
        <f>'donor cell number'!AE20/'total cell number (d+h)'!AE20</f>
        <v>0.34545454545454546</v>
      </c>
      <c r="AF20" s="40">
        <f>'donor cell number'!AF20/'total cell number (d+h)'!AF20</f>
        <v>8.6113452968806459E-2</v>
      </c>
      <c r="AG20" s="40">
        <f>'donor cell number'!AG20/'total cell number (d+h)'!AG20</f>
        <v>0.15979627566449148</v>
      </c>
      <c r="AH20" s="40">
        <f>'donor cell number'!AH20/'total cell number (d+h)'!AH20</f>
        <v>0.22487457963504051</v>
      </c>
      <c r="AI20" s="40">
        <f>'donor cell number'!AI20/'total cell number (d+h)'!AI20</f>
        <v>0.10356816102470265</v>
      </c>
      <c r="AJ20" s="40">
        <f>'donor cell number'!AJ20/'total cell number (d+h)'!AJ20</f>
        <v>4.4219710489787824E-2</v>
      </c>
      <c r="AL20" s="40">
        <f>'donor cell number'!AL20/'total cell number (d+h)'!AL20</f>
        <v>9.1296899667461628E-2</v>
      </c>
      <c r="AM20" s="40">
        <f>'donor cell number'!AM20/'total cell number (d+h)'!AM20</f>
        <v>5.6870928735811524E-2</v>
      </c>
    </row>
    <row r="21" spans="1:39">
      <c r="A21" s="12" t="s">
        <v>39</v>
      </c>
      <c r="B21" s="12" t="s">
        <v>112</v>
      </c>
      <c r="C21" s="12" t="s">
        <v>340</v>
      </c>
      <c r="D21" s="16">
        <v>41004</v>
      </c>
      <c r="E21" s="16">
        <v>41060</v>
      </c>
      <c r="F21" s="16">
        <v>41144</v>
      </c>
      <c r="G21" s="12">
        <v>56</v>
      </c>
      <c r="H21" s="12">
        <v>140</v>
      </c>
      <c r="I21" s="12">
        <v>84</v>
      </c>
      <c r="J21" s="35">
        <f>'donor cell number'!J21/'total cell number (d+h)'!J21</f>
        <v>0.75207468879668049</v>
      </c>
      <c r="K21" s="35">
        <f>'donor cell number'!K21/'total cell number (d+h)'!K21</f>
        <v>0.7587301587301587</v>
      </c>
      <c r="L21" s="35">
        <f>'donor cell number'!L21/'total cell number (d+h)'!L21</f>
        <v>0.74733637747336379</v>
      </c>
      <c r="M21" s="35">
        <f>'donor cell number'!M21/'total cell number (d+h)'!M21</f>
        <v>0.43063063063063062</v>
      </c>
      <c r="N21" s="35">
        <f>'donor cell number'!N21/'total cell number (d+h)'!N21</f>
        <v>7.3231927238513406E-2</v>
      </c>
      <c r="O21" s="35">
        <f>'donor cell number'!O21/'total cell number (d+h)'!O21</f>
        <v>0.15410077234277308</v>
      </c>
      <c r="P21" s="35">
        <f>'donor cell number'!P21/'total cell number (d+h)'!P21</f>
        <v>0.29884032114183767</v>
      </c>
      <c r="Q21" s="35">
        <f>'donor cell number'!Q21/'total cell number (d+h)'!Q21</f>
        <v>9.6463022508038579E-2</v>
      </c>
      <c r="R21" s="35">
        <f>'donor cell number'!R21/'total cell number (d+h)'!R21</f>
        <v>6.0626249167221855E-2</v>
      </c>
      <c r="S21" s="35">
        <f>'donor cell number'!S21/'total cell number (d+h)'!S21</f>
        <v>0.42136945071482318</v>
      </c>
      <c r="T21" s="35">
        <f>'donor cell number'!T21/'total cell number (d+h)'!T21</f>
        <v>0.12609970674486803</v>
      </c>
      <c r="U21" s="35">
        <f>'donor cell number'!U21/'total cell number (d+h)'!U21</f>
        <v>0.17591125198098256</v>
      </c>
      <c r="V21" s="35">
        <f>'donor cell number'!V21/'total cell number (d+h)'!V21</f>
        <v>0.28020304568527921</v>
      </c>
      <c r="W21" s="35">
        <f>'donor cell number'!W21/'total cell number (d+h)'!W21</f>
        <v>0.12198391420911528</v>
      </c>
      <c r="X21" s="35">
        <f>'donor cell number'!X21/'total cell number (d+h)'!X21</f>
        <v>4.5634050021939446E-2</v>
      </c>
      <c r="Z21" s="39"/>
      <c r="AA21" s="39"/>
      <c r="AB21" s="39"/>
      <c r="AC21" s="39"/>
      <c r="AE21" s="40">
        <f>'donor cell number'!AE21/'total cell number (d+h)'!AE21</f>
        <v>0.42651970607882433</v>
      </c>
      <c r="AF21" s="40">
        <f>'donor cell number'!AF21/'total cell number (d+h)'!AF21</f>
        <v>8.4385053204652311E-2</v>
      </c>
      <c r="AG21" s="40">
        <f>'donor cell number'!AG21/'total cell number (d+h)'!AG21</f>
        <v>0.15973264220433775</v>
      </c>
      <c r="AH21" s="40">
        <f>'donor cell number'!AH21/'total cell number (d+h)'!AH21</f>
        <v>0.29012345679012347</v>
      </c>
      <c r="AI21" s="40">
        <f>'donor cell number'!AI21/'total cell number (d+h)'!AI21</f>
        <v>0.10473707083876575</v>
      </c>
      <c r="AJ21" s="40">
        <f>'donor cell number'!AJ21/'total cell number (d+h)'!AJ21</f>
        <v>5.7134096484055603E-2</v>
      </c>
      <c r="AL21" s="40">
        <f>'donor cell number'!AL21/'total cell number (d+h)'!AL21</f>
        <v>9.0651268845503744E-2</v>
      </c>
      <c r="AM21" s="40">
        <f>'donor cell number'!AM21/'total cell number (d+h)'!AM21</f>
        <v>6.619776582540339E-2</v>
      </c>
    </row>
    <row r="22" spans="1:39">
      <c r="A22" s="12" t="s">
        <v>40</v>
      </c>
      <c r="B22" s="12" t="s">
        <v>112</v>
      </c>
      <c r="C22" s="12" t="s">
        <v>340</v>
      </c>
      <c r="D22" s="16">
        <v>41004</v>
      </c>
      <c r="E22" s="16">
        <v>41060</v>
      </c>
      <c r="F22" s="16">
        <v>41172</v>
      </c>
      <c r="G22" s="12">
        <v>56</v>
      </c>
      <c r="H22" s="12">
        <v>168</v>
      </c>
      <c r="I22" s="12">
        <v>112</v>
      </c>
      <c r="J22" s="35">
        <f>'donor cell number'!J22/'total cell number (d+h)'!J22</f>
        <v>0.62730627306273068</v>
      </c>
      <c r="K22" s="35">
        <f>'donor cell number'!K22/'total cell number (d+h)'!K22</f>
        <v>0.63035584604212058</v>
      </c>
      <c r="L22" s="35">
        <f>'donor cell number'!L22/'total cell number (d+h)'!L22</f>
        <v>0.59602649006622521</v>
      </c>
      <c r="M22" s="35">
        <f>'donor cell number'!M22/'total cell number (d+h)'!M22</f>
        <v>0.40561103185924868</v>
      </c>
      <c r="N22" s="35">
        <f>'donor cell number'!N22/'total cell number (d+h)'!N22</f>
        <v>9.752026704816405E-2</v>
      </c>
      <c r="O22" s="35">
        <f>'donor cell number'!O22/'total cell number (d+h)'!O22</f>
        <v>0.19811320754716982</v>
      </c>
      <c r="P22" s="35">
        <f>'donor cell number'!P22/'total cell number (d+h)'!P22</f>
        <v>0.22982885085574573</v>
      </c>
      <c r="Q22" s="35">
        <f>'donor cell number'!Q22/'total cell number (d+h)'!Q22</f>
        <v>9.4082183087418683E-2</v>
      </c>
      <c r="R22" s="35">
        <f>'donor cell number'!R22/'total cell number (d+h)'!R22</f>
        <v>4.0404040404040407E-2</v>
      </c>
      <c r="S22" s="35">
        <f>'donor cell number'!S22/'total cell number (d+h)'!S22</f>
        <v>0.40663176265270506</v>
      </c>
      <c r="T22" s="35">
        <f>'donor cell number'!T22/'total cell number (d+h)'!T22</f>
        <v>0.15979583824106791</v>
      </c>
      <c r="U22" s="35">
        <f>'donor cell number'!U22/'total cell number (d+h)'!U22</f>
        <v>0.20560747663551401</v>
      </c>
      <c r="V22" s="35">
        <f>'donor cell number'!V22/'total cell number (d+h)'!V22</f>
        <v>0.23717059639389737</v>
      </c>
      <c r="W22" s="35">
        <f>'donor cell number'!W22/'total cell number (d+h)'!W22</f>
        <v>0.10064843529743445</v>
      </c>
      <c r="X22" s="35">
        <f>'donor cell number'!X22/'total cell number (d+h)'!X22</f>
        <v>4.4717120975047354E-2</v>
      </c>
      <c r="Z22" s="39"/>
      <c r="AA22" s="39"/>
      <c r="AB22" s="39"/>
      <c r="AC22" s="39"/>
      <c r="AE22" s="40">
        <f>'donor cell number'!AE22/'total cell number (d+h)'!AE22</f>
        <v>0.40607012035583462</v>
      </c>
      <c r="AF22" s="40">
        <f>'donor cell number'!AF22/'total cell number (d+h)'!AF22</f>
        <v>0.11202560585276634</v>
      </c>
      <c r="AG22" s="40">
        <f>'donor cell number'!AG22/'total cell number (d+h)'!AG22</f>
        <v>0.20067423704755147</v>
      </c>
      <c r="AH22" s="40">
        <f>'donor cell number'!AH22/'total cell number (d+h)'!AH22</f>
        <v>0.23326835607537361</v>
      </c>
      <c r="AI22" s="40">
        <f>'donor cell number'!AI22/'total cell number (d+h)'!AI22</f>
        <v>9.6446700507614211E-2</v>
      </c>
      <c r="AJ22" s="40">
        <f>'donor cell number'!AJ22/'total cell number (d+h)'!AJ22</f>
        <v>4.1786553335269115E-2</v>
      </c>
      <c r="AL22" s="40">
        <f>'donor cell number'!AL22/'total cell number (d+h)'!AL22</f>
        <v>0.12030972791033145</v>
      </c>
      <c r="AM22" s="40">
        <f>'donor cell number'!AM22/'total cell number (d+h)'!AM22</f>
        <v>5.3066013030817254E-2</v>
      </c>
    </row>
    <row r="23" spans="1:39">
      <c r="A23" s="12" t="s">
        <v>41</v>
      </c>
      <c r="B23" s="12" t="s">
        <v>112</v>
      </c>
      <c r="C23" s="12" t="s">
        <v>340</v>
      </c>
      <c r="D23" s="16">
        <v>41004</v>
      </c>
      <c r="E23" s="16">
        <v>41060</v>
      </c>
      <c r="F23" s="16">
        <v>41172</v>
      </c>
      <c r="G23" s="12">
        <v>56</v>
      </c>
      <c r="H23" s="12">
        <v>168</v>
      </c>
      <c r="I23" s="12">
        <v>112</v>
      </c>
      <c r="J23" s="35">
        <f>'donor cell number'!J23/'total cell number (d+h)'!J23</f>
        <v>0.58816120906801006</v>
      </c>
      <c r="K23" s="35">
        <f>'donor cell number'!K23/'total cell number (d+h)'!K23</f>
        <v>0.57965451055662187</v>
      </c>
      <c r="L23" s="35">
        <f>'donor cell number'!L23/'total cell number (d+h)'!L23</f>
        <v>0.55809698078682524</v>
      </c>
      <c r="M23" s="35">
        <f>'donor cell number'!M23/'total cell number (d+h)'!M23</f>
        <v>0.45185185185185184</v>
      </c>
      <c r="N23" s="35">
        <f>'donor cell number'!N23/'total cell number (d+h)'!N23</f>
        <v>0.11204188481675392</v>
      </c>
      <c r="O23" s="35">
        <f>'donor cell number'!O23/'total cell number (d+h)'!O23</f>
        <v>0.22258592471358429</v>
      </c>
      <c r="P23" s="35">
        <f>'donor cell number'!P23/'total cell number (d+h)'!P23</f>
        <v>0.30737890448166594</v>
      </c>
      <c r="Q23" s="35">
        <f>'donor cell number'!Q23/'total cell number (d+h)'!Q23</f>
        <v>0.11604288132405492</v>
      </c>
      <c r="R23" s="35">
        <f>'donor cell number'!R23/'total cell number (d+h)'!R23</f>
        <v>6.1051004636785165E-2</v>
      </c>
      <c r="S23" s="35">
        <f>'donor cell number'!S23/'total cell number (d+h)'!S23</f>
        <v>0.46064942212438087</v>
      </c>
      <c r="T23" s="35">
        <f>'donor cell number'!T23/'total cell number (d+h)'!T23</f>
        <v>0.20113544201135442</v>
      </c>
      <c r="U23" s="35">
        <f>'donor cell number'!U23/'total cell number (d+h)'!U23</f>
        <v>0.28035982008995503</v>
      </c>
      <c r="V23" s="35">
        <f>'donor cell number'!V23/'total cell number (d+h)'!V23</f>
        <v>0.32098765432098764</v>
      </c>
      <c r="W23" s="35">
        <f>'donor cell number'!W23/'total cell number (d+h)'!W23</f>
        <v>0.19010123734533182</v>
      </c>
      <c r="X23" s="35">
        <f>'donor cell number'!X23/'total cell number (d+h)'!X23</f>
        <v>8.3813640730067238E-2</v>
      </c>
      <c r="Z23" s="39"/>
      <c r="AA23" s="39"/>
      <c r="AB23" s="39"/>
      <c r="AC23" s="39"/>
      <c r="AE23" s="40">
        <f>'donor cell number'!AE23/'total cell number (d+h)'!AE23</f>
        <v>0.4553907460704007</v>
      </c>
      <c r="AF23" s="40">
        <f>'donor cell number'!AF23/'total cell number (d+h)'!AF23</f>
        <v>0.13032623169107857</v>
      </c>
      <c r="AG23" s="40">
        <f>'donor cell number'!AG23/'total cell number (d+h)'!AG23</f>
        <v>0.24014581909318752</v>
      </c>
      <c r="AH23" s="40">
        <f>'donor cell number'!AH23/'total cell number (d+h)'!AH23</f>
        <v>0.31313658918777748</v>
      </c>
      <c r="AI23" s="40">
        <f>'donor cell number'!AI23/'total cell number (d+h)'!AI23</f>
        <v>0.14572297982643975</v>
      </c>
      <c r="AJ23" s="40">
        <f>'donor cell number'!AJ23/'total cell number (d+h)'!AJ23</f>
        <v>6.6592609915809162E-2</v>
      </c>
      <c r="AL23" s="40">
        <f>'donor cell number'!AL23/'total cell number (d+h)'!AL23</f>
        <v>0.1378026648466705</v>
      </c>
      <c r="AM23" s="40">
        <f>'donor cell number'!AM23/'total cell number (d+h)'!AM23</f>
        <v>8.2890369304333703E-2</v>
      </c>
    </row>
    <row r="24" spans="1:39">
      <c r="A24" s="12" t="s">
        <v>42</v>
      </c>
      <c r="B24" s="12" t="s">
        <v>112</v>
      </c>
      <c r="C24" s="12" t="s">
        <v>340</v>
      </c>
      <c r="D24" s="16">
        <v>41004</v>
      </c>
      <c r="E24" s="16">
        <v>41060</v>
      </c>
      <c r="F24" s="16">
        <v>41172</v>
      </c>
      <c r="G24" s="12">
        <v>56</v>
      </c>
      <c r="H24" s="12">
        <v>168</v>
      </c>
      <c r="I24" s="12">
        <v>112</v>
      </c>
      <c r="J24" s="35">
        <f>'donor cell number'!J24/'total cell number (d+h)'!J24</f>
        <v>0.67191011235955056</v>
      </c>
      <c r="K24" s="35">
        <f>'donor cell number'!K24/'total cell number (d+h)'!K24</f>
        <v>0.66269545793000739</v>
      </c>
      <c r="L24" s="35">
        <f>'donor cell number'!L24/'total cell number (d+h)'!L24</f>
        <v>0.62862010221465081</v>
      </c>
      <c r="M24" s="35">
        <f>'donor cell number'!M24/'total cell number (d+h)'!M24</f>
        <v>0.51058337635518847</v>
      </c>
      <c r="N24" s="35">
        <f>'donor cell number'!N24/'total cell number (d+h)'!N24</f>
        <v>0.1271186440677966</v>
      </c>
      <c r="O24" s="35">
        <f>'donor cell number'!O24/'total cell number (d+h)'!O24</f>
        <v>0.27188328912466841</v>
      </c>
      <c r="P24" s="35">
        <f>'donor cell number'!P24/'total cell number (d+h)'!P24</f>
        <v>0.34796238244514105</v>
      </c>
      <c r="Q24" s="35">
        <f>'donor cell number'!Q24/'total cell number (d+h)'!Q24</f>
        <v>9.1305295271300935E-2</v>
      </c>
      <c r="R24" s="35">
        <f>'donor cell number'!R24/'total cell number (d+h)'!R24</f>
        <v>8.1255771006463529E-2</v>
      </c>
      <c r="S24" s="35">
        <f>'donor cell number'!S24/'total cell number (d+h)'!S24</f>
        <v>0.51205259313367424</v>
      </c>
      <c r="T24" s="35">
        <f>'donor cell number'!T24/'total cell number (d+h)'!T24</f>
        <v>0.23883495145631067</v>
      </c>
      <c r="U24" s="35">
        <f>'donor cell number'!U24/'total cell number (d+h)'!U24</f>
        <v>0.27102129195236374</v>
      </c>
      <c r="V24" s="35">
        <f>'donor cell number'!V24/'total cell number (d+h)'!V24</f>
        <v>0.35478260869565215</v>
      </c>
      <c r="W24" s="35">
        <f>'donor cell number'!W24/'total cell number (d+h)'!W24</f>
        <v>0.18699186991869918</v>
      </c>
      <c r="X24" s="35">
        <f>'donor cell number'!X24/'total cell number (d+h)'!X24</f>
        <v>9.0777890027420982E-2</v>
      </c>
      <c r="Z24" s="39"/>
      <c r="AA24" s="39"/>
      <c r="AB24" s="39"/>
      <c r="AC24" s="39"/>
      <c r="AE24" s="40">
        <f>'donor cell number'!AE24/'total cell number (d+h)'!AE24</f>
        <v>0.5111917725347852</v>
      </c>
      <c r="AF24" s="40">
        <f>'donor cell number'!AF24/'total cell number (d+h)'!AF24</f>
        <v>0.1471304347826087</v>
      </c>
      <c r="AG24" s="40">
        <f>'donor cell number'!AG24/'total cell number (d+h)'!AG24</f>
        <v>0.27165163417709243</v>
      </c>
      <c r="AH24" s="40">
        <f>'donor cell number'!AH24/'total cell number (d+h)'!AH24</f>
        <v>0.35081967213114756</v>
      </c>
      <c r="AI24" s="40">
        <f>'donor cell number'!AI24/'total cell number (d+h)'!AI24</f>
        <v>0.1174140389795595</v>
      </c>
      <c r="AJ24" s="40">
        <f>'donor cell number'!AJ24/'total cell number (d+h)'!AJ24</f>
        <v>8.3563608380845783E-2</v>
      </c>
      <c r="AL24" s="40">
        <f>'donor cell number'!AL24/'total cell number (d+h)'!AL24</f>
        <v>0.15546439397381556</v>
      </c>
      <c r="AM24" s="40">
        <f>'donor cell number'!AM24/'total cell number (d+h)'!AM24</f>
        <v>9.3931231952634003E-2</v>
      </c>
    </row>
    <row r="25" spans="1:39">
      <c r="A25" s="12" t="s">
        <v>43</v>
      </c>
      <c r="B25" s="12" t="s">
        <v>112</v>
      </c>
      <c r="C25" s="12" t="s">
        <v>340</v>
      </c>
      <c r="D25" s="16">
        <v>41004</v>
      </c>
      <c r="E25" s="16">
        <v>41060</v>
      </c>
      <c r="F25" s="16">
        <v>41172</v>
      </c>
      <c r="G25" s="12">
        <v>56</v>
      </c>
      <c r="H25" s="12">
        <v>168</v>
      </c>
      <c r="I25" s="12">
        <v>112</v>
      </c>
      <c r="J25" s="35">
        <f>'donor cell number'!J25/'total cell number (d+h)'!J25</f>
        <v>0.83058532563891174</v>
      </c>
      <c r="K25" s="35">
        <f>'donor cell number'!K25/'total cell number (d+h)'!K25</f>
        <v>0.784167289021658</v>
      </c>
      <c r="L25" s="35">
        <f>'donor cell number'!L25/'total cell number (d+h)'!L25</f>
        <v>0.75412293853073464</v>
      </c>
      <c r="M25" s="35">
        <f>'donor cell number'!M25/'total cell number (d+h)'!M25</f>
        <v>0.63465553235908145</v>
      </c>
      <c r="N25" s="35">
        <f>'donor cell number'!N25/'total cell number (d+h)'!N25</f>
        <v>0.16387959866220736</v>
      </c>
      <c r="O25" s="35">
        <f>'donor cell number'!O25/'total cell number (d+h)'!O25</f>
        <v>0.36270491803278687</v>
      </c>
      <c r="P25" s="35">
        <f>'donor cell number'!P25/'total cell number (d+h)'!P25</f>
        <v>0.4517543859649123</v>
      </c>
      <c r="Q25" s="35">
        <f>'donor cell number'!Q25/'total cell number (d+h)'!Q25</f>
        <v>0.14215135863462833</v>
      </c>
      <c r="R25" s="35">
        <f>'donor cell number'!R25/'total cell number (d+h)'!R25</f>
        <v>9.5127610208816701E-2</v>
      </c>
      <c r="S25" s="35">
        <f>'donor cell number'!S25/'total cell number (d+h)'!S25</f>
        <v>0.63905325443786987</v>
      </c>
      <c r="T25" s="35">
        <f>'donor cell number'!T25/'total cell number (d+h)'!T25</f>
        <v>0.27677806341045413</v>
      </c>
      <c r="U25" s="35">
        <f>'donor cell number'!U25/'total cell number (d+h)'!U25</f>
        <v>0.36265560165975103</v>
      </c>
      <c r="V25" s="35">
        <f>'donor cell number'!V25/'total cell number (d+h)'!V25</f>
        <v>0.4646153846153846</v>
      </c>
      <c r="W25" s="35">
        <f>'donor cell number'!W25/'total cell number (d+h)'!W25</f>
        <v>0.21005385996409337</v>
      </c>
      <c r="X25" s="35">
        <f>'donor cell number'!X25/'total cell number (d+h)'!X25</f>
        <v>0.11646586345381527</v>
      </c>
      <c r="Z25" s="39"/>
      <c r="AA25" s="39"/>
      <c r="AB25" s="39"/>
      <c r="AC25" s="39"/>
      <c r="AE25" s="40">
        <f>'donor cell number'!AE25/'total cell number (d+h)'!AE25</f>
        <v>0.63606247042120212</v>
      </c>
      <c r="AF25" s="40">
        <f>'donor cell number'!AF25/'total cell number (d+h)'!AF25</f>
        <v>0.17687678800434053</v>
      </c>
      <c r="AG25" s="40">
        <f>'donor cell number'!AG25/'total cell number (d+h)'!AG25</f>
        <v>0.36269515201314706</v>
      </c>
      <c r="AH25" s="40">
        <f>'donor cell number'!AH25/'total cell number (d+h)'!AH25</f>
        <v>0.45589692765113976</v>
      </c>
      <c r="AI25" s="40">
        <f>'donor cell number'!AI25/'total cell number (d+h)'!AI25</f>
        <v>0.16067929457870672</v>
      </c>
      <c r="AJ25" s="40">
        <f>'donor cell number'!AJ25/'total cell number (d+h)'!AJ25</f>
        <v>9.8801475107559933E-2</v>
      </c>
      <c r="AL25" s="40">
        <f>'donor cell number'!AL25/'total cell number (d+h)'!AL25</f>
        <v>0.187399376483179</v>
      </c>
      <c r="AM25" s="40">
        <f>'donor cell number'!AM25/'total cell number (d+h)'!AM25</f>
        <v>0.11058589376788158</v>
      </c>
    </row>
    <row r="26" spans="1:39">
      <c r="A26" s="12" t="s">
        <v>44</v>
      </c>
      <c r="B26" s="12" t="s">
        <v>112</v>
      </c>
      <c r="C26" s="12" t="s">
        <v>340</v>
      </c>
      <c r="D26" s="16">
        <v>41004</v>
      </c>
      <c r="E26" s="16">
        <v>41060</v>
      </c>
      <c r="F26" s="16">
        <v>41200</v>
      </c>
      <c r="G26" s="12">
        <v>56</v>
      </c>
      <c r="H26" s="12">
        <v>196</v>
      </c>
      <c r="I26" s="12">
        <v>140</v>
      </c>
      <c r="J26" s="35">
        <f>'donor cell number'!J26/'total cell number (d+h)'!J26</f>
        <v>1.996007984031936E-3</v>
      </c>
      <c r="K26" s="35">
        <f>'donor cell number'!K26/'total cell number (d+h)'!K26</f>
        <v>2.0137935950670966E-3</v>
      </c>
      <c r="L26" s="35">
        <f>'donor cell number'!L26/'total cell number (d+h)'!L26</f>
        <v>2.1936506002071779E-3</v>
      </c>
      <c r="M26" s="35">
        <f>'donor cell number'!M26/'total cell number (d+h)'!M26</f>
        <v>0</v>
      </c>
      <c r="N26" s="35">
        <f>'donor cell number'!N26/'total cell number (d+h)'!N26</f>
        <v>0</v>
      </c>
      <c r="O26" s="35">
        <f>'donor cell number'!O26/'total cell number (d+h)'!O26</f>
        <v>0</v>
      </c>
      <c r="P26" s="35">
        <f>'donor cell number'!P26/'total cell number (d+h)'!P26</f>
        <v>0</v>
      </c>
      <c r="Q26" s="35">
        <f>'donor cell number'!Q26/'total cell number (d+h)'!Q26</f>
        <v>0</v>
      </c>
      <c r="R26" s="35">
        <f>'donor cell number'!R26/'total cell number (d+h)'!R26</f>
        <v>0</v>
      </c>
      <c r="S26" s="35">
        <f>'donor cell number'!S26/'total cell number (d+h)'!S26</f>
        <v>5.5006762944542374E-4</v>
      </c>
      <c r="T26" s="35">
        <f>'donor cell number'!T26/'total cell number (d+h)'!T26</f>
        <v>2.2961759332197331E-4</v>
      </c>
      <c r="U26" s="35">
        <f>'donor cell number'!U26/'total cell number (d+h)'!U26</f>
        <v>6.3873548710457226E-4</v>
      </c>
      <c r="V26" s="35">
        <f>'donor cell number'!V26/'total cell number (d+h)'!V26</f>
        <v>3.3719969085054891E-4</v>
      </c>
      <c r="W26" s="35">
        <f>'donor cell number'!W26/'total cell number (d+h)'!W26</f>
        <v>0</v>
      </c>
      <c r="X26" s="35">
        <f>'donor cell number'!X26/'total cell number (d+h)'!X26</f>
        <v>0</v>
      </c>
      <c r="Z26" s="39"/>
      <c r="AA26" s="39"/>
      <c r="AB26" s="39"/>
      <c r="AC26" s="39"/>
      <c r="AE26" s="40">
        <f>'donor cell number'!AE26/'total cell number (d+h)'!AE26</f>
        <v>1.9294977618605034E-4</v>
      </c>
      <c r="AF26" s="40">
        <f>'donor cell number'!AF26/'total cell number (d+h)'!AF26</f>
        <v>3.0465544125550695E-5</v>
      </c>
      <c r="AG26" s="40">
        <f>'donor cell number'!AG26/'total cell number (d+h)'!AG26</f>
        <v>1.1694211477225104E-4</v>
      </c>
      <c r="AH26" s="40">
        <f>'donor cell number'!AH26/'total cell number (d+h)'!AH26</f>
        <v>1.2019831658534666E-4</v>
      </c>
      <c r="AI26" s="40">
        <f>'donor cell number'!AI26/'total cell number (d+h)'!AI26</f>
        <v>0</v>
      </c>
      <c r="AJ26" s="40">
        <f>'donor cell number'!AJ26/'total cell number (d+h)'!AJ26</f>
        <v>0</v>
      </c>
      <c r="AL26" s="40">
        <f>'donor cell number'!AL26/'total cell number (d+h)'!AL26</f>
        <v>4.0431717889526233E-5</v>
      </c>
      <c r="AM26" s="40">
        <f>'donor cell number'!AM26/'total cell number (d+h)'!AM26</f>
        <v>0</v>
      </c>
    </row>
    <row r="27" spans="1:39">
      <c r="A27" s="12" t="s">
        <v>45</v>
      </c>
      <c r="B27" s="12" t="s">
        <v>112</v>
      </c>
      <c r="C27" s="12" t="s">
        <v>340</v>
      </c>
      <c r="D27" s="16">
        <v>41004</v>
      </c>
      <c r="E27" s="16">
        <v>41060</v>
      </c>
      <c r="F27" s="16">
        <v>41200</v>
      </c>
      <c r="G27" s="12">
        <v>56</v>
      </c>
      <c r="H27" s="12">
        <v>196</v>
      </c>
      <c r="I27" s="12">
        <v>140</v>
      </c>
      <c r="J27" s="35">
        <f>'donor cell number'!J27/'total cell number (d+h)'!J27</f>
        <v>5.382422493574561E-4</v>
      </c>
      <c r="K27" s="35">
        <f>'donor cell number'!K27/'total cell number (d+h)'!K27</f>
        <v>5.5568318596929407E-4</v>
      </c>
      <c r="L27" s="35">
        <f>'donor cell number'!L27/'total cell number (d+h)'!L27</f>
        <v>0</v>
      </c>
      <c r="M27" s="35">
        <f>'donor cell number'!M27/'total cell number (d+h)'!M27</f>
        <v>2.0112589825876949E-5</v>
      </c>
      <c r="N27" s="35">
        <f>'donor cell number'!N27/'total cell number (d+h)'!N27</f>
        <v>0</v>
      </c>
      <c r="O27" s="35">
        <f>'donor cell number'!O27/'total cell number (d+h)'!O27</f>
        <v>0</v>
      </c>
      <c r="P27" s="35">
        <f>'donor cell number'!P27/'total cell number (d+h)'!P27</f>
        <v>0</v>
      </c>
      <c r="Q27" s="35">
        <f>'donor cell number'!Q27/'total cell number (d+h)'!Q27</f>
        <v>0</v>
      </c>
      <c r="R27" s="35">
        <f>'donor cell number'!R27/'total cell number (d+h)'!R27</f>
        <v>0</v>
      </c>
      <c r="S27" s="35">
        <f>'donor cell number'!S27/'total cell number (d+h)'!S27</f>
        <v>4.9228345681443374E-5</v>
      </c>
      <c r="T27" s="35">
        <f>'donor cell number'!T27/'total cell number (d+h)'!T27</f>
        <v>9.587095769094799E-5</v>
      </c>
      <c r="U27" s="35">
        <f>'donor cell number'!U27/'total cell number (d+h)'!U27</f>
        <v>0</v>
      </c>
      <c r="V27" s="35">
        <f>'donor cell number'!V27/'total cell number (d+h)'!V27</f>
        <v>2.9873321394486644E-5</v>
      </c>
      <c r="W27" s="35">
        <f>'donor cell number'!W27/'total cell number (d+h)'!W27</f>
        <v>0</v>
      </c>
      <c r="X27" s="35">
        <f>'donor cell number'!X27/'total cell number (d+h)'!X27</f>
        <v>0</v>
      </c>
      <c r="Z27" s="39"/>
      <c r="AA27" s="39"/>
      <c r="AB27" s="39"/>
      <c r="AC27" s="39"/>
      <c r="AE27" s="40">
        <f>'donor cell number'!AE27/'total cell number (d+h)'!AE27</f>
        <v>3.2441944228780067E-5</v>
      </c>
      <c r="AF27" s="40">
        <f>'donor cell number'!AF27/'total cell number (d+h)'!AF27</f>
        <v>2.5295802793921418E-5</v>
      </c>
      <c r="AG27" s="40">
        <f>'donor cell number'!AG27/'total cell number (d+h)'!AG27</f>
        <v>0</v>
      </c>
      <c r="AH27" s="40">
        <f>'donor cell number'!AH27/'total cell number (d+h)'!AH27</f>
        <v>1.3688573427308992E-5</v>
      </c>
      <c r="AI27" s="40">
        <f>'donor cell number'!AI27/'total cell number (d+h)'!AI27</f>
        <v>0</v>
      </c>
      <c r="AJ27" s="40">
        <f>'donor cell number'!AJ27/'total cell number (d+h)'!AJ27</f>
        <v>0</v>
      </c>
      <c r="AL27" s="40">
        <f>'donor cell number'!AL27/'total cell number (d+h)'!AL27</f>
        <v>2.2864786228539254E-5</v>
      </c>
      <c r="AM27" s="40">
        <f>'donor cell number'!AM27/'total cell number (d+h)'!AM27</f>
        <v>0</v>
      </c>
    </row>
    <row r="28" spans="1:39">
      <c r="A28" s="12" t="s">
        <v>46</v>
      </c>
      <c r="B28" s="12" t="s">
        <v>112</v>
      </c>
      <c r="C28" s="12" t="s">
        <v>340</v>
      </c>
      <c r="D28" s="16">
        <v>41004</v>
      </c>
      <c r="E28" s="16">
        <v>41060</v>
      </c>
      <c r="F28" s="16">
        <v>41200</v>
      </c>
      <c r="G28" s="12">
        <v>56</v>
      </c>
      <c r="H28" s="12">
        <v>196</v>
      </c>
      <c r="I28" s="12">
        <v>140</v>
      </c>
      <c r="J28" s="35">
        <f>'donor cell number'!J28/'total cell number (d+h)'!J28</f>
        <v>0.71447368421052626</v>
      </c>
      <c r="K28" s="35">
        <f>'donor cell number'!K28/'total cell number (d+h)'!K28</f>
        <v>0.72208436724565761</v>
      </c>
      <c r="L28" s="35">
        <f>'donor cell number'!L28/'total cell number (d+h)'!L28</f>
        <v>0.70712136409227688</v>
      </c>
      <c r="M28" s="35">
        <f>'donor cell number'!M28/'total cell number (d+h)'!M28</f>
        <v>0.53382991930477963</v>
      </c>
      <c r="N28" s="35">
        <f>'donor cell number'!N28/'total cell number (d+h)'!N28</f>
        <v>0.12076271186440678</v>
      </c>
      <c r="O28" s="35">
        <f>'donor cell number'!O28/'total cell number (d+h)'!O28</f>
        <v>0.23540669856459331</v>
      </c>
      <c r="P28" s="35">
        <f>'donor cell number'!P28/'total cell number (d+h)'!P28</f>
        <v>0.40514246004169563</v>
      </c>
      <c r="Q28" s="35">
        <f>'donor cell number'!Q28/'total cell number (d+h)'!Q28</f>
        <v>0.12985781990521328</v>
      </c>
      <c r="R28" s="35">
        <f>'donor cell number'!R28/'total cell number (d+h)'!R28</f>
        <v>5.5161114145275802E-2</v>
      </c>
      <c r="S28" s="35">
        <f>'donor cell number'!S28/'total cell number (d+h)'!S28</f>
        <v>0.49589790337283501</v>
      </c>
      <c r="T28" s="35">
        <f>'donor cell number'!T28/'total cell number (d+h)'!T28</f>
        <v>0.19528949950932287</v>
      </c>
      <c r="U28" s="35">
        <f>'donor cell number'!U28/'total cell number (d+h)'!U28</f>
        <v>0.24986508364813814</v>
      </c>
      <c r="V28" s="35">
        <f>'donor cell number'!V28/'total cell number (d+h)'!V28</f>
        <v>0.37351598173515982</v>
      </c>
      <c r="W28" s="35">
        <f>'donor cell number'!W28/'total cell number (d+h)'!W28</f>
        <v>0.16379310344827586</v>
      </c>
      <c r="X28" s="35">
        <f>'donor cell number'!X28/'total cell number (d+h)'!X28</f>
        <v>5.288680103045916E-2</v>
      </c>
      <c r="Z28" s="39"/>
      <c r="AA28" s="39"/>
      <c r="AB28" s="39"/>
      <c r="AC28" s="39"/>
      <c r="AE28" s="40">
        <f>'donor cell number'!AE28/'total cell number (d+h)'!AE28</f>
        <v>0.51846381093057603</v>
      </c>
      <c r="AF28" s="40">
        <f>'donor cell number'!AF28/'total cell number (d+h)'!AF28</f>
        <v>0.13399546959400593</v>
      </c>
      <c r="AG28" s="40">
        <f>'donor cell number'!AG28/'total cell number (d+h)'!AG28</f>
        <v>0.23919186210794011</v>
      </c>
      <c r="AH28" s="40">
        <f>'donor cell number'!AH28/'total cell number (d+h)'!AH28</f>
        <v>0.39147592738752962</v>
      </c>
      <c r="AI28" s="40">
        <f>'donor cell number'!AI28/'total cell number (d+h)'!AI28</f>
        <v>0.1402238314680711</v>
      </c>
      <c r="AJ28" s="40">
        <f>'donor cell number'!AJ28/'total cell number (d+h)'!AJ28</f>
        <v>5.4558593279537514E-2</v>
      </c>
      <c r="AL28" s="40">
        <f>'donor cell number'!AL28/'total cell number (d+h)'!AL28</f>
        <v>0.14554507662716387</v>
      </c>
      <c r="AM28" s="40">
        <f>'donor cell number'!AM28/'total cell number (d+h)'!AM28</f>
        <v>7.4575436869308398E-2</v>
      </c>
    </row>
    <row r="29" spans="1:39">
      <c r="A29" s="12" t="s">
        <v>47</v>
      </c>
      <c r="B29" s="12" t="s">
        <v>112</v>
      </c>
      <c r="C29" s="12" t="s">
        <v>340</v>
      </c>
      <c r="D29" s="16">
        <v>41004</v>
      </c>
      <c r="E29" s="16">
        <v>41060</v>
      </c>
      <c r="F29" s="16">
        <v>41200</v>
      </c>
      <c r="G29" s="12">
        <v>56</v>
      </c>
      <c r="H29" s="12">
        <v>196</v>
      </c>
      <c r="I29" s="12">
        <v>140</v>
      </c>
      <c r="J29" s="35">
        <f>'donor cell number'!J29/'total cell number (d+h)'!J29</f>
        <v>0.25333333333333335</v>
      </c>
      <c r="K29" s="35">
        <f>'donor cell number'!K29/'total cell number (d+h)'!K29</f>
        <v>0.23626373626373626</v>
      </c>
      <c r="L29" s="35">
        <f>'donor cell number'!L29/'total cell number (d+h)'!L29</f>
        <v>0.23672055427251731</v>
      </c>
      <c r="M29" s="35">
        <f>'donor cell number'!M29/'total cell number (d+h)'!M29</f>
        <v>0.21275973075797483</v>
      </c>
      <c r="N29" s="35">
        <f>'donor cell number'!N29/'total cell number (d+h)'!N29</f>
        <v>6.0642092746730082E-2</v>
      </c>
      <c r="O29" s="35">
        <f>'donor cell number'!O29/'total cell number (d+h)'!O29</f>
        <v>0.1100123609394314</v>
      </c>
      <c r="P29" s="35">
        <f>'donor cell number'!P29/'total cell number (d+h)'!P29</f>
        <v>0.15868263473053892</v>
      </c>
      <c r="Q29" s="35">
        <f>'donor cell number'!Q29/'total cell number (d+h)'!Q29</f>
        <v>5.2047642356012398E-2</v>
      </c>
      <c r="R29" s="35">
        <f>'donor cell number'!R29/'total cell number (d+h)'!R29</f>
        <v>2.0270270270270271E-2</v>
      </c>
      <c r="S29" s="35">
        <f>'donor cell number'!S29/'total cell number (d+h)'!S29</f>
        <v>0.21288743882544861</v>
      </c>
      <c r="T29" s="35">
        <f>'donor cell number'!T29/'total cell number (d+h)'!T29</f>
        <v>8.3175803402646506E-2</v>
      </c>
      <c r="U29" s="35">
        <f>'donor cell number'!U29/'total cell number (d+h)'!U29</f>
        <v>0.11971830985915492</v>
      </c>
      <c r="V29" s="35">
        <f>'donor cell number'!V29/'total cell number (d+h)'!V29</f>
        <v>0.1678082191780822</v>
      </c>
      <c r="W29" s="35">
        <f>'donor cell number'!W29/'total cell number (d+h)'!W29</f>
        <v>7.2214251554280254E-2</v>
      </c>
      <c r="X29" s="35">
        <f>'donor cell number'!X29/'total cell number (d+h)'!X29</f>
        <v>2.0223590001256123E-2</v>
      </c>
      <c r="Z29" s="39"/>
      <c r="AA29" s="39"/>
      <c r="AB29" s="39"/>
      <c r="AC29" s="39"/>
      <c r="AE29" s="40">
        <f>'donor cell number'!AE29/'total cell number (d+h)'!AE29</f>
        <v>0.21279345250915357</v>
      </c>
      <c r="AF29" s="40">
        <f>'donor cell number'!AF29/'total cell number (d+h)'!AF29</f>
        <v>6.3160118293198148E-2</v>
      </c>
      <c r="AG29" s="40">
        <f>'donor cell number'!AG29/'total cell number (d+h)'!AG29</f>
        <v>0.11158309158723581</v>
      </c>
      <c r="AH29" s="40">
        <f>'donor cell number'!AH29/'total cell number (d+h)'!AH29</f>
        <v>0.16104702750665484</v>
      </c>
      <c r="AI29" s="40">
        <f>'donor cell number'!AI29/'total cell number (d+h)'!AI29</f>
        <v>5.7177615571776155E-2</v>
      </c>
      <c r="AJ29" s="40">
        <f>'donor cell number'!AJ29/'total cell number (d+h)'!AJ29</f>
        <v>2.026389389337863E-2</v>
      </c>
      <c r="AL29" s="40">
        <f>'donor cell number'!AL29/'total cell number (d+h)'!AL29</f>
        <v>6.7639842042709813E-2</v>
      </c>
      <c r="AM29" s="40">
        <f>'donor cell number'!AM29/'total cell number (d+h)'!AM29</f>
        <v>2.4826694335423529E-2</v>
      </c>
    </row>
    <row r="30" spans="1:39">
      <c r="A30" s="12" t="s">
        <v>48</v>
      </c>
      <c r="B30" s="12" t="s">
        <v>112</v>
      </c>
      <c r="C30" s="12" t="s">
        <v>340</v>
      </c>
      <c r="D30" s="16">
        <v>41004</v>
      </c>
      <c r="E30" s="16">
        <v>41060</v>
      </c>
      <c r="F30" s="16">
        <v>41263</v>
      </c>
      <c r="G30" s="12">
        <v>56</v>
      </c>
      <c r="H30" s="12">
        <v>259</v>
      </c>
      <c r="I30" s="12">
        <v>203</v>
      </c>
      <c r="J30" s="35">
        <f>'donor cell number'!J30/'total cell number (d+h)'!J30</f>
        <v>0.53333333333333333</v>
      </c>
      <c r="K30" s="35">
        <f>'donor cell number'!K30/'total cell number (d+h)'!K30</f>
        <v>0.51369863013698636</v>
      </c>
      <c r="L30" s="35">
        <f>'donor cell number'!L30/'total cell number (d+h)'!L30</f>
        <v>0.55311973018549743</v>
      </c>
      <c r="M30" s="35">
        <f>'donor cell number'!M30/'total cell number (d+h)'!M30</f>
        <v>0.36059479553903345</v>
      </c>
      <c r="N30" s="35">
        <f>'donor cell number'!N30/'total cell number (d+h)'!N30</f>
        <v>0.12407372221166635</v>
      </c>
      <c r="O30" s="35">
        <f>'donor cell number'!O30/'total cell number (d+h)'!O30</f>
        <v>0.18435289221806075</v>
      </c>
      <c r="P30" s="35">
        <f>'donor cell number'!P30/'total cell number (d+h)'!P30</f>
        <v>0.30156250000000001</v>
      </c>
      <c r="Q30" s="35">
        <f>'donor cell number'!Q30/'total cell number (d+h)'!Q30</f>
        <v>8.4176746482350032E-2</v>
      </c>
      <c r="R30" s="35">
        <f>'donor cell number'!R30/'total cell number (d+h)'!R30</f>
        <v>3.5650166709412671E-2</v>
      </c>
      <c r="S30" s="35">
        <f>'donor cell number'!S30/'total cell number (d+h)'!S30</f>
        <v>0.33709273182957394</v>
      </c>
      <c r="T30" s="35">
        <f>'donor cell number'!T30/'total cell number (d+h)'!T30</f>
        <v>0.19684579439252337</v>
      </c>
      <c r="U30" s="35">
        <f>'donor cell number'!U30/'total cell number (d+h)'!U30</f>
        <v>0.19949174078780177</v>
      </c>
      <c r="V30" s="35">
        <f>'donor cell number'!V30/'total cell number (d+h)'!V30</f>
        <v>0.29156626506024097</v>
      </c>
      <c r="W30" s="35">
        <f>'donor cell number'!W30/'total cell number (d+h)'!W30</f>
        <v>6.9767441860465115E-2</v>
      </c>
      <c r="X30" s="35">
        <f>'donor cell number'!X30/'total cell number (d+h)'!X30</f>
        <v>3.5234899328859058E-2</v>
      </c>
      <c r="Z30" s="39"/>
      <c r="AA30" s="39"/>
      <c r="AB30" s="39"/>
      <c r="AC30" s="39"/>
      <c r="AE30" s="40">
        <f>'donor cell number'!AE30/'total cell number (d+h)'!AE30</f>
        <v>0.34655688622754494</v>
      </c>
      <c r="AF30" s="40">
        <f>'donor cell number'!AF30/'total cell number (d+h)'!AF30</f>
        <v>0.15275699320824221</v>
      </c>
      <c r="AG30" s="40">
        <f>'donor cell number'!AG30/'total cell number (d+h)'!AG30</f>
        <v>0.19185558354324098</v>
      </c>
      <c r="AH30" s="40">
        <f>'donor cell number'!AH30/'total cell number (d+h)'!AH30</f>
        <v>0.29591836734693877</v>
      </c>
      <c r="AI30" s="40">
        <f>'donor cell number'!AI30/'total cell number (d+h)'!AI30</f>
        <v>7.8084924479908807E-2</v>
      </c>
      <c r="AJ30" s="40">
        <f>'donor cell number'!AJ30/'total cell number (d+h)'!AJ30</f>
        <v>3.5458640798164881E-2</v>
      </c>
      <c r="AL30" s="40">
        <f>'donor cell number'!AL30/'total cell number (d+h)'!AL30</f>
        <v>0.15478970687735993</v>
      </c>
      <c r="AM30" s="40">
        <f>'donor cell number'!AM30/'total cell number (d+h)'!AM30</f>
        <v>4.2383278164857298E-2</v>
      </c>
    </row>
    <row r="31" spans="1:39">
      <c r="A31" s="12" t="s">
        <v>49</v>
      </c>
      <c r="B31" s="12" t="s">
        <v>112</v>
      </c>
      <c r="C31" s="12" t="s">
        <v>340</v>
      </c>
      <c r="D31" s="16">
        <v>41004</v>
      </c>
      <c r="E31" s="16">
        <v>41060</v>
      </c>
      <c r="F31" s="16">
        <v>41263</v>
      </c>
      <c r="G31" s="12">
        <v>56</v>
      </c>
      <c r="H31" s="12">
        <v>259</v>
      </c>
      <c r="I31" s="12">
        <v>203</v>
      </c>
      <c r="J31" s="35">
        <f>'donor cell number'!J31/'total cell number (d+h)'!J31</f>
        <v>0.50724637681159424</v>
      </c>
      <c r="K31" s="35">
        <f>'donor cell number'!K31/'total cell number (d+h)'!K31</f>
        <v>0.4907749077490775</v>
      </c>
      <c r="L31" s="35">
        <f>'donor cell number'!L31/'total cell number (d+h)'!L31</f>
        <v>0.50428571428571434</v>
      </c>
      <c r="M31" s="35">
        <f>'donor cell number'!M31/'total cell number (d+h)'!M31</f>
        <v>0.489247311827957</v>
      </c>
      <c r="N31" s="35">
        <f>'donor cell number'!N31/'total cell number (d+h)'!N31</f>
        <v>0.19769673704414586</v>
      </c>
      <c r="O31" s="35">
        <f>'donor cell number'!O31/'total cell number (d+h)'!O31</f>
        <v>0.26404773744405768</v>
      </c>
      <c r="P31" s="35">
        <f>'donor cell number'!P31/'total cell number (d+h)'!P31</f>
        <v>0.42585551330798477</v>
      </c>
      <c r="Q31" s="35">
        <f>'donor cell number'!Q31/'total cell number (d+h)'!Q31</f>
        <v>0.21118951612903225</v>
      </c>
      <c r="R31" s="35">
        <f>'donor cell number'!R31/'total cell number (d+h)'!R31</f>
        <v>5.0203527815468114E-2</v>
      </c>
      <c r="S31" s="35">
        <f>'donor cell number'!S31/'total cell number (d+h)'!S31</f>
        <v>0.45684210526315788</v>
      </c>
      <c r="T31" s="35">
        <f>'donor cell number'!T31/'total cell number (d+h)'!T31</f>
        <v>0.24400330851943755</v>
      </c>
      <c r="U31" s="35">
        <f>'donor cell number'!U31/'total cell number (d+h)'!U31</f>
        <v>0.2857142857142857</v>
      </c>
      <c r="V31" s="35">
        <f>'donor cell number'!V31/'total cell number (d+h)'!V31</f>
        <v>0.42121684867394693</v>
      </c>
      <c r="W31" s="35">
        <f>'donor cell number'!W31/'total cell number (d+h)'!W31</f>
        <v>0.19469026548672566</v>
      </c>
      <c r="X31" s="35">
        <f>'donor cell number'!X31/'total cell number (d+h)'!X31</f>
        <v>6.3032367972742753E-2</v>
      </c>
      <c r="Z31" s="39"/>
      <c r="AA31" s="39"/>
      <c r="AB31" s="39"/>
      <c r="AC31" s="39"/>
      <c r="AE31" s="40">
        <f>'donor cell number'!AE31/'total cell number (d+h)'!AE31</f>
        <v>0.47434656340755083</v>
      </c>
      <c r="AF31" s="40">
        <f>'donor cell number'!AF31/'total cell number (d+h)'!AF31</f>
        <v>0.20641844524069169</v>
      </c>
      <c r="AG31" s="40">
        <f>'donor cell number'!AG31/'total cell number (d+h)'!AG31</f>
        <v>0.27076183939601922</v>
      </c>
      <c r="AH31" s="40">
        <f>'donor cell number'!AH31/'total cell number (d+h)'!AH31</f>
        <v>0.4217252396166134</v>
      </c>
      <c r="AI31" s="40">
        <f>'donor cell number'!AI31/'total cell number (d+h)'!AI31</f>
        <v>0.19715447154471544</v>
      </c>
      <c r="AJ31" s="40">
        <f>'donor cell number'!AJ31/'total cell number (d+h)'!AJ31</f>
        <v>6.0537288225048821E-2</v>
      </c>
      <c r="AL31" s="40">
        <f>'donor cell number'!AL31/'total cell number (d+h)'!AL31</f>
        <v>0.2092125655698617</v>
      </c>
      <c r="AM31" s="40">
        <f>'donor cell number'!AM31/'total cell number (d+h)'!AM31</f>
        <v>9.0459428043824147E-2</v>
      </c>
    </row>
    <row r="32" spans="1:39">
      <c r="A32" s="12" t="s">
        <v>50</v>
      </c>
      <c r="B32" s="12" t="s">
        <v>112</v>
      </c>
      <c r="C32" s="12" t="s">
        <v>340</v>
      </c>
      <c r="D32" s="16">
        <v>41004</v>
      </c>
      <c r="E32" s="16">
        <v>41060</v>
      </c>
      <c r="F32" s="16">
        <v>41263</v>
      </c>
      <c r="G32" s="12">
        <v>56</v>
      </c>
      <c r="H32" s="12">
        <v>259</v>
      </c>
      <c r="I32" s="12">
        <v>203</v>
      </c>
      <c r="J32" s="35">
        <f>'donor cell number'!J32/'total cell number (d+h)'!J32</f>
        <v>0.56292906178489699</v>
      </c>
      <c r="K32" s="35">
        <f>'donor cell number'!K32/'total cell number (d+h)'!K32</f>
        <v>0.52631578947368418</v>
      </c>
      <c r="L32" s="35">
        <f>'donor cell number'!L32/'total cell number (d+h)'!L32</f>
        <v>0.4969939879759519</v>
      </c>
      <c r="M32" s="35">
        <f>'donor cell number'!M32/'total cell number (d+h)'!M32</f>
        <v>0.5383663366336634</v>
      </c>
      <c r="N32" s="35">
        <f>'donor cell number'!N32/'total cell number (d+h)'!N32</f>
        <v>0.26291793313069911</v>
      </c>
      <c r="O32" s="35">
        <f>'donor cell number'!O32/'total cell number (d+h)'!O32</f>
        <v>0.34221840068787618</v>
      </c>
      <c r="P32" s="35">
        <f>'donor cell number'!P32/'total cell number (d+h)'!P32</f>
        <v>0.4809081527347781</v>
      </c>
      <c r="Q32" s="35">
        <f>'donor cell number'!Q32/'total cell number (d+h)'!Q32</f>
        <v>0.26992287917737789</v>
      </c>
      <c r="R32" s="35">
        <f>'donor cell number'!R32/'total cell number (d+h)'!R32</f>
        <v>8.0459770114942528E-2</v>
      </c>
      <c r="S32" s="35">
        <f>'donor cell number'!S32/'total cell number (d+h)'!S32</f>
        <v>0.51391162029459903</v>
      </c>
      <c r="T32" s="35">
        <f>'donor cell number'!T32/'total cell number (d+h)'!T32</f>
        <v>0.30775646371976645</v>
      </c>
      <c r="U32" s="35">
        <f>'donor cell number'!U32/'total cell number (d+h)'!U32</f>
        <v>0.38561320754716982</v>
      </c>
      <c r="V32" s="35">
        <f>'donor cell number'!V32/'total cell number (d+h)'!V32</f>
        <v>0.4879432624113475</v>
      </c>
      <c r="W32" s="35">
        <f>'donor cell number'!W32/'total cell number (d+h)'!W32</f>
        <v>0.22632794457274827</v>
      </c>
      <c r="X32" s="35">
        <f>'donor cell number'!X32/'total cell number (d+h)'!X32</f>
        <v>8.5099226370669356E-2</v>
      </c>
      <c r="Z32" s="39"/>
      <c r="AA32" s="39"/>
      <c r="AB32" s="39"/>
      <c r="AC32" s="39"/>
      <c r="AE32" s="40">
        <f>'donor cell number'!AE32/'total cell number (d+h)'!AE32</f>
        <v>0.52783650458069065</v>
      </c>
      <c r="AF32" s="40">
        <f>'donor cell number'!AF32/'total cell number (d+h)'!AF32</f>
        <v>0.26982902686720656</v>
      </c>
      <c r="AG32" s="40">
        <f>'donor cell number'!AG32/'total cell number (d+h)'!AG32</f>
        <v>0.35381222432262127</v>
      </c>
      <c r="AH32" s="40">
        <f>'donor cell number'!AH32/'total cell number (d+h)'!AH32</f>
        <v>0.4838709677419355</v>
      </c>
      <c r="AI32" s="40">
        <f>'donor cell number'!AI32/'total cell number (d+h)'!AI32</f>
        <v>0.25649235147634292</v>
      </c>
      <c r="AJ32" s="40">
        <f>'donor cell number'!AJ32/'total cell number (d+h)'!AJ32</f>
        <v>8.1641394671464057E-2</v>
      </c>
      <c r="AL32" s="40">
        <f>'donor cell number'!AL32/'total cell number (d+h)'!AL32</f>
        <v>0.27312138728323698</v>
      </c>
      <c r="AM32" s="40">
        <f>'donor cell number'!AM32/'total cell number (d+h)'!AM32</f>
        <v>0.1155758077879039</v>
      </c>
    </row>
    <row r="33" spans="1:39">
      <c r="A33" s="12" t="s">
        <v>51</v>
      </c>
      <c r="B33" s="12" t="s">
        <v>112</v>
      </c>
      <c r="C33" s="12" t="s">
        <v>340</v>
      </c>
      <c r="D33" s="16">
        <v>41004</v>
      </c>
      <c r="E33" s="16">
        <v>41060</v>
      </c>
      <c r="F33" s="16">
        <v>41263</v>
      </c>
      <c r="G33" s="12">
        <v>56</v>
      </c>
      <c r="H33" s="12">
        <v>259</v>
      </c>
      <c r="I33" s="12">
        <v>203</v>
      </c>
      <c r="J33" s="35">
        <f>'donor cell number'!J33/'total cell number (d+h)'!J33</f>
        <v>0.6700879765395894</v>
      </c>
      <c r="K33" s="35">
        <f>'donor cell number'!K33/'total cell number (d+h)'!K33</f>
        <v>0.63961038961038963</v>
      </c>
      <c r="L33" s="35">
        <f>'donor cell number'!L33/'total cell number (d+h)'!L33</f>
        <v>0.54203539823008851</v>
      </c>
      <c r="M33" s="35">
        <f>'donor cell number'!M33/'total cell number (d+h)'!M33</f>
        <v>0.48906789413118529</v>
      </c>
      <c r="N33" s="35">
        <f>'donor cell number'!N33/'total cell number (d+h)'!N33</f>
        <v>0.17671232876712328</v>
      </c>
      <c r="O33" s="35">
        <f>'donor cell number'!O33/'total cell number (d+h)'!O33</f>
        <v>0.26258416159025327</v>
      </c>
      <c r="P33" s="35">
        <f>'donor cell number'!P33/'total cell number (d+h)'!P33</f>
        <v>0.3963963963963964</v>
      </c>
      <c r="Q33" s="35">
        <f>'donor cell number'!Q33/'total cell number (d+h)'!Q33</f>
        <v>0.15994623655913978</v>
      </c>
      <c r="R33" s="35">
        <f>'donor cell number'!R33/'total cell number (d+h)'!R33</f>
        <v>4.1731066460587329E-2</v>
      </c>
      <c r="S33" s="35">
        <f>'donor cell number'!S33/'total cell number (d+h)'!S33</f>
        <v>0.47639484978540775</v>
      </c>
      <c r="T33" s="35">
        <f>'donor cell number'!T33/'total cell number (d+h)'!T33</f>
        <v>0.21853388658367912</v>
      </c>
      <c r="U33" s="35">
        <f>'donor cell number'!U33/'total cell number (d+h)'!U33</f>
        <v>0.2779700115340254</v>
      </c>
      <c r="V33" s="35">
        <f>'donor cell number'!V33/'total cell number (d+h)'!V33</f>
        <v>0.40641711229946526</v>
      </c>
      <c r="W33" s="35">
        <f>'donor cell number'!W33/'total cell number (d+h)'!W33</f>
        <v>0.16666666666666666</v>
      </c>
      <c r="X33" s="35">
        <f>'donor cell number'!X33/'total cell number (d+h)'!X33</f>
        <v>5.0791007493755203E-2</v>
      </c>
      <c r="Z33" s="39"/>
      <c r="AA33" s="39"/>
      <c r="AB33" s="39"/>
      <c r="AC33" s="39"/>
      <c r="AE33" s="40">
        <f>'donor cell number'!AE33/'total cell number (d+h)'!AE33</f>
        <v>0.48464419475655429</v>
      </c>
      <c r="AF33" s="40">
        <f>'donor cell number'!AF33/'total cell number (d+h)'!AF33</f>
        <v>0.18362680082323349</v>
      </c>
      <c r="AG33" s="40">
        <f>'donor cell number'!AG33/'total cell number (d+h)'!AG33</f>
        <v>0.26593075765178126</v>
      </c>
      <c r="AH33" s="40">
        <f>'donor cell number'!AH33/'total cell number (d+h)'!AH33</f>
        <v>0.4</v>
      </c>
      <c r="AI33" s="40">
        <f>'donor cell number'!AI33/'total cell number (d+h)'!AI33</f>
        <v>0.16139240506329114</v>
      </c>
      <c r="AJ33" s="40">
        <f>'donor cell number'!AJ33/'total cell number (d+h)'!AJ33</f>
        <v>4.3437352987298103E-2</v>
      </c>
      <c r="AL33" s="40">
        <f>'donor cell number'!AL33/'total cell number (d+h)'!AL33</f>
        <v>0.18721431227172319</v>
      </c>
      <c r="AM33" s="40">
        <f>'donor cell number'!AM33/'total cell number (d+h)'!AM33</f>
        <v>6.129401431879275E-2</v>
      </c>
    </row>
    <row r="34" spans="1:39">
      <c r="A34" s="12" t="s">
        <v>52</v>
      </c>
      <c r="B34" s="12" t="s">
        <v>112</v>
      </c>
      <c r="C34" s="12" t="s">
        <v>340</v>
      </c>
      <c r="D34" s="16">
        <v>41004</v>
      </c>
      <c r="E34" s="16">
        <v>41060</v>
      </c>
      <c r="F34" s="16">
        <v>41424</v>
      </c>
      <c r="G34" s="12">
        <v>56</v>
      </c>
      <c r="H34" s="12">
        <v>420</v>
      </c>
      <c r="I34" s="12">
        <v>364</v>
      </c>
      <c r="J34" s="35">
        <f>'donor cell number'!J34/'total cell number (d+h)'!J34</f>
        <v>0.37398373983739835</v>
      </c>
      <c r="K34" s="35">
        <f>'donor cell number'!K34/'total cell number (d+h)'!K34</f>
        <v>0.36728395061728397</v>
      </c>
      <c r="L34" s="35">
        <f>'donor cell number'!L34/'total cell number (d+h)'!L34</f>
        <v>0.31840796019900497</v>
      </c>
      <c r="M34" s="35">
        <f>'donor cell number'!M34/'total cell number (d+h)'!M34</f>
        <v>0.29153354632587858</v>
      </c>
      <c r="N34" s="35">
        <f>'donor cell number'!N34/'total cell number (d+h)'!N34</f>
        <v>0.10679611650485436</v>
      </c>
      <c r="O34" s="35">
        <f>'donor cell number'!O34/'total cell number (d+h)'!O34</f>
        <v>0.1409090909090909</v>
      </c>
      <c r="P34" s="35">
        <f>'donor cell number'!P34/'total cell number (d+h)'!P34</f>
        <v>0.24250127097102187</v>
      </c>
      <c r="Q34" s="35">
        <f>'donor cell number'!Q34/'total cell number (d+h)'!Q34</f>
        <v>0.14481897627965043</v>
      </c>
      <c r="R34" s="35">
        <f>'donor cell number'!R34/'total cell number (d+h)'!R34</f>
        <v>1.5763783307993919E-2</v>
      </c>
      <c r="S34" s="35">
        <f>'donor cell number'!S34/'total cell number (d+h)'!S34</f>
        <v>0.27362482369534558</v>
      </c>
      <c r="T34" s="35">
        <f>'donor cell number'!T34/'total cell number (d+h)'!T34</f>
        <v>0.10359634997316157</v>
      </c>
      <c r="U34" s="35">
        <f>'donor cell number'!U34/'total cell number (d+h)'!U34</f>
        <v>0.11883408071748879</v>
      </c>
      <c r="V34" s="35">
        <f>'donor cell number'!V34/'total cell number (d+h)'!V34</f>
        <v>0.23694779116465864</v>
      </c>
      <c r="W34" s="35">
        <f>'donor cell number'!W34/'total cell number (d+h)'!W34</f>
        <v>0.13665254237288135</v>
      </c>
      <c r="X34" s="35">
        <f>'donor cell number'!X34/'total cell number (d+h)'!X34</f>
        <v>1.8763457397723778E-2</v>
      </c>
      <c r="Z34" s="39"/>
      <c r="AA34" s="39"/>
      <c r="AB34" s="39"/>
      <c r="AC34" s="39"/>
      <c r="AE34" s="40">
        <f>'donor cell number'!AE34/'total cell number (d+h)'!AE34</f>
        <v>0.28202247191011237</v>
      </c>
      <c r="AF34" s="40">
        <f>'donor cell number'!AF34/'total cell number (d+h)'!AF34</f>
        <v>0.10613909401520996</v>
      </c>
      <c r="AG34" s="40">
        <f>'donor cell number'!AG34/'total cell number (d+h)'!AG34</f>
        <v>0.13454075032341525</v>
      </c>
      <c r="AH34" s="40">
        <f>'donor cell number'!AH34/'total cell number (d+h)'!AH34</f>
        <v>0.23954372623574144</v>
      </c>
      <c r="AI34" s="40">
        <f>'donor cell number'!AI34/'total cell number (d+h)'!AI34</f>
        <v>0.1417910447761194</v>
      </c>
      <c r="AJ34" s="40">
        <f>'donor cell number'!AJ34/'total cell number (d+h)'!AJ34</f>
        <v>1.707865168539326E-2</v>
      </c>
      <c r="AL34" s="40">
        <f>'donor cell number'!AL34/'total cell number (d+h)'!AL34</f>
        <v>0.10707509965679692</v>
      </c>
      <c r="AM34" s="40">
        <f>'donor cell number'!AM34/'total cell number (d+h)'!AM34</f>
        <v>8.3630266191574099E-2</v>
      </c>
    </row>
    <row r="35" spans="1:39">
      <c r="A35" s="12" t="s">
        <v>53</v>
      </c>
      <c r="B35" s="12" t="s">
        <v>112</v>
      </c>
      <c r="C35" s="12" t="s">
        <v>340</v>
      </c>
      <c r="D35" s="16">
        <v>41004</v>
      </c>
      <c r="E35" s="16">
        <v>41060</v>
      </c>
      <c r="F35" s="16">
        <v>41424</v>
      </c>
      <c r="G35" s="12">
        <v>56</v>
      </c>
      <c r="H35" s="12">
        <v>420</v>
      </c>
      <c r="I35" s="12">
        <v>364</v>
      </c>
      <c r="J35" s="35">
        <f>'donor cell number'!J35/'total cell number (d+h)'!J35</f>
        <v>0.43732970027247958</v>
      </c>
      <c r="K35" s="35">
        <f>'donor cell number'!K35/'total cell number (d+h)'!K35</f>
        <v>0.39018087855297157</v>
      </c>
      <c r="L35" s="35">
        <f>'donor cell number'!L35/'total cell number (d+h)'!L35</f>
        <v>0.36031589338598224</v>
      </c>
      <c r="M35" s="35">
        <f>'donor cell number'!M35/'total cell number (d+h)'!M35</f>
        <v>0.33556050482553823</v>
      </c>
      <c r="N35" s="35">
        <f>'donor cell number'!N35/'total cell number (d+h)'!N35</f>
        <v>0.21104536489151873</v>
      </c>
      <c r="O35" s="35">
        <f>'donor cell number'!O35/'total cell number (d+h)'!O35</f>
        <v>0.22837907819782496</v>
      </c>
      <c r="P35" s="35">
        <f>'donor cell number'!P35/'total cell number (d+h)'!P35</f>
        <v>0.31341719077568136</v>
      </c>
      <c r="Q35" s="35">
        <f>'donor cell number'!Q35/'total cell number (d+h)'!Q35</f>
        <v>0.22096317280453256</v>
      </c>
      <c r="R35" s="35">
        <f>'donor cell number'!R35/'total cell number (d+h)'!R35</f>
        <v>2.4684530692272888E-2</v>
      </c>
      <c r="S35" s="35">
        <f>'donor cell number'!S35/'total cell number (d+h)'!S35</f>
        <v>0.3080268880980625</v>
      </c>
      <c r="T35" s="35">
        <f>'donor cell number'!T35/'total cell number (d+h)'!T35</f>
        <v>0.18817934782608695</v>
      </c>
      <c r="U35" s="35">
        <f>'donor cell number'!U35/'total cell number (d+h)'!U35</f>
        <v>0.18972332015810275</v>
      </c>
      <c r="V35" s="35">
        <f>'donor cell number'!V35/'total cell number (d+h)'!V35</f>
        <v>0.30402010050251255</v>
      </c>
      <c r="W35" s="35">
        <f>'donor cell number'!W35/'total cell number (d+h)'!W35</f>
        <v>0.18226120857699804</v>
      </c>
      <c r="X35" s="35">
        <f>'donor cell number'!X35/'total cell number (d+h)'!X35</f>
        <v>2.5405168637757335E-2</v>
      </c>
      <c r="Z35" s="39"/>
      <c r="AA35" s="39"/>
      <c r="AB35" s="39"/>
      <c r="AC35" s="39"/>
      <c r="AE35" s="40">
        <f>'donor cell number'!AE35/'total cell number (d+h)'!AE35</f>
        <v>0.32222860425043076</v>
      </c>
      <c r="AF35" s="40">
        <f>'donor cell number'!AF35/'total cell number (d+h)'!AF35</f>
        <v>0.20733722595571225</v>
      </c>
      <c r="AG35" s="40">
        <f>'donor cell number'!AG35/'total cell number (d+h)'!AG35</f>
        <v>0.21747211895910781</v>
      </c>
      <c r="AH35" s="40">
        <f>'donor cell number'!AH35/'total cell number (d+h)'!AH35</f>
        <v>0.30706521739130432</v>
      </c>
      <c r="AI35" s="40">
        <f>'donor cell number'!AI35/'total cell number (d+h)'!AI35</f>
        <v>0.20467596390484002</v>
      </c>
      <c r="AJ35" s="40">
        <f>'donor cell number'!AJ35/'total cell number (d+h)'!AJ35</f>
        <v>2.5029484995413444E-2</v>
      </c>
      <c r="AL35" s="40">
        <f>'donor cell number'!AL35/'total cell number (d+h)'!AL35</f>
        <v>0.2076289321634924</v>
      </c>
      <c r="AM35" s="40">
        <f>'donor cell number'!AM35/'total cell number (d+h)'!AM35</f>
        <v>9.5066762612936756E-2</v>
      </c>
    </row>
    <row r="36" spans="1:39">
      <c r="A36" s="12" t="s">
        <v>54</v>
      </c>
      <c r="B36" s="12" t="s">
        <v>112</v>
      </c>
      <c r="C36" s="12" t="s">
        <v>340</v>
      </c>
      <c r="D36" s="16">
        <v>41004</v>
      </c>
      <c r="E36" s="16">
        <v>41060</v>
      </c>
      <c r="F36" s="16">
        <v>41424</v>
      </c>
      <c r="G36" s="12">
        <v>56</v>
      </c>
      <c r="H36" s="12">
        <v>420</v>
      </c>
      <c r="I36" s="12">
        <v>364</v>
      </c>
      <c r="J36" s="35">
        <f>'donor cell number'!J36/'total cell number (d+h)'!J36</f>
        <v>0.65706806282722519</v>
      </c>
      <c r="K36" s="35">
        <f>'donor cell number'!K36/'total cell number (d+h)'!K36</f>
        <v>0.65304087736789629</v>
      </c>
      <c r="L36" s="35">
        <f>'donor cell number'!L36/'total cell number (d+h)'!L36</f>
        <v>0.66538461538461535</v>
      </c>
      <c r="M36" s="35">
        <f>'donor cell number'!M36/'total cell number (d+h)'!M36</f>
        <v>0.63399455464799692</v>
      </c>
      <c r="N36" s="35">
        <f>'donor cell number'!N36/'total cell number (d+h)'!N36</f>
        <v>0.31838565022421522</v>
      </c>
      <c r="O36" s="35">
        <f>'donor cell number'!O36/'total cell number (d+h)'!O36</f>
        <v>0.45287356321839078</v>
      </c>
      <c r="P36" s="35">
        <f>'donor cell number'!P36/'total cell number (d+h)'!P36</f>
        <v>0.58805031446540879</v>
      </c>
      <c r="Q36" s="35">
        <f>'donor cell number'!Q36/'total cell number (d+h)'!Q36</f>
        <v>0.33523189585028479</v>
      </c>
      <c r="R36" s="35">
        <f>'donor cell number'!R36/'total cell number (d+h)'!R36</f>
        <v>1.9377844508046731E-2</v>
      </c>
      <c r="S36" s="35">
        <f>'donor cell number'!S36/'total cell number (d+h)'!S36</f>
        <v>0.6120612061206121</v>
      </c>
      <c r="T36" s="35">
        <f>'donor cell number'!T36/'total cell number (d+h)'!T36</f>
        <v>0.34770318021201413</v>
      </c>
      <c r="U36" s="35">
        <f>'donor cell number'!U36/'total cell number (d+h)'!U36</f>
        <v>0.42376950780312123</v>
      </c>
      <c r="V36" s="35">
        <f>'donor cell number'!V36/'total cell number (d+h)'!V36</f>
        <v>0.58204334365325072</v>
      </c>
      <c r="W36" s="35">
        <f>'donor cell number'!W36/'total cell number (d+h)'!W36</f>
        <v>0.21765601217656011</v>
      </c>
      <c r="X36" s="35">
        <f>'donor cell number'!X36/'total cell number (d+h)'!X36</f>
        <v>4.5676998368678633E-2</v>
      </c>
      <c r="Z36" s="39"/>
      <c r="AA36" s="39"/>
      <c r="AB36" s="39"/>
      <c r="AC36" s="39"/>
      <c r="AE36" s="40">
        <f>'donor cell number'!AE36/'total cell number (d+h)'!AE36</f>
        <v>0.62382641351971624</v>
      </c>
      <c r="AF36" s="40">
        <f>'donor cell number'!AF36/'total cell number (d+h)'!AF36</f>
        <v>0.32239961296565073</v>
      </c>
      <c r="AG36" s="40">
        <f>'donor cell number'!AG36/'total cell number (d+h)'!AG36</f>
        <v>0.44481382978723405</v>
      </c>
      <c r="AH36" s="40">
        <f>'donor cell number'!AH36/'total cell number (d+h)'!AH36</f>
        <v>0.58502340093603744</v>
      </c>
      <c r="AI36" s="40">
        <f>'donor cell number'!AI36/'total cell number (d+h)'!AI36</f>
        <v>0.29427359490986216</v>
      </c>
      <c r="AJ36" s="40">
        <f>'donor cell number'!AJ36/'total cell number (d+h)'!AJ36</f>
        <v>2.7666206098775747E-2</v>
      </c>
      <c r="AL36" s="40">
        <f>'donor cell number'!AL36/'total cell number (d+h)'!AL36</f>
        <v>0.32586171233005512</v>
      </c>
      <c r="AM36" s="40">
        <f>'donor cell number'!AM36/'total cell number (d+h)'!AM36</f>
        <v>0.12826874212200637</v>
      </c>
    </row>
    <row r="37" spans="1:39">
      <c r="A37" s="12" t="s">
        <v>55</v>
      </c>
      <c r="B37" s="12" t="s">
        <v>112</v>
      </c>
      <c r="C37" s="12" t="s">
        <v>340</v>
      </c>
      <c r="D37" s="16">
        <v>41004</v>
      </c>
      <c r="E37" s="16">
        <v>41060</v>
      </c>
      <c r="F37" s="16">
        <v>41424</v>
      </c>
      <c r="G37" s="12">
        <v>56</v>
      </c>
      <c r="H37" s="12">
        <v>420</v>
      </c>
      <c r="I37" s="12">
        <v>364</v>
      </c>
      <c r="J37" s="35">
        <f>'donor cell number'!J37/'total cell number (d+h)'!J37</f>
        <v>5.2122572610279983E-3</v>
      </c>
      <c r="K37" s="35">
        <f>'donor cell number'!K37/'total cell number (d+h)'!K37</f>
        <v>7.1126836841535184E-3</v>
      </c>
      <c r="L37" s="35">
        <f>'donor cell number'!L37/'total cell number (d+h)'!L37</f>
        <v>7.0595457335788829E-3</v>
      </c>
      <c r="M37" s="35">
        <f>'donor cell number'!M37/'total cell number (d+h)'!M37</f>
        <v>6.071508882392624E-3</v>
      </c>
      <c r="N37" s="35">
        <f>'donor cell number'!N37/'total cell number (d+h)'!N37</f>
        <v>2.8716143090087879E-3</v>
      </c>
      <c r="O37" s="35">
        <f>'donor cell number'!O37/'total cell number (d+h)'!O37</f>
        <v>3.2939270219275335E-3</v>
      </c>
      <c r="P37" s="35">
        <f>'donor cell number'!P37/'total cell number (d+h)'!P37</f>
        <v>5.5935363579863269E-3</v>
      </c>
      <c r="Q37" s="35">
        <f>'donor cell number'!Q37/'total cell number (d+h)'!Q37</f>
        <v>9.7455951133384165E-4</v>
      </c>
      <c r="R37" s="35">
        <f>'donor cell number'!R37/'total cell number (d+h)'!R37</f>
        <v>1.2621646176002078E-4</v>
      </c>
      <c r="S37" s="35">
        <f>'donor cell number'!S37/'total cell number (d+h)'!S37</f>
        <v>2.5334112844497781E-3</v>
      </c>
      <c r="T37" s="35">
        <f>'donor cell number'!T37/'total cell number (d+h)'!T37</f>
        <v>1.6783863370641975E-3</v>
      </c>
      <c r="U37" s="35">
        <f>'donor cell number'!U37/'total cell number (d+h)'!U37</f>
        <v>9.7108405116704737E-4</v>
      </c>
      <c r="V37" s="35">
        <f>'donor cell number'!V37/'total cell number (d+h)'!V37</f>
        <v>2.069143891714803E-3</v>
      </c>
      <c r="W37" s="35">
        <f>'donor cell number'!W37/'total cell number (d+h)'!W37</f>
        <v>1.6756968105904039E-4</v>
      </c>
      <c r="X37" s="35">
        <f>'donor cell number'!X37/'total cell number (d+h)'!X37</f>
        <v>4.8698927000308424E-5</v>
      </c>
      <c r="Z37" s="39"/>
      <c r="AA37" s="39"/>
      <c r="AB37" s="39"/>
      <c r="AC37" s="39"/>
      <c r="AE37" s="40">
        <f>'donor cell number'!AE37/'total cell number (d+h)'!AE37</f>
        <v>3.8181527195764431E-3</v>
      </c>
      <c r="AF37" s="40">
        <f>'donor cell number'!AF37/'total cell number (d+h)'!AF37</f>
        <v>2.5123778228950135E-3</v>
      </c>
      <c r="AG37" s="40">
        <f>'donor cell number'!AG37/'total cell number (d+h)'!AG37</f>
        <v>1.8907101980181306E-3</v>
      </c>
      <c r="AH37" s="40">
        <f>'donor cell number'!AH37/'total cell number (d+h)'!AH37</f>
        <v>3.4690191900424859E-3</v>
      </c>
      <c r="AI37" s="40">
        <f>'donor cell number'!AI37/'total cell number (d+h)'!AI37</f>
        <v>6.3403171101353154E-4</v>
      </c>
      <c r="AJ37" s="40">
        <f>'donor cell number'!AJ37/'total cell number (d+h)'!AJ37</f>
        <v>8.5887892906496123E-5</v>
      </c>
      <c r="AL37" s="40">
        <f>'donor cell number'!AL37/'total cell number (d+h)'!AL37</f>
        <v>2.4840198190244386E-3</v>
      </c>
      <c r="AM37" s="40">
        <f>'donor cell number'!AM37/'total cell number (d+h)'!AM37</f>
        <v>2.3048169181395805E-4</v>
      </c>
    </row>
    <row r="38" spans="1:39">
      <c r="A38" s="12" t="s">
        <v>56</v>
      </c>
      <c r="B38" s="12" t="s">
        <v>111</v>
      </c>
      <c r="C38" s="12" t="s">
        <v>340</v>
      </c>
      <c r="D38" s="16">
        <v>41436</v>
      </c>
      <c r="E38" s="16">
        <v>41499</v>
      </c>
      <c r="F38" s="16">
        <v>41555</v>
      </c>
      <c r="G38" s="12">
        <v>63</v>
      </c>
      <c r="H38" s="12">
        <v>119</v>
      </c>
      <c r="I38" s="12">
        <v>56</v>
      </c>
      <c r="J38" s="35">
        <f>'donor cell number'!J38/'total cell number (d+h)'!J38</f>
        <v>0.93950881819680232</v>
      </c>
      <c r="K38" s="35">
        <f>'donor cell number'!K38/'total cell number (d+h)'!K38</f>
        <v>0.94170403587443952</v>
      </c>
      <c r="L38" s="35">
        <f>'donor cell number'!L38/'total cell number (d+h)'!L38</f>
        <v>0.93454790823211875</v>
      </c>
      <c r="M38" s="35">
        <f>'donor cell number'!M38/'total cell number (d+h)'!M38</f>
        <v>0.51430976430976427</v>
      </c>
      <c r="P38" s="35">
        <f>'donor cell number'!P38/'total cell number (d+h)'!P38</f>
        <v>0.33049040511727079</v>
      </c>
      <c r="S38" s="35">
        <f>'donor cell number'!S38/'total cell number (d+h)'!S38</f>
        <v>0.55501813784764209</v>
      </c>
      <c r="V38" s="35">
        <f>'donor cell number'!V38/'total cell number (d+h)'!V38</f>
        <v>0.33147632311977715</v>
      </c>
      <c r="Z38" s="35">
        <f>'donor cell number'!Z38/'total cell number (d+h)'!Z38</f>
        <v>0.11262798634812286</v>
      </c>
      <c r="AA38" s="35">
        <f>'donor cell number'!AA38/'total cell number (d+h)'!AA38</f>
        <v>0.11785462244177841</v>
      </c>
      <c r="AB38" s="35">
        <f>'donor cell number'!AB38/'total cell number (d+h)'!AB38</f>
        <v>0.21818181818181817</v>
      </c>
      <c r="AC38" s="35">
        <f>'donor cell number'!AC38/'total cell number (d+h)'!AC38</f>
        <v>0.17378497790868924</v>
      </c>
      <c r="AE38" s="40">
        <f>'donor cell number'!AE38/'total cell number (d+h)'!AE38</f>
        <v>0.53101736972704716</v>
      </c>
      <c r="AH38" s="40">
        <f>'donor cell number'!AH38/'total cell number (d+h)'!AH38</f>
        <v>0.33091787439613529</v>
      </c>
      <c r="AL38" s="41">
        <f>'donor cell number'!AL38/'total cell number (d+h)'!AL38</f>
        <v>0.14634146341463414</v>
      </c>
      <c r="AM38" s="41">
        <f>'donor cell number'!AM38/'total cell number (d+h)'!AM38</f>
        <v>0.13597328244274809</v>
      </c>
    </row>
    <row r="39" spans="1:39">
      <c r="A39" s="12" t="s">
        <v>57</v>
      </c>
      <c r="B39" s="12" t="s">
        <v>111</v>
      </c>
      <c r="C39" s="12" t="s">
        <v>340</v>
      </c>
      <c r="D39" s="16">
        <v>41436</v>
      </c>
      <c r="E39" s="16">
        <v>41499</v>
      </c>
      <c r="F39" s="16">
        <v>41555</v>
      </c>
      <c r="G39" s="12">
        <v>63</v>
      </c>
      <c r="H39" s="12">
        <v>119</v>
      </c>
      <c r="I39" s="12">
        <v>56</v>
      </c>
      <c r="J39" s="35">
        <f>'donor cell number'!J39/'total cell number (d+h)'!J39</f>
        <v>0.97232181270615226</v>
      </c>
      <c r="K39" s="35">
        <f>'donor cell number'!K39/'total cell number (d+h)'!K39</f>
        <v>0.96853212737893346</v>
      </c>
      <c r="L39" s="35">
        <f>'donor cell number'!L39/'total cell number (d+h)'!L39</f>
        <v>0.95091027308192455</v>
      </c>
      <c r="M39" s="35">
        <f>'donor cell number'!M39/'total cell number (d+h)'!M39</f>
        <v>0.57851801495581234</v>
      </c>
      <c r="P39" s="35">
        <f>'donor cell number'!P39/'total cell number (d+h)'!P39</f>
        <v>0.38986175115207372</v>
      </c>
      <c r="S39" s="35">
        <f>'donor cell number'!S39/'total cell number (d+h)'!S39</f>
        <v>0.61708860759493667</v>
      </c>
      <c r="V39" s="35">
        <f>'donor cell number'!V39/'total cell number (d+h)'!V39</f>
        <v>0.39327296248382926</v>
      </c>
      <c r="Z39" s="35">
        <f>'donor cell number'!Z39/'total cell number (d+h)'!Z39</f>
        <v>0.14565826330532214</v>
      </c>
      <c r="AA39" s="35">
        <f>'donor cell number'!AA39/'total cell number (d+h)'!AA39</f>
        <v>0.15241057542768274</v>
      </c>
      <c r="AB39" s="35">
        <f>'donor cell number'!AB39/'total cell number (d+h)'!AB39</f>
        <v>0.25439624853458381</v>
      </c>
      <c r="AC39" s="35">
        <f>'donor cell number'!AC39/'total cell number (d+h)'!AC39</f>
        <v>0.22833333333333333</v>
      </c>
      <c r="AE39" s="40">
        <f>'donor cell number'!AE39/'total cell number (d+h)'!AE39</f>
        <v>0.59363373294749899</v>
      </c>
      <c r="AH39" s="40">
        <f>'donor cell number'!AH39/'total cell number (d+h)'!AH39</f>
        <v>0.39128094725511303</v>
      </c>
      <c r="AL39" s="41">
        <f>'donor cell number'!AL39/'total cell number (d+h)'!AL39</f>
        <v>0.17662771285475792</v>
      </c>
      <c r="AM39" s="41">
        <f>'donor cell number'!AM39/'total cell number (d+h)'!AM39</f>
        <v>0.17656415694591729</v>
      </c>
    </row>
    <row r="40" spans="1:39">
      <c r="A40" s="12" t="s">
        <v>58</v>
      </c>
      <c r="B40" s="12" t="s">
        <v>111</v>
      </c>
      <c r="C40" s="12" t="s">
        <v>340</v>
      </c>
      <c r="D40" s="16">
        <v>41436</v>
      </c>
      <c r="E40" s="16">
        <v>41499</v>
      </c>
      <c r="F40" s="16">
        <v>41555</v>
      </c>
      <c r="G40" s="12">
        <v>63</v>
      </c>
      <c r="H40" s="12">
        <v>119</v>
      </c>
      <c r="I40" s="12">
        <v>56</v>
      </c>
      <c r="J40" s="35">
        <f>'donor cell number'!J40/'total cell number (d+h)'!J40</f>
        <v>0.89529766041232339</v>
      </c>
      <c r="K40" s="35">
        <f>'donor cell number'!K40/'total cell number (d+h)'!K40</f>
        <v>0.88439306358381498</v>
      </c>
      <c r="L40" s="35">
        <f>'donor cell number'!L40/'total cell number (d+h)'!L40</f>
        <v>0.86904761904761907</v>
      </c>
      <c r="M40" s="35">
        <f>'donor cell number'!M40/'total cell number (d+h)'!M40</f>
        <v>0.46268656716417911</v>
      </c>
      <c r="P40" s="35">
        <f>'donor cell number'!P40/'total cell number (d+h)'!P40</f>
        <v>0.28441127694859036</v>
      </c>
      <c r="S40" s="35">
        <f>'donor cell number'!S40/'total cell number (d+h)'!S40</f>
        <v>0.49447852760736194</v>
      </c>
      <c r="V40" s="35">
        <f>'donor cell number'!V40/'total cell number (d+h)'!V40</f>
        <v>0.28278688524590162</v>
      </c>
      <c r="Z40" s="35">
        <f>'donor cell number'!Z40/'total cell number (d+h)'!Z40</f>
        <v>0.11487758945386065</v>
      </c>
      <c r="AA40" s="35">
        <f>'donor cell number'!AA40/'total cell number (d+h)'!AA40</f>
        <v>0.11276473955352032</v>
      </c>
      <c r="AB40" s="35">
        <f>'donor cell number'!AB40/'total cell number (d+h)'!AB40</f>
        <v>0.18234442836468887</v>
      </c>
      <c r="AC40" s="35">
        <f>'donor cell number'!AC40/'total cell number (d+h)'!AC40</f>
        <v>0.14956011730205279</v>
      </c>
      <c r="AE40" s="40">
        <f>'donor cell number'!AE40/'total cell number (d+h)'!AE40</f>
        <v>0.47400611620795108</v>
      </c>
      <c r="AH40" s="40">
        <f>'donor cell number'!AH40/'total cell number (d+h)'!AH40</f>
        <v>0.28379772961816307</v>
      </c>
      <c r="AL40" s="41">
        <f>'donor cell number'!AL40/'total cell number (d+h)'!AL40</f>
        <v>0.13143872113676733</v>
      </c>
      <c r="AM40" s="41">
        <f>'donor cell number'!AM40/'total cell number (d+h)'!AM40</f>
        <v>0.12233141308031176</v>
      </c>
    </row>
    <row r="41" spans="1:39">
      <c r="A41" s="12" t="s">
        <v>59</v>
      </c>
      <c r="B41" s="12" t="s">
        <v>111</v>
      </c>
      <c r="C41" s="12" t="s">
        <v>340</v>
      </c>
      <c r="D41" s="16">
        <v>41436</v>
      </c>
      <c r="E41" s="16">
        <v>41499</v>
      </c>
      <c r="F41" s="16">
        <v>41555</v>
      </c>
      <c r="G41" s="12">
        <v>63</v>
      </c>
      <c r="H41" s="12">
        <v>119</v>
      </c>
      <c r="I41" s="12">
        <v>56</v>
      </c>
      <c r="J41" s="35">
        <f>'donor cell number'!J41/'total cell number (d+h)'!J41</f>
        <v>0.93923277130247818</v>
      </c>
      <c r="K41" s="35">
        <f>'donor cell number'!K41/'total cell number (d+h)'!K41</f>
        <v>0.92486583184257598</v>
      </c>
      <c r="L41" s="35">
        <f>'donor cell number'!L41/'total cell number (d+h)'!L41</f>
        <v>0.86087624903920057</v>
      </c>
      <c r="M41" s="35">
        <f>'donor cell number'!M41/'total cell number (d+h)'!M41</f>
        <v>0.50050251256281408</v>
      </c>
      <c r="P41" s="35">
        <f>'donor cell number'!P41/'total cell number (d+h)'!P41</f>
        <v>0.30646992054483541</v>
      </c>
      <c r="S41" s="35">
        <f>'donor cell number'!S41/'total cell number (d+h)'!S41</f>
        <v>0.52655367231638417</v>
      </c>
      <c r="V41" s="35">
        <f>'donor cell number'!V41/'total cell number (d+h)'!V41</f>
        <v>0.30049261083743845</v>
      </c>
      <c r="Z41" s="35">
        <f>'donor cell number'!Z41/'total cell number (d+h)'!Z41</f>
        <v>0.1019786910197869</v>
      </c>
      <c r="AA41" s="35">
        <f>'donor cell number'!AA41/'total cell number (d+h)'!AA41</f>
        <v>0.12875867386276021</v>
      </c>
      <c r="AB41" s="35">
        <f>'donor cell number'!AB41/'total cell number (d+h)'!AB41</f>
        <v>0.19668508287292819</v>
      </c>
      <c r="AC41" s="35">
        <f>'donor cell number'!AC41/'total cell number (d+h)'!AC41</f>
        <v>0.16494845360824742</v>
      </c>
      <c r="AE41" s="40">
        <f>'donor cell number'!AE41/'total cell number (d+h)'!AE41</f>
        <v>0.51276595744680853</v>
      </c>
      <c r="AH41" s="40">
        <f>'donor cell number'!AH41/'total cell number (d+h)'!AH41</f>
        <v>0.30360307147076199</v>
      </c>
      <c r="AL41" s="41">
        <f>'donor cell number'!AL41/'total cell number (d+h)'!AL41</f>
        <v>0.13178025034770516</v>
      </c>
      <c r="AM41" s="41">
        <f>'donor cell number'!AM41/'total cell number (d+h)'!AM41</f>
        <v>0.14119433198380565</v>
      </c>
    </row>
    <row r="42" spans="1:39">
      <c r="A42" s="12" t="s">
        <v>60</v>
      </c>
      <c r="B42" s="12" t="s">
        <v>111</v>
      </c>
      <c r="C42" s="12" t="s">
        <v>340</v>
      </c>
      <c r="D42" s="16">
        <v>41436</v>
      </c>
      <c r="E42" s="16">
        <v>41499</v>
      </c>
      <c r="F42" s="16">
        <v>41555</v>
      </c>
      <c r="G42" s="12">
        <v>63</v>
      </c>
      <c r="H42" s="12">
        <v>119</v>
      </c>
      <c r="I42" s="12">
        <v>56</v>
      </c>
      <c r="J42" s="35">
        <f>'donor cell number'!J42/'total cell number (d+h)'!J42</f>
        <v>0.93534889998650295</v>
      </c>
      <c r="K42" s="35">
        <f>'donor cell number'!K42/'total cell number (d+h)'!K42</f>
        <v>0.90619136960600377</v>
      </c>
      <c r="L42" s="35">
        <f>'donor cell number'!L42/'total cell number (d+h)'!L42</f>
        <v>0.86031452358926919</v>
      </c>
      <c r="M42" s="35">
        <f>'donor cell number'!M42/'total cell number (d+h)'!M42</f>
        <v>0.4273232724384432</v>
      </c>
      <c r="P42" s="35">
        <f>'donor cell number'!P42/'total cell number (d+h)'!P42</f>
        <v>0.26811594202898553</v>
      </c>
      <c r="S42" s="35">
        <f>'donor cell number'!S42/'total cell number (d+h)'!S42</f>
        <v>0.45100502512562812</v>
      </c>
      <c r="V42" s="35">
        <f>'donor cell number'!V42/'total cell number (d+h)'!V42</f>
        <v>0.25507246376811593</v>
      </c>
      <c r="Z42" s="35">
        <f>'donor cell number'!Z42/'total cell number (d+h)'!Z42</f>
        <v>7.9670329670329665E-2</v>
      </c>
      <c r="AA42" s="35">
        <f>'donor cell number'!AA42/'total cell number (d+h)'!AA42</f>
        <v>9.0379008746355682E-2</v>
      </c>
      <c r="AB42" s="35">
        <f>'donor cell number'!AB42/'total cell number (d+h)'!AB42</f>
        <v>0.15646258503401361</v>
      </c>
      <c r="AC42" s="35">
        <f>'donor cell number'!AC42/'total cell number (d+h)'!AC42</f>
        <v>0.13019079685746351</v>
      </c>
      <c r="AE42" s="40">
        <f>'donor cell number'!AE42/'total cell number (d+h)'!AE42</f>
        <v>0.43649635036496348</v>
      </c>
      <c r="AH42" s="40">
        <f>'donor cell number'!AH42/'total cell number (d+h)'!AH42</f>
        <v>0.26268115942028986</v>
      </c>
      <c r="AL42" s="41">
        <f>'donor cell number'!AL42/'total cell number (d+h)'!AL42</f>
        <v>9.9006509078451529E-2</v>
      </c>
      <c r="AM42" s="41">
        <f>'donor cell number'!AM42/'total cell number (d+h)'!AM42</f>
        <v>9.9839971550497869E-2</v>
      </c>
    </row>
    <row r="43" spans="1:39">
      <c r="A43" s="12" t="s">
        <v>61</v>
      </c>
      <c r="B43" s="12" t="s">
        <v>111</v>
      </c>
      <c r="C43" s="12" t="s">
        <v>340</v>
      </c>
      <c r="D43" s="16">
        <v>41436</v>
      </c>
      <c r="E43" s="16">
        <v>41499</v>
      </c>
      <c r="F43" s="16">
        <v>41625</v>
      </c>
      <c r="G43" s="12">
        <v>63</v>
      </c>
      <c r="H43" s="12">
        <v>189</v>
      </c>
      <c r="I43" s="12">
        <v>126</v>
      </c>
      <c r="J43" s="35">
        <f>'donor cell number'!J43/'total cell number (d+h)'!J43</f>
        <v>0.93830334190231357</v>
      </c>
      <c r="K43" s="35">
        <f>'donor cell number'!K43/'total cell number (d+h)'!K43</f>
        <v>0.9207603060972599</v>
      </c>
      <c r="L43" s="35">
        <f>'donor cell number'!L43/'total cell number (d+h)'!L43</f>
        <v>0.83259259259259255</v>
      </c>
      <c r="M43" s="35">
        <f>'donor cell number'!M43/'total cell number (d+h)'!M43</f>
        <v>0.79440258342303549</v>
      </c>
      <c r="P43" s="35">
        <f>'donor cell number'!P43/'total cell number (d+h)'!P43</f>
        <v>0.63287671232876708</v>
      </c>
      <c r="S43" s="35">
        <f>'donor cell number'!S43/'total cell number (d+h)'!S43</f>
        <v>0.83245243128964064</v>
      </c>
      <c r="V43" s="35">
        <f>'donor cell number'!V43/'total cell number (d+h)'!V43</f>
        <v>0.65886287625418061</v>
      </c>
      <c r="Z43" s="35">
        <f>'donor cell number'!Z43/'total cell number (d+h)'!Z43</f>
        <v>0.33904528763769892</v>
      </c>
      <c r="AA43" s="35">
        <f>'donor cell number'!AA43/'total cell number (d+h)'!AA43</f>
        <v>0.29844738355376654</v>
      </c>
      <c r="AB43" s="35">
        <f>'donor cell number'!AB43/'total cell number (d+h)'!AB43</f>
        <v>0.43159922928709055</v>
      </c>
      <c r="AC43" s="35">
        <f>'donor cell number'!AC43/'total cell number (d+h)'!AC43</f>
        <v>0.34492753623188405</v>
      </c>
      <c r="AE43" s="40">
        <f>'donor cell number'!AE43/'total cell number (d+h)'!AE43</f>
        <v>0.80541532813217076</v>
      </c>
      <c r="AH43" s="40">
        <f>'donor cell number'!AH43/'total cell number (d+h)'!AH43</f>
        <v>0.64042759961127305</v>
      </c>
      <c r="AL43" s="41">
        <f>'donor cell number'!AL43/'total cell number (d+h)'!AL43</f>
        <v>0.35521885521885521</v>
      </c>
      <c r="AM43" s="41">
        <f>'donor cell number'!AM43/'total cell number (d+h)'!AM43</f>
        <v>0.30614203454894434</v>
      </c>
    </row>
    <row r="44" spans="1:39">
      <c r="A44" s="12" t="s">
        <v>62</v>
      </c>
      <c r="B44" s="12" t="s">
        <v>111</v>
      </c>
      <c r="C44" s="12" t="s">
        <v>340</v>
      </c>
      <c r="D44" s="16">
        <v>41436</v>
      </c>
      <c r="E44" s="16">
        <v>41499</v>
      </c>
      <c r="F44" s="16">
        <v>41625</v>
      </c>
      <c r="G44" s="12">
        <v>63</v>
      </c>
      <c r="H44" s="12">
        <v>189</v>
      </c>
      <c r="I44" s="12">
        <v>126</v>
      </c>
      <c r="J44" s="35">
        <f>'donor cell number'!J44/'total cell number (d+h)'!J44</f>
        <v>0.91244548809124459</v>
      </c>
      <c r="K44" s="35">
        <f>'donor cell number'!K44/'total cell number (d+h)'!K44</f>
        <v>0.88174701277297074</v>
      </c>
      <c r="L44" s="35">
        <f>'donor cell number'!L44/'total cell number (d+h)'!L44</f>
        <v>0.85081585081585076</v>
      </c>
      <c r="M44" s="35">
        <f>'donor cell number'!M44/'total cell number (d+h)'!M44</f>
        <v>0.7191011235955056</v>
      </c>
      <c r="P44" s="35">
        <f>'donor cell number'!P44/'total cell number (d+h)'!P44</f>
        <v>0.56918687589158345</v>
      </c>
      <c r="S44" s="35">
        <f>'donor cell number'!S44/'total cell number (d+h)'!S44</f>
        <v>0.72765363128491622</v>
      </c>
      <c r="V44" s="35">
        <f>'donor cell number'!V44/'total cell number (d+h)'!V44</f>
        <v>0.57095709570957098</v>
      </c>
      <c r="Z44" s="35">
        <f>'donor cell number'!Z44/'total cell number (d+h)'!Z44</f>
        <v>0.31206764027671025</v>
      </c>
      <c r="AA44" s="35">
        <f>'donor cell number'!AA44/'total cell number (d+h)'!AA44</f>
        <v>0.25239234449760767</v>
      </c>
      <c r="AB44" s="35">
        <f>'donor cell number'!AB44/'total cell number (d+h)'!AB44</f>
        <v>0.40694006309148267</v>
      </c>
      <c r="AC44" s="35">
        <f>'donor cell number'!AC44/'total cell number (d+h)'!AC44</f>
        <v>0.27289048473967686</v>
      </c>
      <c r="AE44" s="40">
        <f>'donor cell number'!AE44/'total cell number (d+h)'!AE44</f>
        <v>0.72271386430678464</v>
      </c>
      <c r="AH44" s="40">
        <f>'donor cell number'!AH44/'total cell number (d+h)'!AH44</f>
        <v>0.57000765110941087</v>
      </c>
      <c r="AL44" s="41">
        <f>'donor cell number'!AL44/'total cell number (d+h)'!AL44</f>
        <v>0.33746130030959753</v>
      </c>
      <c r="AM44" s="41">
        <f>'donor cell number'!AM44/'total cell number (d+h)'!AM44</f>
        <v>0.25751458052938536</v>
      </c>
    </row>
    <row r="45" spans="1:39">
      <c r="A45" s="12" t="s">
        <v>63</v>
      </c>
      <c r="B45" s="12" t="s">
        <v>111</v>
      </c>
      <c r="C45" s="12" t="s">
        <v>340</v>
      </c>
      <c r="D45" s="16">
        <v>41436</v>
      </c>
      <c r="E45" s="16">
        <v>41499</v>
      </c>
      <c r="F45" s="16">
        <v>41625</v>
      </c>
      <c r="G45" s="12">
        <v>63</v>
      </c>
      <c r="H45" s="12">
        <v>189</v>
      </c>
      <c r="I45" s="12">
        <v>126</v>
      </c>
      <c r="J45" s="35">
        <f>'donor cell number'!J45/'total cell number (d+h)'!J45</f>
        <v>0.91274397244546501</v>
      </c>
      <c r="K45" s="35">
        <f>'donor cell number'!K45/'total cell number (d+h)'!K45</f>
        <v>0.90768437338834451</v>
      </c>
      <c r="L45" s="35">
        <f>'donor cell number'!L45/'total cell number (d+h)'!L45</f>
        <v>0.91299258681232931</v>
      </c>
      <c r="M45" s="35">
        <f>'donor cell number'!M45/'total cell number (d+h)'!M45</f>
        <v>0.76263107721639656</v>
      </c>
      <c r="P45" s="35">
        <f>'donor cell number'!P45/'total cell number (d+h)'!P45</f>
        <v>0.50295857988165682</v>
      </c>
      <c r="S45" s="35">
        <f>'donor cell number'!S45/'total cell number (d+h)'!S45</f>
        <v>0.77117117117117118</v>
      </c>
      <c r="V45" s="35">
        <f>'donor cell number'!V45/'total cell number (d+h)'!V45</f>
        <v>0.50444049733570162</v>
      </c>
      <c r="Z45" s="35">
        <f>'donor cell number'!Z45/'total cell number (d+h)'!Z45</f>
        <v>0.29524886877828055</v>
      </c>
      <c r="AA45" s="35">
        <f>'donor cell number'!AA45/'total cell number (d+h)'!AA45</f>
        <v>0.17508055853920515</v>
      </c>
      <c r="AB45" s="35">
        <f>'donor cell number'!AB45/'total cell number (d+h)'!AB45</f>
        <v>0.40852130325814534</v>
      </c>
      <c r="AC45" s="35">
        <f>'donor cell number'!AC45/'total cell number (d+h)'!AC45</f>
        <v>0.20183486238532111</v>
      </c>
      <c r="AE45" s="40">
        <f>'donor cell number'!AE45/'total cell number (d+h)'!AE45</f>
        <v>0.76749435665914223</v>
      </c>
      <c r="AH45" s="40">
        <f>'donor cell number'!AH45/'total cell number (d+h)'!AH45</f>
        <v>0.50388457269700337</v>
      </c>
      <c r="AL45" s="41">
        <f>'donor cell number'!AL45/'total cell number (d+h)'!AL45</f>
        <v>0.34898929845422116</v>
      </c>
      <c r="AM45" s="41">
        <f>'donor cell number'!AM45/'total cell number (d+h)'!AM45</f>
        <v>0.18611987381703471</v>
      </c>
    </row>
    <row r="46" spans="1:39">
      <c r="A46" s="12" t="s">
        <v>64</v>
      </c>
      <c r="B46" s="12" t="s">
        <v>111</v>
      </c>
      <c r="C46" s="12" t="s">
        <v>340</v>
      </c>
      <c r="D46" s="16">
        <v>41436</v>
      </c>
      <c r="E46" s="16">
        <v>41499</v>
      </c>
      <c r="F46" s="16">
        <v>41625</v>
      </c>
      <c r="G46" s="12">
        <v>63</v>
      </c>
      <c r="H46" s="12">
        <v>189</v>
      </c>
      <c r="I46" s="12">
        <v>126</v>
      </c>
      <c r="J46" s="35">
        <f>'donor cell number'!J46/'total cell number (d+h)'!J46</f>
        <v>0.95687331536388143</v>
      </c>
      <c r="K46" s="35">
        <f>'donor cell number'!K46/'total cell number (d+h)'!K46</f>
        <v>0.94954310687326182</v>
      </c>
      <c r="L46" s="35">
        <f>'donor cell number'!L46/'total cell number (d+h)'!L46</f>
        <v>0.94117647058823528</v>
      </c>
      <c r="M46" s="35">
        <f>'donor cell number'!M46/'total cell number (d+h)'!M46</f>
        <v>0.79453894359892574</v>
      </c>
      <c r="P46" s="35">
        <f>'donor cell number'!P46/'total cell number (d+h)'!P46</f>
        <v>0.63492063492063489</v>
      </c>
      <c r="S46" s="35">
        <f>'donor cell number'!S46/'total cell number (d+h)'!S46</f>
        <v>0.83204334365325072</v>
      </c>
      <c r="V46" s="35">
        <f>'donor cell number'!V46/'total cell number (d+h)'!V46</f>
        <v>0.64570230607966461</v>
      </c>
      <c r="Z46" s="35">
        <f>'donor cell number'!Z46/'total cell number (d+h)'!Z46</f>
        <v>0.3584158415841584</v>
      </c>
      <c r="AA46" s="35">
        <f>'donor cell number'!AA46/'total cell number (d+h)'!AA46</f>
        <v>0.25934861278648974</v>
      </c>
      <c r="AB46" s="35">
        <f>'donor cell number'!AB46/'total cell number (d+h)'!AB46</f>
        <v>0.45601173020527858</v>
      </c>
      <c r="AC46" s="35">
        <f>'donor cell number'!AC46/'total cell number (d+h)'!AC46</f>
        <v>0.32390745501285345</v>
      </c>
      <c r="AE46" s="40">
        <f>'donor cell number'!AE46/'total cell number (d+h)'!AE46</f>
        <v>0.81465338314653379</v>
      </c>
      <c r="AH46" s="40">
        <f>'donor cell number'!AH46/'total cell number (d+h)'!AH46</f>
        <v>0.64093567251461991</v>
      </c>
      <c r="AL46" s="41">
        <f>'donor cell number'!AL46/'total cell number (d+h)'!AL46</f>
        <v>0.39775413711583923</v>
      </c>
      <c r="AM46" s="41">
        <f>'donor cell number'!AM46/'total cell number (d+h)'!AM46</f>
        <v>0.2799671592775041</v>
      </c>
    </row>
    <row r="47" spans="1:39">
      <c r="A47" s="12" t="s">
        <v>65</v>
      </c>
      <c r="B47" s="12" t="s">
        <v>111</v>
      </c>
      <c r="C47" s="12" t="s">
        <v>340</v>
      </c>
      <c r="D47" s="16">
        <v>41436</v>
      </c>
      <c r="E47" s="16">
        <v>41499</v>
      </c>
      <c r="F47" s="16">
        <v>41625</v>
      </c>
      <c r="G47" s="12">
        <v>63</v>
      </c>
      <c r="H47" s="12">
        <v>189</v>
      </c>
      <c r="I47" s="12">
        <v>126</v>
      </c>
      <c r="J47" s="35">
        <f>'donor cell number'!J47/'total cell number (d+h)'!J47</f>
        <v>0.95437017994858608</v>
      </c>
      <c r="K47" s="35">
        <f>'donor cell number'!K47/'total cell number (d+h)'!K47</f>
        <v>0.93815513626834379</v>
      </c>
      <c r="L47" s="35">
        <f>'donor cell number'!L47/'total cell number (d+h)'!L47</f>
        <v>0.91593475533249691</v>
      </c>
      <c r="M47" s="35">
        <f>'donor cell number'!M47/'total cell number (d+h)'!M47</f>
        <v>0.71197411003236244</v>
      </c>
      <c r="P47" s="35">
        <f>'donor cell number'!P47/'total cell number (d+h)'!P47</f>
        <v>0.58164642375168696</v>
      </c>
      <c r="S47" s="35">
        <f>'donor cell number'!S47/'total cell number (d+h)'!S47</f>
        <v>0.77441077441077444</v>
      </c>
      <c r="V47" s="35">
        <f>'donor cell number'!V47/'total cell number (d+h)'!V47</f>
        <v>0.59367088607594942</v>
      </c>
      <c r="Z47" s="35">
        <f>'donor cell number'!Z47/'total cell number (d+h)'!Z47</f>
        <v>0.28007023705004391</v>
      </c>
      <c r="AA47" s="35">
        <f>'donor cell number'!AA47/'total cell number (d+h)'!AA47</f>
        <v>0.26974789915966385</v>
      </c>
      <c r="AB47" s="35">
        <f>'donor cell number'!AB47/'total cell number (d+h)'!AB47</f>
        <v>0.36946902654867259</v>
      </c>
      <c r="AC47" s="35">
        <f>'donor cell number'!AC47/'total cell number (d+h)'!AC47</f>
        <v>0.30852503382949931</v>
      </c>
      <c r="AE47" s="40">
        <f>'donor cell number'!AE47/'total cell number (d+h)'!AE47</f>
        <v>0.74257425742574257</v>
      </c>
      <c r="AH47" s="40">
        <f>'donor cell number'!AH47/'total cell number (d+h)'!AH47</f>
        <v>0.58785107772697587</v>
      </c>
      <c r="AL47" s="41">
        <f>'donor cell number'!AL47/'total cell number (d+h)'!AL47</f>
        <v>0.31342872867363786</v>
      </c>
      <c r="AM47" s="41">
        <f>'donor cell number'!AM47/'total cell number (d+h)'!AM47</f>
        <v>0.28460342146189738</v>
      </c>
    </row>
    <row r="48" spans="1:39">
      <c r="A48" s="12" t="s">
        <v>66</v>
      </c>
      <c r="B48" s="12" t="s">
        <v>113</v>
      </c>
      <c r="C48" s="12" t="s">
        <v>340</v>
      </c>
      <c r="D48" s="16">
        <v>41514</v>
      </c>
      <c r="E48" s="16">
        <v>41570</v>
      </c>
      <c r="F48" s="16">
        <v>41626</v>
      </c>
      <c r="G48" s="12">
        <v>56</v>
      </c>
      <c r="H48" s="12">
        <v>112</v>
      </c>
      <c r="I48" s="12">
        <v>56</v>
      </c>
      <c r="J48" s="35">
        <f>'donor cell number'!J48/'total cell number (d+h)'!J48</f>
        <v>0.95129242131176373</v>
      </c>
      <c r="K48" s="35">
        <f>'donor cell number'!K48/'total cell number (d+h)'!K48</f>
        <v>0.91778638123434297</v>
      </c>
      <c r="L48" s="35">
        <f>'donor cell number'!L48/'total cell number (d+h)'!L48</f>
        <v>0.88574171867498797</v>
      </c>
      <c r="M48" s="35">
        <f>'donor cell number'!M48/'total cell number (d+h)'!M48</f>
        <v>0.55224787363304984</v>
      </c>
      <c r="P48" s="35">
        <f>'donor cell number'!P48/'total cell number (d+h)'!P48</f>
        <v>0.39451476793248946</v>
      </c>
      <c r="S48" s="35">
        <f>'donor cell number'!S48/'total cell number (d+h)'!S48</f>
        <v>0.56036745406824151</v>
      </c>
      <c r="V48" s="35">
        <f>'donor cell number'!V48/'total cell number (d+h)'!V48</f>
        <v>0.37569060773480661</v>
      </c>
      <c r="Z48" s="35">
        <f>'donor cell number'!Z48/'total cell number (d+h)'!Z48</f>
        <v>0.1690197660346914</v>
      </c>
      <c r="AA48" s="35">
        <f>'donor cell number'!AA48/'total cell number (d+h)'!AA48</f>
        <v>0.1708889912482727</v>
      </c>
      <c r="AB48" s="35">
        <f>'donor cell number'!AB48/'total cell number (d+h)'!AB48</f>
        <v>0.22901849217638692</v>
      </c>
      <c r="AC48" s="35">
        <f>'donor cell number'!AC48/'total cell number (d+h)'!AC48</f>
        <v>0.19049621530698066</v>
      </c>
      <c r="AE48" s="40">
        <f>'donor cell number'!AE48/'total cell number (d+h)'!AE48</f>
        <v>0.55481727574750828</v>
      </c>
      <c r="AH48" s="40">
        <f>'donor cell number'!AH48/'total cell number (d+h)'!AH48</f>
        <v>0.38765928906773978</v>
      </c>
      <c r="AL48" s="41">
        <f>'donor cell number'!AL48/'total cell number (d+h)'!AL48</f>
        <v>0.18227529855436833</v>
      </c>
      <c r="AM48" s="41">
        <f>'donor cell number'!AM48/'total cell number (d+h)'!AM48</f>
        <v>0.17441245371419936</v>
      </c>
    </row>
    <row r="49" spans="1:39">
      <c r="A49" s="12" t="s">
        <v>67</v>
      </c>
      <c r="B49" s="12" t="s">
        <v>113</v>
      </c>
      <c r="C49" s="12" t="s">
        <v>340</v>
      </c>
      <c r="D49" s="16">
        <v>41514</v>
      </c>
      <c r="E49" s="16">
        <v>41570</v>
      </c>
      <c r="F49" s="16">
        <v>41626</v>
      </c>
      <c r="G49" s="12">
        <v>56</v>
      </c>
      <c r="H49" s="12">
        <v>112</v>
      </c>
      <c r="I49" s="12">
        <v>56</v>
      </c>
      <c r="J49" s="35">
        <f>'donor cell number'!J49/'total cell number (d+h)'!J49</f>
        <v>0.83056478405315615</v>
      </c>
      <c r="K49" s="35">
        <f>'donor cell number'!K49/'total cell number (d+h)'!K49</f>
        <v>0.81689165801315333</v>
      </c>
      <c r="L49" s="35">
        <f>'donor cell number'!L49/'total cell number (d+h)'!L49</f>
        <v>0.78502879078694821</v>
      </c>
      <c r="M49" s="35">
        <f>'donor cell number'!M49/'total cell number (d+h)'!M49</f>
        <v>0.39612676056338031</v>
      </c>
      <c r="P49" s="35">
        <f>'donor cell number'!P49/'total cell number (d+h)'!P49</f>
        <v>0.28917378917378916</v>
      </c>
      <c r="S49" s="35">
        <f>'donor cell number'!S49/'total cell number (d+h)'!S49</f>
        <v>0.41687041564792177</v>
      </c>
      <c r="V49" s="35">
        <f>'donor cell number'!V49/'total cell number (d+h)'!V49</f>
        <v>0.27586206896551724</v>
      </c>
      <c r="Z49" s="35">
        <f>'donor cell number'!Z49/'total cell number (d+h)'!Z49</f>
        <v>0.11465892597968069</v>
      </c>
      <c r="AA49" s="35">
        <f>'donor cell number'!AA49/'total cell number (d+h)'!AA49</f>
        <v>0.14243323442136499</v>
      </c>
      <c r="AB49" s="35">
        <f>'donor cell number'!AB49/'total cell number (d+h)'!AB49</f>
        <v>0.12864864864864864</v>
      </c>
      <c r="AC49" s="35">
        <f>'donor cell number'!AC49/'total cell number (d+h)'!AC49</f>
        <v>0.14436055822466254</v>
      </c>
      <c r="AE49" s="40">
        <f>'donor cell number'!AE49/'total cell number (d+h)'!AE49</f>
        <v>0.40481064483111567</v>
      </c>
      <c r="AH49" s="40">
        <f>'donor cell number'!AH49/'total cell number (d+h)'!AH49</f>
        <v>0.28315132605304211</v>
      </c>
      <c r="AL49" s="41">
        <f>'donor cell number'!AL49/'total cell number (d+h)'!AL49</f>
        <v>0.12027789839339992</v>
      </c>
      <c r="AM49" s="41">
        <f>'donor cell number'!AM49/'total cell number (d+h)'!AM49</f>
        <v>0.14301498515295905</v>
      </c>
    </row>
    <row r="50" spans="1:39">
      <c r="A50" s="12" t="s">
        <v>68</v>
      </c>
      <c r="B50" s="12" t="s">
        <v>113</v>
      </c>
      <c r="C50" s="12" t="s">
        <v>340</v>
      </c>
      <c r="D50" s="16">
        <v>41514</v>
      </c>
      <c r="E50" s="16">
        <v>41570</v>
      </c>
      <c r="F50" s="16">
        <v>41626</v>
      </c>
      <c r="G50" s="12">
        <v>56</v>
      </c>
      <c r="H50" s="12">
        <v>112</v>
      </c>
      <c r="I50" s="12">
        <v>56</v>
      </c>
      <c r="J50" s="35">
        <f>'donor cell number'!J50/'total cell number (d+h)'!J50</f>
        <v>0.89428014875154949</v>
      </c>
      <c r="K50" s="35">
        <f>'donor cell number'!K50/'total cell number (d+h)'!K50</f>
        <v>0.90824837812789616</v>
      </c>
      <c r="L50" s="35">
        <f>'donor cell number'!L50/'total cell number (d+h)'!L50</f>
        <v>0.89823380992430613</v>
      </c>
      <c r="M50" s="35">
        <f>'donor cell number'!M50/'total cell number (d+h)'!M50</f>
        <v>0.55375552282768781</v>
      </c>
      <c r="P50" s="35">
        <f>'donor cell number'!P50/'total cell number (d+h)'!P50</f>
        <v>0.37552742616033757</v>
      </c>
      <c r="S50" s="35">
        <f>'donor cell number'!S50/'total cell number (d+h)'!S50</f>
        <v>0.59292035398230092</v>
      </c>
      <c r="V50" s="35">
        <f>'donor cell number'!V50/'total cell number (d+h)'!V50</f>
        <v>0.37894736842105264</v>
      </c>
      <c r="Z50" s="35">
        <f>'donor cell number'!Z50/'total cell number (d+h)'!Z50</f>
        <v>0.18261964735516373</v>
      </c>
      <c r="AA50" s="35">
        <f>'donor cell number'!AA50/'total cell number (d+h)'!AA50</f>
        <v>0.1859872611464968</v>
      </c>
      <c r="AB50" s="35">
        <f>'donor cell number'!AB50/'total cell number (d+h)'!AB50</f>
        <v>0.23087071240105542</v>
      </c>
      <c r="AC50" s="35">
        <f>'donor cell number'!AC50/'total cell number (d+h)'!AC50</f>
        <v>0.22283356258596973</v>
      </c>
      <c r="AE50" s="40">
        <f>'donor cell number'!AE50/'total cell number (d+h)'!AE50</f>
        <v>0.57482993197278909</v>
      </c>
      <c r="AH50" s="40">
        <f>'donor cell number'!AH50/'total cell number (d+h)'!AH50</f>
        <v>0.37752414398595258</v>
      </c>
      <c r="AL50" s="41">
        <f>'donor cell number'!AL50/'total cell number (d+h)'!AL50</f>
        <v>0.20618556701030927</v>
      </c>
      <c r="AM50" s="41">
        <f>'donor cell number'!AM50/'total cell number (d+h)'!AM50</f>
        <v>0.19914837864395676</v>
      </c>
    </row>
    <row r="51" spans="1:39">
      <c r="A51" s="12" t="s">
        <v>69</v>
      </c>
      <c r="B51" s="12" t="s">
        <v>113</v>
      </c>
      <c r="C51" s="12" t="s">
        <v>340</v>
      </c>
      <c r="D51" s="16">
        <v>41514</v>
      </c>
      <c r="E51" s="16">
        <v>41570</v>
      </c>
      <c r="F51" s="16">
        <v>41626</v>
      </c>
      <c r="G51" s="12">
        <v>56</v>
      </c>
      <c r="H51" s="12">
        <v>112</v>
      </c>
      <c r="I51" s="12">
        <v>56</v>
      </c>
      <c r="J51" s="35">
        <f>'donor cell number'!J51/'total cell number (d+h)'!J51</f>
        <v>0.96745627628957276</v>
      </c>
      <c r="K51" s="35">
        <f>'donor cell number'!K51/'total cell number (d+h)'!K51</f>
        <v>0.95489891135303262</v>
      </c>
      <c r="L51" s="35">
        <f>'donor cell number'!L51/'total cell number (d+h)'!L51</f>
        <v>0.93478631023327086</v>
      </c>
      <c r="M51" s="35">
        <f>'donor cell number'!M51/'total cell number (d+h)'!M51</f>
        <v>0.53269098417068139</v>
      </c>
      <c r="P51" s="35">
        <f>'donor cell number'!P51/'total cell number (d+h)'!P51</f>
        <v>0.39049586776859502</v>
      </c>
      <c r="S51" s="35">
        <f>'donor cell number'!S51/'total cell number (d+h)'!S51</f>
        <v>0.56799259944495839</v>
      </c>
      <c r="V51" s="35">
        <f>'donor cell number'!V51/'total cell number (d+h)'!V51</f>
        <v>0.38242574257425743</v>
      </c>
      <c r="Z51" s="35">
        <f>'donor cell number'!Z51/'total cell number (d+h)'!Z51</f>
        <v>0.12169312169312169</v>
      </c>
      <c r="AA51" s="35">
        <f>'donor cell number'!AA51/'total cell number (d+h)'!AA51</f>
        <v>0.1519434628975265</v>
      </c>
      <c r="AB51" s="35">
        <f>'donor cell number'!AB51/'total cell number (d+h)'!AB51</f>
        <v>0.18731417244796827</v>
      </c>
      <c r="AC51" s="35">
        <f>'donor cell number'!AC51/'total cell number (d+h)'!AC51</f>
        <v>0.2063758389261745</v>
      </c>
      <c r="AE51" s="40">
        <f>'donor cell number'!AE51/'total cell number (d+h)'!AE51</f>
        <v>0.54775059194948694</v>
      </c>
      <c r="AH51" s="40">
        <f>'donor cell number'!AH51/'total cell number (d+h)'!AH51</f>
        <v>0.38682432432432434</v>
      </c>
      <c r="AL51" s="41">
        <f>'donor cell number'!AL51/'total cell number (d+h)'!AL51</f>
        <v>0.14453259744739566</v>
      </c>
      <c r="AM51" s="41">
        <f>'donor cell number'!AM51/'total cell number (d+h)'!AM51</f>
        <v>0.16608544027898867</v>
      </c>
    </row>
    <row r="52" spans="1:39">
      <c r="A52" s="12" t="s">
        <v>70</v>
      </c>
      <c r="B52" s="12" t="s">
        <v>114</v>
      </c>
      <c r="C52" s="12" t="s">
        <v>340</v>
      </c>
      <c r="D52" s="16">
        <v>41472</v>
      </c>
      <c r="E52" s="16">
        <v>41549</v>
      </c>
      <c r="F52" s="16">
        <v>41689</v>
      </c>
      <c r="G52" s="12">
        <v>77</v>
      </c>
      <c r="H52" s="12">
        <v>217</v>
      </c>
      <c r="I52" s="12">
        <v>140</v>
      </c>
      <c r="J52" s="35">
        <f>'donor cell number'!J52/'total cell number (d+h)'!J52</f>
        <v>0.874408667785747</v>
      </c>
      <c r="K52" s="35">
        <f>'donor cell number'!K52/'total cell number (d+h)'!K52</f>
        <v>0.86757038581856105</v>
      </c>
      <c r="L52" s="35">
        <f>'donor cell number'!L52/'total cell number (d+h)'!L52</f>
        <v>0.84541062801932365</v>
      </c>
      <c r="M52" s="35">
        <f>'donor cell number'!M52/'total cell number (d+h)'!M52</f>
        <v>0.69038817005545283</v>
      </c>
      <c r="P52" s="35">
        <f>'donor cell number'!P52/'total cell number (d+h)'!P52</f>
        <v>0.5472103004291845</v>
      </c>
      <c r="S52" s="35">
        <f>'donor cell number'!S52/'total cell number (d+h)'!S52</f>
        <v>0.7078651685393258</v>
      </c>
      <c r="V52" s="35">
        <f>'donor cell number'!V52/'total cell number (d+h)'!V52</f>
        <v>0.52351097178683381</v>
      </c>
      <c r="Z52" s="35">
        <f>'donor cell number'!Z52/'total cell number (d+h)'!Z52</f>
        <v>0.27464556544675239</v>
      </c>
      <c r="AA52" s="35">
        <f>'donor cell number'!AA52/'total cell number (d+h)'!AA52</f>
        <v>0.19879062736205594</v>
      </c>
      <c r="AB52" s="35">
        <f>'donor cell number'!AB52/'total cell number (d+h)'!AB52</f>
        <v>0.3284457478005865</v>
      </c>
      <c r="AC52" s="35">
        <f>'donor cell number'!AC52/'total cell number (d+h)'!AC52</f>
        <v>0.23280423280423279</v>
      </c>
      <c r="AE52" s="40">
        <f>'donor cell number'!AE52/'total cell number (d+h)'!AE52</f>
        <v>0.69471488178025032</v>
      </c>
      <c r="AH52" s="40">
        <f>'donor cell number'!AH52/'total cell number (d+h)'!AH52</f>
        <v>0.54116706634692247</v>
      </c>
      <c r="AL52" s="41">
        <f>'donor cell number'!AL52/'total cell number (d+h)'!AL52</f>
        <v>0.28452220726783312</v>
      </c>
      <c r="AM52" s="41">
        <f>'donor cell number'!AM52/'total cell number (d+h)'!AM52</f>
        <v>0.20574795574795574</v>
      </c>
    </row>
    <row r="53" spans="1:39">
      <c r="A53" s="12" t="s">
        <v>71</v>
      </c>
      <c r="B53" s="12" t="s">
        <v>114</v>
      </c>
      <c r="C53" s="12" t="s">
        <v>340</v>
      </c>
      <c r="D53" s="16">
        <v>41472</v>
      </c>
      <c r="E53" s="16">
        <v>41549</v>
      </c>
      <c r="F53" s="16">
        <v>41689</v>
      </c>
      <c r="G53" s="12">
        <v>77</v>
      </c>
      <c r="H53" s="12">
        <v>217</v>
      </c>
      <c r="I53" s="12">
        <v>140</v>
      </c>
      <c r="J53" s="35">
        <f>'donor cell number'!J53/'total cell number (d+h)'!J53</f>
        <v>0.92865497076023396</v>
      </c>
      <c r="K53" s="35">
        <f>'donor cell number'!K53/'total cell number (d+h)'!K53</f>
        <v>0.92805979445655562</v>
      </c>
      <c r="L53" s="35">
        <f>'donor cell number'!L53/'total cell number (d+h)'!L53</f>
        <v>0.91699725358559658</v>
      </c>
      <c r="M53" s="35">
        <f>'donor cell number'!M53/'total cell number (d+h)'!M53</f>
        <v>0.82653061224489799</v>
      </c>
      <c r="P53" s="35">
        <f>'donor cell number'!P53/'total cell number (d+h)'!P53</f>
        <v>0.64737550471063254</v>
      </c>
      <c r="S53" s="35">
        <f>'donor cell number'!S53/'total cell number (d+h)'!S53</f>
        <v>0.84852071005917162</v>
      </c>
      <c r="V53" s="35">
        <f>'donor cell number'!V53/'total cell number (d+h)'!V53</f>
        <v>0.64074074074074072</v>
      </c>
      <c r="Z53" s="35">
        <f>'donor cell number'!Z53/'total cell number (d+h)'!Z53</f>
        <v>0.37469704314105673</v>
      </c>
      <c r="AA53" s="35">
        <f>'donor cell number'!AA53/'total cell number (d+h)'!AA53</f>
        <v>0.2177742193755004</v>
      </c>
      <c r="AB53" s="35">
        <f>'donor cell number'!AB53/'total cell number (d+h)'!AB53</f>
        <v>0.45426515930113054</v>
      </c>
      <c r="AC53" s="35">
        <f>'donor cell number'!AC53/'total cell number (d+h)'!AC53</f>
        <v>0.29819694868238555</v>
      </c>
      <c r="AE53" s="40">
        <f>'donor cell number'!AE53/'total cell number (d+h)'!AE53</f>
        <v>0.8372900984365953</v>
      </c>
      <c r="AH53" s="40">
        <f>'donor cell number'!AH53/'total cell number (d+h)'!AH53</f>
        <v>0.64391500321957507</v>
      </c>
      <c r="AL53" s="41">
        <f>'donor cell number'!AL53/'total cell number (d+h)'!AL53</f>
        <v>0.40019762845849804</v>
      </c>
      <c r="AM53" s="41">
        <f>'donor cell number'!AM53/'total cell number (d+h)'!AM53</f>
        <v>0.24720812182741117</v>
      </c>
    </row>
    <row r="54" spans="1:39">
      <c r="A54" s="12" t="s">
        <v>72</v>
      </c>
      <c r="B54" s="12" t="s">
        <v>114</v>
      </c>
      <c r="C54" s="12" t="s">
        <v>340</v>
      </c>
      <c r="D54" s="16">
        <v>41472</v>
      </c>
      <c r="E54" s="16">
        <v>41549</v>
      </c>
      <c r="F54" s="16">
        <v>41689</v>
      </c>
      <c r="G54" s="12">
        <v>77</v>
      </c>
      <c r="H54" s="12">
        <v>217</v>
      </c>
      <c r="I54" s="12">
        <v>140</v>
      </c>
      <c r="J54" s="35">
        <f>'donor cell number'!J54/'total cell number (d+h)'!J54</f>
        <v>0.86257026555534022</v>
      </c>
      <c r="K54" s="35">
        <f>'donor cell number'!K54/'total cell number (d+h)'!K54</f>
        <v>0.83445945945945943</v>
      </c>
      <c r="L54" s="35">
        <f>'donor cell number'!L54/'total cell number (d+h)'!L54</f>
        <v>0.85972850678733037</v>
      </c>
      <c r="M54" s="35">
        <f>'donor cell number'!M54/'total cell number (d+h)'!M54</f>
        <v>0.71180555555555558</v>
      </c>
      <c r="P54" s="35">
        <f>'donor cell number'!P54/'total cell number (d+h)'!P54</f>
        <v>0.55134474327628358</v>
      </c>
      <c r="S54" s="35">
        <f>'donor cell number'!S54/'total cell number (d+h)'!S54</f>
        <v>0.7327478042659975</v>
      </c>
      <c r="V54" s="35">
        <f>'donor cell number'!V54/'total cell number (d+h)'!V54</f>
        <v>0.54509803921568623</v>
      </c>
      <c r="Z54" s="35">
        <f>'donor cell number'!Z54/'total cell number (d+h)'!Z54</f>
        <v>0.31924882629107981</v>
      </c>
      <c r="AA54" s="35">
        <f>'donor cell number'!AA54/'total cell number (d+h)'!AA54</f>
        <v>0.16560509554140126</v>
      </c>
      <c r="AB54" s="35">
        <f>'donor cell number'!AB54/'total cell number (d+h)'!AB54</f>
        <v>0.35197368421052633</v>
      </c>
      <c r="AC54" s="35">
        <f>'donor cell number'!AC54/'total cell number (d+h)'!AC54</f>
        <v>0.23418573351278602</v>
      </c>
      <c r="AE54" s="40">
        <f>'donor cell number'!AE54/'total cell number (d+h)'!AE54</f>
        <v>0.72185430463576161</v>
      </c>
      <c r="AH54" s="40">
        <f>'donor cell number'!AH54/'total cell number (d+h)'!AH54</f>
        <v>0.54832596336070749</v>
      </c>
      <c r="AL54" s="41">
        <f>'donor cell number'!AL54/'total cell number (d+h)'!AL54</f>
        <v>0.32785467128027684</v>
      </c>
      <c r="AM54" s="41">
        <f>'donor cell number'!AM54/'total cell number (d+h)'!AM54</f>
        <v>0.18763510592304367</v>
      </c>
    </row>
    <row r="55" spans="1:39">
      <c r="A55" s="12" t="s">
        <v>73</v>
      </c>
      <c r="B55" s="12" t="s">
        <v>114</v>
      </c>
      <c r="C55" s="12" t="s">
        <v>340</v>
      </c>
      <c r="D55" s="16">
        <v>41472</v>
      </c>
      <c r="E55" s="16">
        <v>41549</v>
      </c>
      <c r="F55" s="16">
        <v>41689</v>
      </c>
      <c r="G55" s="12">
        <v>77</v>
      </c>
      <c r="H55" s="12">
        <v>217</v>
      </c>
      <c r="I55" s="12">
        <v>140</v>
      </c>
      <c r="J55" s="35">
        <f>'donor cell number'!J55/'total cell number (d+h)'!J55</f>
        <v>0.97105317183329909</v>
      </c>
      <c r="K55" s="35">
        <f>'donor cell number'!K55/'total cell number (d+h)'!K55</f>
        <v>0.96641131408367709</v>
      </c>
      <c r="L55" s="35">
        <f>'donor cell number'!L55/'total cell number (d+h)'!L55</f>
        <v>0.96945551128818064</v>
      </c>
      <c r="M55" s="35">
        <f>'donor cell number'!M55/'total cell number (d+h)'!M55</f>
        <v>0.8238255033557047</v>
      </c>
      <c r="P55" s="35">
        <f>'donor cell number'!P55/'total cell number (d+h)'!P55</f>
        <v>0.676545300592718</v>
      </c>
      <c r="S55" s="35">
        <f>'donor cell number'!S55/'total cell number (d+h)'!S55</f>
        <v>0.87292609351432882</v>
      </c>
      <c r="V55" s="35">
        <f>'donor cell number'!V55/'total cell number (d+h)'!V55</f>
        <v>0.69500924214417747</v>
      </c>
      <c r="Z55" s="35">
        <f>'donor cell number'!Z55/'total cell number (d+h)'!Z55</f>
        <v>0.44178082191780821</v>
      </c>
      <c r="AA55" s="35">
        <f>'donor cell number'!AA55/'total cell number (d+h)'!AA55</f>
        <v>0.20135527589545016</v>
      </c>
      <c r="AB55" s="35">
        <f>'donor cell number'!AB55/'total cell number (d+h)'!AB55</f>
        <v>0.50473186119873814</v>
      </c>
      <c r="AC55" s="35">
        <f>'donor cell number'!AC55/'total cell number (d+h)'!AC55</f>
        <v>0.31516587677725116</v>
      </c>
      <c r="AE55" s="40">
        <f>'donor cell number'!AE55/'total cell number (d+h)'!AE55</f>
        <v>0.83894565722248027</v>
      </c>
      <c r="AH55" s="40">
        <f>'donor cell number'!AH55/'total cell number (d+h)'!AH55</f>
        <v>0.68234610917537741</v>
      </c>
      <c r="AL55" s="41">
        <f>'donor cell number'!AL55/'total cell number (d+h)'!AL55</f>
        <v>0.4530106921778278</v>
      </c>
      <c r="AM55" s="41">
        <f>'donor cell number'!AM55/'total cell number (d+h)'!AM55</f>
        <v>0.22065916398713825</v>
      </c>
    </row>
    <row r="56" spans="1:39">
      <c r="A56" s="12" t="s">
        <v>74</v>
      </c>
      <c r="B56" s="12" t="s">
        <v>115</v>
      </c>
      <c r="C56" s="12" t="s">
        <v>340</v>
      </c>
      <c r="D56" s="16">
        <v>41182</v>
      </c>
      <c r="E56" s="16">
        <v>41259</v>
      </c>
      <c r="F56" s="16">
        <v>41322</v>
      </c>
      <c r="G56" s="12">
        <v>77</v>
      </c>
      <c r="H56" s="12">
        <v>140</v>
      </c>
      <c r="I56" s="12">
        <v>63</v>
      </c>
      <c r="J56" s="35">
        <f>'donor cell number'!J56/'total cell number (d+h)'!J56</f>
        <v>0.94028931979070485</v>
      </c>
      <c r="K56" s="35">
        <f>'donor cell number'!K56/'total cell number (d+h)'!K56</f>
        <v>0.93710691823899372</v>
      </c>
      <c r="L56" s="35">
        <f>'donor cell number'!L56/'total cell number (d+h)'!L56</f>
        <v>0.91499936281381422</v>
      </c>
      <c r="M56" s="35">
        <f>'donor cell number'!M56/'total cell number (d+h)'!M56</f>
        <v>0.60227272727272729</v>
      </c>
      <c r="P56" s="35">
        <f>'donor cell number'!P56/'total cell number (d+h)'!P56</f>
        <v>0.36847710330138445</v>
      </c>
      <c r="S56" s="35">
        <f>'donor cell number'!S56/'total cell number (d+h)'!S56</f>
        <v>0.63835616438356169</v>
      </c>
      <c r="V56" s="35">
        <f>'donor cell number'!V56/'total cell number (d+h)'!V56</f>
        <v>0.3669421487603306</v>
      </c>
      <c r="Z56" s="35">
        <f>'donor cell number'!Z56/'total cell number (d+h)'!Z56</f>
        <v>0.17796610169491525</v>
      </c>
      <c r="AA56" s="35">
        <f>'donor cell number'!AA56/'total cell number (d+h)'!AA56</f>
        <v>0.12480974124809741</v>
      </c>
      <c r="AB56" s="35">
        <f>'donor cell number'!AB56/'total cell number (d+h)'!AB56</f>
        <v>0.24743589743589745</v>
      </c>
      <c r="AC56" s="35">
        <f>'donor cell number'!AC56/'total cell number (d+h)'!AC56</f>
        <v>0.18759610456176321</v>
      </c>
      <c r="AE56" s="40">
        <f>'donor cell number'!AE56/'total cell number (d+h)'!AE56</f>
        <v>0.61512195121951219</v>
      </c>
      <c r="AH56" s="40">
        <f>'donor cell number'!AH56/'total cell number (d+h)'!AH56</f>
        <v>0.36787564766839376</v>
      </c>
      <c r="AL56" s="41">
        <f>'donor cell number'!AL56/'total cell number (d+h)'!AL56</f>
        <v>0.19522292993630574</v>
      </c>
      <c r="AM56" s="41">
        <f>'donor cell number'!AM56/'total cell number (d+h)'!AM56</f>
        <v>0.13918554160309823</v>
      </c>
    </row>
    <row r="57" spans="1:39">
      <c r="A57" s="12" t="s">
        <v>75</v>
      </c>
      <c r="B57" s="12" t="s">
        <v>115</v>
      </c>
      <c r="C57" s="12" t="s">
        <v>340</v>
      </c>
      <c r="D57" s="16">
        <v>41182</v>
      </c>
      <c r="E57" s="16">
        <v>41259</v>
      </c>
      <c r="F57" s="16">
        <v>41322</v>
      </c>
      <c r="G57" s="12">
        <v>77</v>
      </c>
      <c r="H57" s="12">
        <v>140</v>
      </c>
      <c r="I57" s="12">
        <v>63</v>
      </c>
      <c r="J57" s="35">
        <f>'donor cell number'!J57/'total cell number (d+h)'!J57</f>
        <v>0.94864048338368578</v>
      </c>
      <c r="K57" s="35">
        <f>'donor cell number'!K57/'total cell number (d+h)'!K57</f>
        <v>0.92849284928492848</v>
      </c>
      <c r="L57" s="35">
        <f>'donor cell number'!L57/'total cell number (d+h)'!L57</f>
        <v>0.91867469879518071</v>
      </c>
      <c r="M57" s="35">
        <f>'donor cell number'!M57/'total cell number (d+h)'!M57</f>
        <v>0.55400696864111498</v>
      </c>
      <c r="P57" s="35">
        <f>'donor cell number'!P57/'total cell number (d+h)'!P57</f>
        <v>0.33854166666666669</v>
      </c>
      <c r="S57" s="35">
        <f>'donor cell number'!S57/'total cell number (d+h)'!S57</f>
        <v>0.60424605334784975</v>
      </c>
      <c r="V57" s="35">
        <f>'donor cell number'!V57/'total cell number (d+h)'!V57</f>
        <v>0.35828877005347592</v>
      </c>
      <c r="Z57" s="35">
        <f>'donor cell number'!Z57/'total cell number (d+h)'!Z57</f>
        <v>0.18167202572347266</v>
      </c>
      <c r="AA57" s="35">
        <f>'donor cell number'!AA57/'total cell number (d+h)'!AA57</f>
        <v>9.8132697655939613E-2</v>
      </c>
      <c r="AB57" s="35">
        <f>'donor cell number'!AB57/'total cell number (d+h)'!AB57</f>
        <v>0.2611524163568773</v>
      </c>
      <c r="AC57" s="35">
        <f>'donor cell number'!AC57/'total cell number (d+h)'!AC57</f>
        <v>0.15450236966824646</v>
      </c>
      <c r="AE57" s="40">
        <f>'donor cell number'!AE57/'total cell number (d+h)'!AE57</f>
        <v>0.57361376673040154</v>
      </c>
      <c r="AH57" s="40">
        <f>'donor cell number'!AH57/'total cell number (d+h)'!AH57</f>
        <v>0.34718969555035128</v>
      </c>
      <c r="AL57" s="41">
        <f>'donor cell number'!AL57/'total cell number (d+h)'!AL57</f>
        <v>0.20210224558050646</v>
      </c>
      <c r="AM57" s="41">
        <f>'donor cell number'!AM57/'total cell number (d+h)'!AM57</f>
        <v>0.11478163493840986</v>
      </c>
    </row>
    <row r="58" spans="1:39">
      <c r="A58" s="12" t="s">
        <v>76</v>
      </c>
      <c r="B58" s="12" t="s">
        <v>115</v>
      </c>
      <c r="C58" s="12" t="s">
        <v>340</v>
      </c>
      <c r="D58" s="16">
        <v>41182</v>
      </c>
      <c r="E58" s="16">
        <v>41259</v>
      </c>
      <c r="F58" s="16">
        <v>41322</v>
      </c>
      <c r="G58" s="12">
        <v>77</v>
      </c>
      <c r="H58" s="12">
        <v>140</v>
      </c>
      <c r="I58" s="12">
        <v>63</v>
      </c>
      <c r="J58" s="35">
        <f>'donor cell number'!J58/'total cell number (d+h)'!J58</f>
        <v>0.94004161149990539</v>
      </c>
      <c r="K58" s="35">
        <f>'donor cell number'!K58/'total cell number (d+h)'!K58</f>
        <v>0.92432120161756215</v>
      </c>
      <c r="L58" s="35">
        <f>'donor cell number'!L58/'total cell number (d+h)'!L58</f>
        <v>0.90465293668954994</v>
      </c>
      <c r="M58" s="35">
        <f>'donor cell number'!M58/'total cell number (d+h)'!M58</f>
        <v>0.51650943396226412</v>
      </c>
      <c r="P58" s="35">
        <f>'donor cell number'!P58/'total cell number (d+h)'!P58</f>
        <v>0.30489510489510491</v>
      </c>
      <c r="S58" s="35">
        <f>'donor cell number'!S58/'total cell number (d+h)'!S58</f>
        <v>0.55925925925925923</v>
      </c>
      <c r="V58" s="35">
        <f>'donor cell number'!V58/'total cell number (d+h)'!V58</f>
        <v>0.30941358024691357</v>
      </c>
      <c r="Z58" s="35">
        <f>'donor cell number'!Z58/'total cell number (d+h)'!Z58</f>
        <v>0.16445623342175067</v>
      </c>
      <c r="AA58" s="35">
        <f>'donor cell number'!AA58/'total cell number (d+h)'!AA58</f>
        <v>6.5161051462421321E-2</v>
      </c>
      <c r="AB58" s="35">
        <f>'donor cell number'!AB58/'total cell number (d+h)'!AB58</f>
        <v>0.21772754312908982</v>
      </c>
      <c r="AC58" s="35">
        <f>'donor cell number'!AC58/'total cell number (d+h)'!AC58</f>
        <v>0.10693970420932879</v>
      </c>
      <c r="AE58" s="40">
        <f>'donor cell number'!AE58/'total cell number (d+h)'!AE58</f>
        <v>0.52683363148479423</v>
      </c>
      <c r="AH58" s="40">
        <f>'donor cell number'!AH58/'total cell number (d+h)'!AH58</f>
        <v>0.30609731061383699</v>
      </c>
      <c r="AL58" s="41">
        <f>'donor cell number'!AL58/'total cell number (d+h)'!AL58</f>
        <v>0.1741676607743195</v>
      </c>
      <c r="AM58" s="41">
        <f>'donor cell number'!AM58/'total cell number (d+h)'!AM58</f>
        <v>7.1007801305524601E-2</v>
      </c>
    </row>
    <row r="59" spans="1:39">
      <c r="A59" s="12" t="s">
        <v>77</v>
      </c>
      <c r="B59" s="12" t="s">
        <v>115</v>
      </c>
      <c r="C59" s="12" t="s">
        <v>340</v>
      </c>
      <c r="D59" s="16">
        <v>41182</v>
      </c>
      <c r="E59" s="16">
        <v>41259</v>
      </c>
      <c r="F59" s="16">
        <v>41322</v>
      </c>
      <c r="G59" s="12">
        <v>77</v>
      </c>
      <c r="H59" s="12">
        <v>140</v>
      </c>
      <c r="I59" s="12">
        <v>63</v>
      </c>
      <c r="J59" s="35">
        <f>'donor cell number'!J59/'total cell number (d+h)'!J59</f>
        <v>0.95477386934673369</v>
      </c>
      <c r="K59" s="35">
        <f>'donor cell number'!K59/'total cell number (d+h)'!K59</f>
        <v>0.93260473588342441</v>
      </c>
      <c r="L59" s="35">
        <f>'donor cell number'!L59/'total cell number (d+h)'!L59</f>
        <v>0.92298162296097463</v>
      </c>
      <c r="M59" s="35">
        <f>'donor cell number'!M59/'total cell number (d+h)'!M59</f>
        <v>0.51003649635036497</v>
      </c>
      <c r="P59" s="35">
        <f>'donor cell number'!P59/'total cell number (d+h)'!P59</f>
        <v>0.3139240506329114</v>
      </c>
      <c r="S59" s="35">
        <f>'donor cell number'!S59/'total cell number (d+h)'!S59</f>
        <v>0.55187637969094927</v>
      </c>
      <c r="V59" s="35">
        <f>'donor cell number'!V59/'total cell number (d+h)'!V59</f>
        <v>0.31161647203441917</v>
      </c>
      <c r="Z59" s="35">
        <f>'donor cell number'!Z59/'total cell number (d+h)'!Z59</f>
        <v>0.11292962356792144</v>
      </c>
      <c r="AA59" s="35">
        <f>'donor cell number'!AA59/'total cell number (d+h)'!AA59</f>
        <v>8.0633006782215522E-2</v>
      </c>
      <c r="AB59" s="35">
        <f>'donor cell number'!AB59/'total cell number (d+h)'!AB59</f>
        <v>0.20518358531317496</v>
      </c>
      <c r="AC59" s="35">
        <f>'donor cell number'!AC59/'total cell number (d+h)'!AC59</f>
        <v>0.12254160363086233</v>
      </c>
      <c r="AE59" s="40">
        <f>'donor cell number'!AE59/'total cell number (d+h)'!AE59</f>
        <v>0.53610729023383774</v>
      </c>
      <c r="AH59" s="40">
        <f>'donor cell number'!AH59/'total cell number (d+h)'!AH59</f>
        <v>0.31237070748862228</v>
      </c>
      <c r="AL59" s="41">
        <f>'donor cell number'!AL59/'total cell number (d+h)'!AL59</f>
        <v>0.1527001862197393</v>
      </c>
      <c r="AM59" s="41">
        <f>'donor cell number'!AM59/'total cell number (d+h)'!AM59</f>
        <v>0.10154775386938468</v>
      </c>
    </row>
    <row r="60" spans="1:39">
      <c r="A60" s="12" t="s">
        <v>78</v>
      </c>
      <c r="B60" s="12" t="s">
        <v>113</v>
      </c>
      <c r="C60" s="12" t="s">
        <v>340</v>
      </c>
      <c r="D60" s="16">
        <v>41514</v>
      </c>
      <c r="E60" s="16">
        <v>41570</v>
      </c>
      <c r="F60" s="16">
        <v>41738</v>
      </c>
      <c r="G60" s="12">
        <v>56</v>
      </c>
      <c r="H60" s="12">
        <v>224</v>
      </c>
      <c r="I60" s="12">
        <v>168</v>
      </c>
      <c r="J60" s="35">
        <f>'donor cell number'!J60/'total cell number (d+h)'!J60</f>
        <v>0.98338419803323163</v>
      </c>
      <c r="K60" s="35">
        <f>'donor cell number'!K60/'total cell number (d+h)'!K60</f>
        <v>0.98059192094136827</v>
      </c>
      <c r="L60" s="35">
        <f>'donor cell number'!L60/'total cell number (d+h)'!L60</f>
        <v>0.97380952380952379</v>
      </c>
      <c r="M60" s="35">
        <f>'donor cell number'!M60/'total cell number (d+h)'!M60</f>
        <v>0.90304709141274242</v>
      </c>
      <c r="P60" s="35">
        <f>'donor cell number'!P60/'total cell number (d+h)'!P60</f>
        <v>0.76074332171893144</v>
      </c>
      <c r="S60" s="35">
        <f>'donor cell number'!S60/'total cell number (d+h)'!S60</f>
        <v>0.92240696753760887</v>
      </c>
      <c r="V60" s="35">
        <f>'donor cell number'!V60/'total cell number (d+h)'!V60</f>
        <v>0.7618025751072961</v>
      </c>
      <c r="Z60" s="35">
        <f>'donor cell number'!Z60/'total cell number (d+h)'!Z60</f>
        <v>0.37100737100737102</v>
      </c>
      <c r="AA60" s="35">
        <f>'donor cell number'!AA60/'total cell number (d+h)'!AA60</f>
        <v>0.28813559322033899</v>
      </c>
      <c r="AB60" s="35">
        <f>'donor cell number'!AB60/'total cell number (d+h)'!AB60</f>
        <v>0.51865671641791045</v>
      </c>
      <c r="AC60" s="35">
        <f>'donor cell number'!AC60/'total cell number (d+h)'!AC60</f>
        <v>0.37878787878787878</v>
      </c>
      <c r="AE60" s="40">
        <f>'donor cell number'!AE60/'total cell number (d+h)'!AE60</f>
        <v>0.90728075491299454</v>
      </c>
      <c r="AH60" s="40">
        <f>'donor cell number'!AH60/'total cell number (d+h)'!AH60</f>
        <v>0.76096892138939676</v>
      </c>
      <c r="AL60" s="41">
        <f>'donor cell number'!AL60/'total cell number (d+h)'!AL60</f>
        <v>0.38818931828050368</v>
      </c>
      <c r="AM60" s="41">
        <f>'donor cell number'!AM60/'total cell number (d+h)'!AM60</f>
        <v>0.2999016715830875</v>
      </c>
    </row>
    <row r="61" spans="1:39">
      <c r="A61" s="12" t="s">
        <v>79</v>
      </c>
      <c r="B61" s="12" t="s">
        <v>113</v>
      </c>
      <c r="C61" s="12" t="s">
        <v>340</v>
      </c>
      <c r="D61" s="16">
        <v>41514</v>
      </c>
      <c r="E61" s="16">
        <v>41570</v>
      </c>
      <c r="F61" s="16">
        <v>41738</v>
      </c>
      <c r="G61" s="12">
        <v>56</v>
      </c>
      <c r="H61" s="12">
        <v>224</v>
      </c>
      <c r="I61" s="12">
        <v>168</v>
      </c>
      <c r="J61" s="35">
        <f>'donor cell number'!J61/'total cell number (d+h)'!J61</f>
        <v>0.94425276920283274</v>
      </c>
      <c r="K61" s="35">
        <f>'donor cell number'!K61/'total cell number (d+h)'!K61</f>
        <v>0.94049105285060342</v>
      </c>
      <c r="L61" s="35">
        <f>'donor cell number'!L61/'total cell number (d+h)'!L61</f>
        <v>0.94297660350502621</v>
      </c>
      <c r="M61" s="35">
        <f>'donor cell number'!M61/'total cell number (d+h)'!M61</f>
        <v>0.87453416149068319</v>
      </c>
      <c r="P61" s="35">
        <f>'donor cell number'!P61/'total cell number (d+h)'!P61</f>
        <v>0.76239067055393583</v>
      </c>
      <c r="S61" s="35">
        <f>'donor cell number'!S61/'total cell number (d+h)'!S61</f>
        <v>0.88506453595574675</v>
      </c>
      <c r="V61" s="35">
        <f>'donor cell number'!V61/'total cell number (d+h)'!V61</f>
        <v>0.75017692852087758</v>
      </c>
      <c r="Z61" s="35">
        <f>'donor cell number'!Z61/'total cell number (d+h)'!Z61</f>
        <v>0.37769784172661869</v>
      </c>
      <c r="AA61" s="35">
        <f>'donor cell number'!AA61/'total cell number (d+h)'!AA61</f>
        <v>0.26755447941888622</v>
      </c>
      <c r="AB61" s="35">
        <f>'donor cell number'!AB61/'total cell number (d+h)'!AB61</f>
        <v>0.49101796407185627</v>
      </c>
      <c r="AC61" s="35">
        <f>'donor cell number'!AC61/'total cell number (d+h)'!AC61</f>
        <v>0.30625000000000002</v>
      </c>
      <c r="AE61" s="40">
        <f>'donor cell number'!AE61/'total cell number (d+h)'!AE61</f>
        <v>0.87756546355272469</v>
      </c>
      <c r="AH61" s="40">
        <f>'donor cell number'!AH61/'total cell number (d+h)'!AH61</f>
        <v>0.75882717323972748</v>
      </c>
      <c r="AL61" s="41">
        <f>'donor cell number'!AL61/'total cell number (d+h)'!AL61</f>
        <v>0.39500152392563243</v>
      </c>
      <c r="AM61" s="41">
        <f>'donor cell number'!AM61/'total cell number (d+h)'!AM61</f>
        <v>0.27626641651031897</v>
      </c>
    </row>
    <row r="62" spans="1:39">
      <c r="A62" s="12" t="s">
        <v>80</v>
      </c>
      <c r="B62" s="12" t="s">
        <v>113</v>
      </c>
      <c r="C62" s="12" t="s">
        <v>340</v>
      </c>
      <c r="D62" s="16">
        <v>41514</v>
      </c>
      <c r="E62" s="16">
        <v>41570</v>
      </c>
      <c r="F62" s="16">
        <v>41738</v>
      </c>
      <c r="G62" s="12">
        <v>56</v>
      </c>
      <c r="H62" s="12">
        <v>224</v>
      </c>
      <c r="I62" s="12">
        <v>168</v>
      </c>
      <c r="J62" s="35">
        <f>'donor cell number'!J62/'total cell number (d+h)'!J62</f>
        <v>0.90358353013656434</v>
      </c>
      <c r="K62" s="35">
        <f>'donor cell number'!K62/'total cell number (d+h)'!K62</f>
        <v>0.85728526333277955</v>
      </c>
      <c r="L62" s="35">
        <f>'donor cell number'!L62/'total cell number (d+h)'!L62</f>
        <v>0.81610446137105552</v>
      </c>
      <c r="M62" s="35">
        <f>'donor cell number'!M62/'total cell number (d+h)'!M62</f>
        <v>0.72373862696443336</v>
      </c>
      <c r="P62" s="35">
        <f>'donor cell number'!P62/'total cell number (d+h)'!P62</f>
        <v>0.62106210621062108</v>
      </c>
      <c r="S62" s="35">
        <f>'donor cell number'!S62/'total cell number (d+h)'!S62</f>
        <v>0.73284313725490191</v>
      </c>
      <c r="V62" s="35">
        <f>'donor cell number'!V62/'total cell number (d+h)'!V62</f>
        <v>0.61860465116279073</v>
      </c>
      <c r="Z62" s="35">
        <f>'donor cell number'!Z62/'total cell number (d+h)'!Z62</f>
        <v>0.36032388663967613</v>
      </c>
      <c r="AA62" s="35">
        <f>'donor cell number'!AA62/'total cell number (d+h)'!AA62</f>
        <v>0.22957600827300931</v>
      </c>
      <c r="AB62" s="35">
        <f>'donor cell number'!AB62/'total cell number (d+h)'!AB62</f>
        <v>0.46228710462287104</v>
      </c>
      <c r="AC62" s="35">
        <f>'donor cell number'!AC62/'total cell number (d+h)'!AC62</f>
        <v>0.28223844282238442</v>
      </c>
      <c r="AE62" s="40">
        <f>'donor cell number'!AE62/'total cell number (d+h)'!AE62</f>
        <v>0.72603586889301175</v>
      </c>
      <c r="AH62" s="40">
        <f>'donor cell number'!AH62/'total cell number (d+h)'!AH62</f>
        <v>0.62037637897469178</v>
      </c>
      <c r="AL62" s="41">
        <f>'donor cell number'!AL62/'total cell number (d+h)'!AL62</f>
        <v>0.3748698368622006</v>
      </c>
      <c r="AM62" s="41">
        <f>'donor cell number'!AM62/'total cell number (d+h)'!AM62</f>
        <v>0.23880597014925373</v>
      </c>
    </row>
    <row r="63" spans="1:39">
      <c r="A63" s="12" t="s">
        <v>81</v>
      </c>
      <c r="B63" s="12" t="s">
        <v>113</v>
      </c>
      <c r="C63" s="12" t="s">
        <v>340</v>
      </c>
      <c r="D63" s="16">
        <v>41514</v>
      </c>
      <c r="E63" s="16">
        <v>41570</v>
      </c>
      <c r="F63" s="16">
        <v>41829</v>
      </c>
      <c r="G63" s="12">
        <v>56</v>
      </c>
      <c r="H63" s="12">
        <v>315</v>
      </c>
      <c r="I63" s="12">
        <v>259</v>
      </c>
      <c r="J63" s="35">
        <f>'donor cell number'!J63/'total cell number (d+h)'!J63</f>
        <v>0.86171522363561759</v>
      </c>
      <c r="K63" s="35">
        <f>'donor cell number'!K63/'total cell number (d+h)'!K63</f>
        <v>0.82964601769911506</v>
      </c>
      <c r="L63" s="35">
        <f>'donor cell number'!L63/'total cell number (d+h)'!L63</f>
        <v>0.83941605839416056</v>
      </c>
      <c r="M63" s="35">
        <f>'donor cell number'!M63/'total cell number (d+h)'!M63</f>
        <v>0.77094972067039103</v>
      </c>
      <c r="P63" s="35">
        <f>'donor cell number'!P63/'total cell number (d+h)'!P63</f>
        <v>0.73601398601398604</v>
      </c>
      <c r="S63" s="35">
        <f>'donor cell number'!S63/'total cell number (d+h)'!S63</f>
        <v>0.81338411316648529</v>
      </c>
      <c r="V63" s="35">
        <f>'donor cell number'!V63/'total cell number (d+h)'!V63</f>
        <v>0.74522292993630568</v>
      </c>
      <c r="Z63" s="35">
        <f>'donor cell number'!Z63/'total cell number (d+h)'!Z63</f>
        <v>0.51041666666666663</v>
      </c>
      <c r="AA63" s="35">
        <f>'donor cell number'!AA63/'total cell number (d+h)'!AA63</f>
        <v>0.23583662714097497</v>
      </c>
      <c r="AB63" s="35">
        <f>'donor cell number'!AB63/'total cell number (d+h)'!AB63</f>
        <v>0.57062146892655363</v>
      </c>
      <c r="AC63" s="35">
        <f>'donor cell number'!AC63/'total cell number (d+h)'!AC63</f>
        <v>0.24875621890547264</v>
      </c>
      <c r="AE63" s="40">
        <f>'donor cell number'!AE63/'total cell number (d+h)'!AE63</f>
        <v>0.78819367676321028</v>
      </c>
      <c r="AH63" s="40">
        <f>'donor cell number'!AH63/'total cell number (d+h)'!AH63</f>
        <v>0.74017257909875356</v>
      </c>
      <c r="AL63" s="41">
        <f>'donor cell number'!AL63/'total cell number (d+h)'!AL63</f>
        <v>0.52169312169312165</v>
      </c>
      <c r="AM63" s="41">
        <f>'donor cell number'!AM63/'total cell number (d+h)'!AM63</f>
        <v>0.23904974016332592</v>
      </c>
    </row>
    <row r="64" spans="1:39">
      <c r="A64" s="12" t="s">
        <v>82</v>
      </c>
      <c r="B64" s="12" t="s">
        <v>113</v>
      </c>
      <c r="C64" s="12" t="s">
        <v>340</v>
      </c>
      <c r="D64" s="16">
        <v>41514</v>
      </c>
      <c r="E64" s="16">
        <v>41570</v>
      </c>
      <c r="F64" s="16">
        <v>41829</v>
      </c>
      <c r="G64" s="12">
        <v>56</v>
      </c>
      <c r="H64" s="12">
        <v>315</v>
      </c>
      <c r="I64" s="12">
        <v>259</v>
      </c>
      <c r="J64" s="35">
        <f>'donor cell number'!J64/'total cell number (d+h)'!J64</f>
        <v>0.8833833833833834</v>
      </c>
      <c r="K64" s="35">
        <f>'donor cell number'!K64/'total cell number (d+h)'!K64</f>
        <v>0.86876155268022182</v>
      </c>
      <c r="L64" s="35">
        <f>'donor cell number'!L64/'total cell number (d+h)'!L64</f>
        <v>0.88174468885128787</v>
      </c>
      <c r="M64" s="35">
        <f>'donor cell number'!M64/'total cell number (d+h)'!M64</f>
        <v>0.64814814814814814</v>
      </c>
      <c r="P64" s="35">
        <f>'donor cell number'!P64/'total cell number (d+h)'!P64</f>
        <v>0.72497123130034524</v>
      </c>
      <c r="S64" s="35">
        <f>'donor cell number'!S64/'total cell number (d+h)'!S64</f>
        <v>0.81436699857752493</v>
      </c>
      <c r="V64" s="35">
        <f>'donor cell number'!V64/'total cell number (d+h)'!V64</f>
        <v>0.73803434417245162</v>
      </c>
      <c r="Z64" s="35">
        <f>'donor cell number'!Z64/'total cell number (d+h)'!Z64</f>
        <v>0.32775119617224879</v>
      </c>
      <c r="AA64" s="35">
        <f>'donor cell number'!AA64/'total cell number (d+h)'!AA64</f>
        <v>0.16645424420086669</v>
      </c>
      <c r="AB64" s="35">
        <f>'donor cell number'!AB64/'total cell number (d+h)'!AB64</f>
        <v>0.41935483870967744</v>
      </c>
      <c r="AC64" s="35">
        <f>'donor cell number'!AC64/'total cell number (d+h)'!AC64</f>
        <v>0.16866506794564348</v>
      </c>
      <c r="AE64" s="40">
        <f>'donor cell number'!AE64/'total cell number (d+h)'!AE64</f>
        <v>0.70907194994786238</v>
      </c>
      <c r="AH64" s="40">
        <f>'donor cell number'!AH64/'total cell number (d+h)'!AH64</f>
        <v>0.73072589731208759</v>
      </c>
      <c r="AL64" s="41">
        <f>'donor cell number'!AL64/'total cell number (d+h)'!AL64</f>
        <v>0.34303368546940405</v>
      </c>
      <c r="AM64" s="41">
        <f>'donor cell number'!AM64/'total cell number (d+h)'!AM64</f>
        <v>0.16698879010436798</v>
      </c>
    </row>
    <row r="65" spans="1:39">
      <c r="A65" s="12" t="s">
        <v>83</v>
      </c>
      <c r="B65" s="12" t="s">
        <v>113</v>
      </c>
      <c r="C65" s="12" t="s">
        <v>340</v>
      </c>
      <c r="D65" s="16">
        <v>41514</v>
      </c>
      <c r="E65" s="16">
        <v>41570</v>
      </c>
      <c r="F65" s="16">
        <v>41829</v>
      </c>
      <c r="G65" s="12">
        <v>56</v>
      </c>
      <c r="H65" s="12">
        <v>315</v>
      </c>
      <c r="I65" s="12">
        <v>259</v>
      </c>
      <c r="J65" s="35">
        <f>'donor cell number'!J65/'total cell number (d+h)'!J65</f>
        <v>0.90311111111111109</v>
      </c>
      <c r="K65" s="35">
        <f>'donor cell number'!K65/'total cell number (d+h)'!K65</f>
        <v>0.89812332439678288</v>
      </c>
      <c r="L65" s="35">
        <f>'donor cell number'!L65/'total cell number (d+h)'!L65</f>
        <v>0.92975854499843213</v>
      </c>
      <c r="M65" s="35">
        <f>'donor cell number'!M65/'total cell number (d+h)'!M65</f>
        <v>0.77627118644067794</v>
      </c>
      <c r="P65" s="35">
        <f>'donor cell number'!P65/'total cell number (d+h)'!P65</f>
        <v>0.76348547717842319</v>
      </c>
      <c r="S65" s="35">
        <f>'donor cell number'!S65/'total cell number (d+h)'!S65</f>
        <v>0.84239817859853272</v>
      </c>
      <c r="V65" s="35">
        <f>'donor cell number'!V65/'total cell number (d+h)'!V65</f>
        <v>0.75551102204408815</v>
      </c>
      <c r="Z65" s="35">
        <f>'donor cell number'!Z65/'total cell number (d+h)'!Z65</f>
        <v>0.33566433566433568</v>
      </c>
      <c r="AA65" s="35">
        <f>'donor cell number'!AA65/'total cell number (d+h)'!AA65</f>
        <v>0.19017288444040037</v>
      </c>
      <c r="AB65" s="35">
        <f>'donor cell number'!AB65/'total cell number (d+h)'!AB65</f>
        <v>0.37358916478555304</v>
      </c>
      <c r="AC65" s="35">
        <f>'donor cell number'!AC65/'total cell number (d+h)'!AC65</f>
        <v>0.22703818369453044</v>
      </c>
      <c r="AE65" s="40">
        <f>'donor cell number'!AE65/'total cell number (d+h)'!AE65</f>
        <v>0.8028011773064041</v>
      </c>
      <c r="AH65" s="40">
        <f>'donor cell number'!AH65/'total cell number (d+h)'!AH65</f>
        <v>0.75942915392456678</v>
      </c>
      <c r="AL65" s="41">
        <f>'donor cell number'!AL65/'total cell number (d+h)'!AL65</f>
        <v>0.34857801691006918</v>
      </c>
      <c r="AM65" s="41">
        <f>'donor cell number'!AM65/'total cell number (d+h)'!AM65</f>
        <v>0.20145247868645405</v>
      </c>
    </row>
    <row r="66" spans="1:39">
      <c r="A66" s="12" t="s">
        <v>84</v>
      </c>
      <c r="B66" s="12" t="s">
        <v>114</v>
      </c>
      <c r="C66" s="12" t="s">
        <v>340</v>
      </c>
      <c r="D66" s="16">
        <v>41472</v>
      </c>
      <c r="E66" s="16">
        <v>41549</v>
      </c>
      <c r="F66" s="16">
        <v>41836</v>
      </c>
      <c r="G66" s="12">
        <v>77</v>
      </c>
      <c r="H66" s="12">
        <v>364</v>
      </c>
      <c r="I66" s="12">
        <v>287</v>
      </c>
      <c r="J66" s="35">
        <f>'donor cell number'!J66/'total cell number (d+h)'!J66</f>
        <v>0.91251885369532426</v>
      </c>
      <c r="K66" s="35">
        <f>'donor cell number'!K66/'total cell number (d+h)'!K66</f>
        <v>0.88080808080808082</v>
      </c>
      <c r="L66" s="35">
        <f>'donor cell number'!L66/'total cell number (d+h)'!L66</f>
        <v>0.84992714910150557</v>
      </c>
      <c r="M66" s="35">
        <f>'donor cell number'!M66/'total cell number (d+h)'!M66</f>
        <v>0.66549140590568534</v>
      </c>
      <c r="P66" s="35">
        <f>'donor cell number'!P66/'total cell number (d+h)'!P66</f>
        <v>0.72600349040139611</v>
      </c>
      <c r="Q66" s="35">
        <f>'donor cell number'!Q66/'total cell number (d+h)'!Q66</f>
        <v>0.31859756097560976</v>
      </c>
      <c r="R66" s="35">
        <f>'donor cell number'!R66/'total cell number (d+h)'!R66</f>
        <v>5.7564951604686707E-2</v>
      </c>
      <c r="S66" s="35">
        <f>'donor cell number'!S66/'total cell number (d+h)'!S66</f>
        <v>0.79316096747289411</v>
      </c>
      <c r="V66" s="35">
        <f>'donor cell number'!V66/'total cell number (d+h)'!V66</f>
        <v>0.71333628710677888</v>
      </c>
      <c r="W66" s="35">
        <f>'donor cell number'!W66/'total cell number (d+h)'!W66</f>
        <v>0.35014005602240894</v>
      </c>
      <c r="X66" s="35">
        <f>'donor cell number'!X66/'total cell number (d+h)'!X66</f>
        <v>7.5007878978884335E-2</v>
      </c>
      <c r="Z66" s="35">
        <f>'donor cell number'!Z66/'total cell number (d+h)'!Z66</f>
        <v>0.28598484848484851</v>
      </c>
      <c r="AA66" s="39"/>
      <c r="AB66" s="35">
        <f>'donor cell number'!AB66/'total cell number (d+h)'!AB66</f>
        <v>0.3923444976076555</v>
      </c>
      <c r="AC66" s="39"/>
      <c r="AE66" s="40">
        <f>'donor cell number'!AE66/'total cell number (d+h)'!AE66</f>
        <v>0.70963091118800459</v>
      </c>
      <c r="AH66" s="40">
        <f>'donor cell number'!AH66/'total cell number (d+h)'!AH66</f>
        <v>0.72042171026942603</v>
      </c>
      <c r="AI66" s="40">
        <f>'donor cell number'!AI66/'total cell number (d+h)'!AI66</f>
        <v>0.32971372161895363</v>
      </c>
      <c r="AJ66" s="40">
        <f>'donor cell number'!AJ66/'total cell number (d+h)'!AJ66</f>
        <v>6.1826301201108713E-2</v>
      </c>
      <c r="AL66" s="41">
        <f>'donor cell number'!AL66/'total cell number (d+h)'!AL66</f>
        <v>0.30355731225296445</v>
      </c>
      <c r="AM66" s="40">
        <f>'donor cell number'!AM66/'total cell number (d+h)'!AM66</f>
        <v>0.13698554256910209</v>
      </c>
    </row>
    <row r="67" spans="1:39">
      <c r="A67" s="12" t="s">
        <v>85</v>
      </c>
      <c r="B67" s="12" t="s">
        <v>114</v>
      </c>
      <c r="C67" s="12" t="s">
        <v>340</v>
      </c>
      <c r="D67" s="16">
        <v>41472</v>
      </c>
      <c r="E67" s="16">
        <v>41549</v>
      </c>
      <c r="F67" s="16">
        <v>41843</v>
      </c>
      <c r="G67" s="12">
        <v>77</v>
      </c>
      <c r="H67" s="12">
        <v>371</v>
      </c>
      <c r="I67" s="12">
        <v>294</v>
      </c>
      <c r="J67" s="35">
        <f>'donor cell number'!J67/'total cell number (d+h)'!J67</f>
        <v>0.92725216735770821</v>
      </c>
      <c r="K67" s="35">
        <f>'donor cell number'!K67/'total cell number (d+h)'!K67</f>
        <v>0.91352859135285913</v>
      </c>
      <c r="L67" s="35">
        <f>'donor cell number'!L67/'total cell number (d+h)'!L67</f>
        <v>0.91716824304958444</v>
      </c>
      <c r="M67" s="35">
        <f>'donor cell number'!M67/'total cell number (d+h)'!M67</f>
        <v>0.70655270655270652</v>
      </c>
      <c r="P67" s="35">
        <f>'donor cell number'!P67/'total cell number (d+h)'!P67</f>
        <v>0.74559193954659952</v>
      </c>
      <c r="S67" s="35">
        <f>'donor cell number'!S67/'total cell number (d+h)'!S67</f>
        <v>0.84566596194503174</v>
      </c>
      <c r="V67" s="35">
        <f>'donor cell number'!V67/'total cell number (d+h)'!V67</f>
        <v>0.7821590174531351</v>
      </c>
      <c r="Z67" s="35">
        <f>'donor cell number'!Z67/'total cell number (d+h)'!Z67</f>
        <v>0.37032967032967035</v>
      </c>
      <c r="AA67" s="35">
        <f>'donor cell number'!AA67/'total cell number (d+h)'!AA67</f>
        <v>0.25377155172413796</v>
      </c>
      <c r="AB67" s="35">
        <f>'donor cell number'!AB67/'total cell number (d+h)'!AB67</f>
        <v>0.43804034582132567</v>
      </c>
      <c r="AC67" s="35">
        <f>'donor cell number'!AC67/'total cell number (d+h)'!AC67</f>
        <v>0.28754813863928114</v>
      </c>
      <c r="AE67" s="40">
        <f>'donor cell number'!AE67/'total cell number (d+h)'!AE67</f>
        <v>0.77872223745544278</v>
      </c>
      <c r="AH67" s="40">
        <f>'donor cell number'!AH67/'total cell number (d+h)'!AH67</f>
        <v>0.76786769049025394</v>
      </c>
      <c r="AL67" s="41">
        <f>'donor cell number'!AL67/'total cell number (d+h)'!AL67</f>
        <v>0.38902147971360385</v>
      </c>
      <c r="AM67" s="41">
        <f>'donor cell number'!AM67/'total cell number (d+h)'!AM67</f>
        <v>0.26918570591681312</v>
      </c>
    </row>
    <row r="68" spans="1:39">
      <c r="A68" s="12" t="s">
        <v>86</v>
      </c>
      <c r="B68" s="12" t="s">
        <v>114</v>
      </c>
      <c r="C68" s="12" t="s">
        <v>340</v>
      </c>
      <c r="D68" s="16">
        <v>41472</v>
      </c>
      <c r="E68" s="16">
        <v>41549</v>
      </c>
      <c r="F68" s="16">
        <v>41843</v>
      </c>
      <c r="G68" s="12">
        <v>77</v>
      </c>
      <c r="H68" s="12">
        <v>371</v>
      </c>
      <c r="I68" s="12">
        <v>294</v>
      </c>
      <c r="J68" s="35">
        <f>'donor cell number'!J68/'total cell number (d+h)'!J68</f>
        <v>0.90929057764111576</v>
      </c>
      <c r="K68" s="35">
        <f>'donor cell number'!K68/'total cell number (d+h)'!K68</f>
        <v>0.86748905690409872</v>
      </c>
      <c r="L68" s="35">
        <f>'donor cell number'!L68/'total cell number (d+h)'!L68</f>
        <v>0.85837682202627319</v>
      </c>
      <c r="M68" s="35">
        <f>'donor cell number'!M68/'total cell number (d+h)'!M68</f>
        <v>0.74404761904761907</v>
      </c>
      <c r="P68" s="35">
        <f>'donor cell number'!P68/'total cell number (d+h)'!P68</f>
        <v>0.65384615384615385</v>
      </c>
      <c r="S68" s="35">
        <f>'donor cell number'!S68/'total cell number (d+h)'!S68</f>
        <v>0.73603211776513888</v>
      </c>
      <c r="V68" s="35">
        <f>'donor cell number'!V68/'total cell number (d+h)'!V68</f>
        <v>0.65693430656934304</v>
      </c>
      <c r="Z68" s="35">
        <f>'donor cell number'!Z68/'total cell number (d+h)'!Z68</f>
        <v>0.40196078431372551</v>
      </c>
      <c r="AA68" s="35">
        <f>'donor cell number'!AA68/'total cell number (d+h)'!AA68</f>
        <v>0.13185378590078328</v>
      </c>
      <c r="AB68" s="35">
        <f>'donor cell number'!AB68/'total cell number (d+h)'!AB68</f>
        <v>0.44082654978083907</v>
      </c>
      <c r="AC68" s="35">
        <f>'donor cell number'!AC68/'total cell number (d+h)'!AC68</f>
        <v>0.18805412972468502</v>
      </c>
      <c r="AE68" s="40">
        <f>'donor cell number'!AE68/'total cell number (d+h)'!AE68</f>
        <v>0.74106364428945071</v>
      </c>
      <c r="AH68" s="40">
        <f>'donor cell number'!AH68/'total cell number (d+h)'!AH68</f>
        <v>0.65510406342913774</v>
      </c>
      <c r="AL68" s="41">
        <f>'donor cell number'!AL68/'total cell number (d+h)'!AL68</f>
        <v>0.40906489641753463</v>
      </c>
      <c r="AM68" s="41">
        <f>'donor cell number'!AM68/'total cell number (d+h)'!AM68</f>
        <v>0.14641518558819974</v>
      </c>
    </row>
    <row r="69" spans="1:39">
      <c r="A69" s="12" t="s">
        <v>87</v>
      </c>
      <c r="B69" s="12" t="s">
        <v>114</v>
      </c>
      <c r="C69" s="12" t="s">
        <v>340</v>
      </c>
      <c r="D69" s="16">
        <v>41472</v>
      </c>
      <c r="E69" s="16">
        <v>41549</v>
      </c>
      <c r="F69" s="16">
        <v>41864</v>
      </c>
      <c r="G69" s="12">
        <v>77</v>
      </c>
      <c r="H69" s="12">
        <v>392</v>
      </c>
      <c r="I69" s="12">
        <v>315</v>
      </c>
      <c r="J69" s="35">
        <f>'donor cell number'!J69/'total cell number (d+h)'!J69</f>
        <v>0.86836283185840712</v>
      </c>
      <c r="K69" s="35">
        <f>'donor cell number'!K69/'total cell number (d+h)'!K69</f>
        <v>0.8821752265861027</v>
      </c>
      <c r="L69" s="35">
        <f>'donor cell number'!L69/'total cell number (d+h)'!L69</f>
        <v>0.82833787465940056</v>
      </c>
      <c r="M69" s="35">
        <f>'donor cell number'!M69/'total cell number (d+h)'!M69</f>
        <v>0.80528597976460869</v>
      </c>
      <c r="P69" s="35">
        <f>'donor cell number'!P69/'total cell number (d+h)'!P69</f>
        <v>0.74404761904761907</v>
      </c>
      <c r="S69" s="35">
        <f>'donor cell number'!S69/'total cell number (d+h)'!S69</f>
        <v>0.82125603864734298</v>
      </c>
      <c r="V69" s="35">
        <f>'donor cell number'!V69/'total cell number (d+h)'!V69</f>
        <v>0.75</v>
      </c>
      <c r="Z69" s="35">
        <f>'donor cell number'!Z69/'total cell number (d+h)'!Z69</f>
        <v>0.33574879227053139</v>
      </c>
      <c r="AA69" s="35">
        <f>'donor cell number'!AA69/'total cell number (d+h)'!AA69</f>
        <v>0.14994527544691719</v>
      </c>
      <c r="AB69" s="35">
        <f>'donor cell number'!AB69/'total cell number (d+h)'!AB69</f>
        <v>0.43981481481481483</v>
      </c>
      <c r="AC69" s="35">
        <f>'donor cell number'!AC69/'total cell number (d+h)'!AC69</f>
        <v>0.25312499999999999</v>
      </c>
      <c r="AE69" s="40">
        <f>'donor cell number'!AE69/'total cell number (d+h)'!AE69</f>
        <v>0.80854560394412489</v>
      </c>
      <c r="AH69" s="40">
        <f>'donor cell number'!AH69/'total cell number (d+h)'!AH69</f>
        <v>0.74523809523809526</v>
      </c>
      <c r="AL69" s="41">
        <f>'donor cell number'!AL69/'total cell number (d+h)'!AL69</f>
        <v>0.34558180227471569</v>
      </c>
      <c r="AM69" s="41">
        <f>'donor cell number'!AM69/'total cell number (d+h)'!AM69</f>
        <v>0.16073178699771318</v>
      </c>
    </row>
    <row r="70" spans="1:39">
      <c r="A70" s="12" t="s">
        <v>88</v>
      </c>
      <c r="B70" s="12" t="s">
        <v>114</v>
      </c>
      <c r="C70" s="12" t="s">
        <v>340</v>
      </c>
      <c r="D70" s="16">
        <v>41472</v>
      </c>
      <c r="E70" s="16">
        <v>41549</v>
      </c>
      <c r="F70" s="16">
        <v>41864</v>
      </c>
      <c r="G70" s="12">
        <v>77</v>
      </c>
      <c r="H70" s="12">
        <v>392</v>
      </c>
      <c r="I70" s="12">
        <v>315</v>
      </c>
      <c r="J70" s="35">
        <f>'donor cell number'!J70/'total cell number (d+h)'!J70</f>
        <v>0.73727933541017654</v>
      </c>
      <c r="K70" s="35">
        <f>'donor cell number'!K70/'total cell number (d+h)'!K70</f>
        <v>0.76293103448275867</v>
      </c>
      <c r="L70" s="35">
        <f>'donor cell number'!L70/'total cell number (d+h)'!L70</f>
        <v>0.70903361344537819</v>
      </c>
      <c r="M70" s="35">
        <f>'donor cell number'!M70/'total cell number (d+h)'!M70</f>
        <v>0.68505747126436778</v>
      </c>
      <c r="P70" s="35">
        <f>'donor cell number'!P70/'total cell number (d+h)'!P70</f>
        <v>0.62240663900414939</v>
      </c>
      <c r="S70" s="35">
        <f>'donor cell number'!S70/'total cell number (d+h)'!S70</f>
        <v>0.66237942122186499</v>
      </c>
      <c r="V70" s="35">
        <f>'donor cell number'!V70/'total cell number (d+h)'!V70</f>
        <v>0.63461538461538458</v>
      </c>
      <c r="Z70" s="35">
        <f>'donor cell number'!Z70/'total cell number (d+h)'!Z70</f>
        <v>0.37453183520599254</v>
      </c>
      <c r="AA70" s="35">
        <f>'donor cell number'!AA70/'total cell number (d+h)'!AA70</f>
        <v>0.20812182741116753</v>
      </c>
      <c r="AB70" s="35">
        <f>'donor cell number'!AB70/'total cell number (d+h)'!AB70</f>
        <v>0.41830065359477125</v>
      </c>
      <c r="AC70" s="35">
        <f>'donor cell number'!AC70/'total cell number (d+h)'!AC70</f>
        <v>0.2502685284640172</v>
      </c>
      <c r="AE70" s="40">
        <f>'donor cell number'!AE70/'total cell number (d+h)'!AE70</f>
        <v>0.67560321715817695</v>
      </c>
      <c r="AH70" s="40">
        <f>'donor cell number'!AH70/'total cell number (d+h)'!AH70</f>
        <v>0.62765957446808507</v>
      </c>
      <c r="AL70" s="41">
        <f>'donor cell number'!AL70/'total cell number (d+h)'!AL70</f>
        <v>0.38573021181716832</v>
      </c>
      <c r="AM70" s="41">
        <f>'donor cell number'!AM70/'total cell number (d+h)'!AM70</f>
        <v>0.22164770768700448</v>
      </c>
    </row>
    <row r="71" spans="1:39">
      <c r="A71" s="12" t="s">
        <v>89</v>
      </c>
      <c r="B71" s="12" t="s">
        <v>114</v>
      </c>
      <c r="C71" s="12" t="s">
        <v>340</v>
      </c>
      <c r="D71" s="16">
        <v>41472</v>
      </c>
      <c r="E71" s="16">
        <v>41549</v>
      </c>
      <c r="F71" s="16">
        <v>41864</v>
      </c>
      <c r="G71" s="12">
        <v>77</v>
      </c>
      <c r="H71" s="12">
        <v>392</v>
      </c>
      <c r="I71" s="12">
        <v>315</v>
      </c>
      <c r="J71" s="35">
        <f>'donor cell number'!J71/'total cell number (d+h)'!J71</f>
        <v>0.82178690874343052</v>
      </c>
      <c r="K71" s="35">
        <f>'donor cell number'!K71/'total cell number (d+h)'!K71</f>
        <v>0.83153347732181426</v>
      </c>
      <c r="L71" s="35">
        <f>'donor cell number'!L71/'total cell number (d+h)'!L71</f>
        <v>0.79261672095548319</v>
      </c>
      <c r="M71" s="35">
        <f>'donor cell number'!M71/'total cell number (d+h)'!M71</f>
        <v>0.75674019607843135</v>
      </c>
      <c r="P71" s="35">
        <f>'donor cell number'!P71/'total cell number (d+h)'!P71</f>
        <v>0.70583262890955201</v>
      </c>
      <c r="S71" s="35">
        <f>'donor cell number'!S71/'total cell number (d+h)'!S71</f>
        <v>0.77700077700077697</v>
      </c>
      <c r="V71" s="35">
        <f>'donor cell number'!V71/'total cell number (d+h)'!V71</f>
        <v>0.69030732860520094</v>
      </c>
      <c r="Z71" s="35">
        <f>'donor cell number'!Z71/'total cell number (d+h)'!Z71</f>
        <v>0.43604651162790697</v>
      </c>
      <c r="AA71" s="35">
        <f>'donor cell number'!AA71/'total cell number (d+h)'!AA71</f>
        <v>0.19797687861271676</v>
      </c>
      <c r="AB71" s="35">
        <f>'donor cell number'!AB71/'total cell number (d+h)'!AB71</f>
        <v>0.43009320905459386</v>
      </c>
      <c r="AC71" s="35">
        <f>'donor cell number'!AC71/'total cell number (d+h)'!AC71</f>
        <v>0.23149606299212599</v>
      </c>
      <c r="AE71" s="40">
        <f>'donor cell number'!AE71/'total cell number (d+h)'!AE71</f>
        <v>0.76246978686003075</v>
      </c>
      <c r="AH71" s="40">
        <f>'donor cell number'!AH71/'total cell number (d+h)'!AH71</f>
        <v>0.70041265474552961</v>
      </c>
      <c r="AL71" s="41">
        <f>'donor cell number'!AL71/'total cell number (d+h)'!AL71</f>
        <v>0.43497971844428535</v>
      </c>
      <c r="AM71" s="41">
        <f>'donor cell number'!AM71/'total cell number (d+h)'!AM71</f>
        <v>0.20851906884596336</v>
      </c>
    </row>
    <row r="72" spans="1:39">
      <c r="A72" s="12" t="s">
        <v>90</v>
      </c>
      <c r="B72" s="12" t="s">
        <v>114</v>
      </c>
      <c r="C72" s="12" t="s">
        <v>340</v>
      </c>
      <c r="D72" s="16">
        <v>41472</v>
      </c>
      <c r="E72" s="16">
        <v>41549</v>
      </c>
      <c r="F72" s="16">
        <v>41864</v>
      </c>
      <c r="G72" s="12">
        <v>77</v>
      </c>
      <c r="H72" s="12">
        <v>392</v>
      </c>
      <c r="I72" s="12">
        <v>315</v>
      </c>
      <c r="J72" s="35">
        <f>'donor cell number'!J72/'total cell number (d+h)'!J72</f>
        <v>0.97536171589700915</v>
      </c>
      <c r="K72" s="35">
        <f>'donor cell number'!K72/'total cell number (d+h)'!K72</f>
        <v>0.9679225661947044</v>
      </c>
      <c r="L72" s="35">
        <f>'donor cell number'!L72/'total cell number (d+h)'!L72</f>
        <v>0.93641114982578399</v>
      </c>
      <c r="M72" s="35">
        <f>'donor cell number'!M72/'total cell number (d+h)'!M72</f>
        <v>0.91328413284132837</v>
      </c>
      <c r="P72" s="35">
        <f>'donor cell number'!P72/'total cell number (d+h)'!P72</f>
        <v>0.81428571428571428</v>
      </c>
      <c r="S72" s="35">
        <f>'donor cell number'!S72/'total cell number (d+h)'!S72</f>
        <v>0.91512915129151295</v>
      </c>
      <c r="V72" s="35">
        <f>'donor cell number'!V72/'total cell number (d+h)'!V72</f>
        <v>0.80463096960926195</v>
      </c>
      <c r="Z72" s="35">
        <f>'donor cell number'!Z72/'total cell number (d+h)'!Z72</f>
        <v>0.63793831854668359</v>
      </c>
      <c r="AA72" s="35">
        <f>'donor cell number'!AA72/'total cell number (d+h)'!AA72</f>
        <v>0.35033878039059385</v>
      </c>
      <c r="AB72" s="35">
        <f>'donor cell number'!AB72/'total cell number (d+h)'!AB72</f>
        <v>0.6646795827123696</v>
      </c>
      <c r="AC72" s="35">
        <f>'donor cell number'!AC72/'total cell number (d+h)'!AC72</f>
        <v>0.35567715458276333</v>
      </c>
      <c r="AE72" s="40">
        <f>'donor cell number'!AE72/'total cell number (d+h)'!AE72</f>
        <v>0.91382678532667683</v>
      </c>
      <c r="AH72" s="40">
        <f>'donor cell number'!AH72/'total cell number (d+h)'!AH72</f>
        <v>0.81109516977522711</v>
      </c>
      <c r="AL72" s="41">
        <f>'donor cell number'!AL72/'total cell number (d+h)'!AL72</f>
        <v>0.64384463462804475</v>
      </c>
      <c r="AM72" s="41">
        <f>'donor cell number'!AM72/'total cell number (d+h)'!AM72</f>
        <v>0.35154320987654319</v>
      </c>
    </row>
    <row r="73" spans="1:39">
      <c r="A73" s="12" t="s">
        <v>91</v>
      </c>
      <c r="B73" s="12" t="s">
        <v>115</v>
      </c>
      <c r="C73" s="12" t="s">
        <v>340</v>
      </c>
      <c r="D73" s="16">
        <v>41154</v>
      </c>
      <c r="E73" s="16">
        <v>41259</v>
      </c>
      <c r="F73" s="16">
        <v>41490</v>
      </c>
      <c r="G73" s="12">
        <v>105</v>
      </c>
      <c r="H73" s="12">
        <v>336</v>
      </c>
      <c r="I73" s="12">
        <v>231</v>
      </c>
      <c r="J73" s="35">
        <f>'donor cell number'!J73/'total cell number (d+h)'!J73</f>
        <v>0.96634093376764385</v>
      </c>
      <c r="K73" s="35">
        <f>'donor cell number'!K73/'total cell number (d+h)'!K73</f>
        <v>0.94737981810307492</v>
      </c>
      <c r="L73" s="35">
        <f>'donor cell number'!L73/'total cell number (d+h)'!L73</f>
        <v>0.94584477164961323</v>
      </c>
      <c r="P73" s="35">
        <f>'donor cell number'!P73/'total cell number (d+h)'!P73</f>
        <v>0.80877742946708464</v>
      </c>
      <c r="Q73" s="35">
        <f>'donor cell number'!Q73/'total cell number (d+h)'!Q73</f>
        <v>0.46555819477434679</v>
      </c>
      <c r="R73" s="35">
        <f>'donor cell number'!R73/'total cell number (d+h)'!R73</f>
        <v>0.15044247787610621</v>
      </c>
      <c r="V73" s="35">
        <f>'donor cell number'!V73/'total cell number (d+h)'!V73</f>
        <v>0.79989577905158937</v>
      </c>
      <c r="W73" s="35">
        <f>'donor cell number'!W73/'total cell number (d+h)'!W73</f>
        <v>0.40909090909090912</v>
      </c>
      <c r="X73" s="35">
        <f>'donor cell number'!X73/'total cell number (d+h)'!X73</f>
        <v>0.15848527349228611</v>
      </c>
      <c r="Z73" s="39"/>
      <c r="AA73" s="39"/>
      <c r="AB73" s="39"/>
      <c r="AC73" s="39"/>
      <c r="AH73" s="40">
        <f>'donor cell number'!AH73/'total cell number (d+h)'!AH73</f>
        <v>0.80250322105650651</v>
      </c>
      <c r="AI73" s="40">
        <f>'donor cell number'!AI73/'total cell number (d+h)'!AI73</f>
        <v>0.43473570658036675</v>
      </c>
      <c r="AJ73" s="40">
        <f>'donor cell number'!AJ73/'total cell number (d+h)'!AJ73</f>
        <v>0.15473960284750843</v>
      </c>
      <c r="AL73" s="41"/>
      <c r="AM73" s="40">
        <f>'donor cell number'!AM73/'total cell number (d+h)'!AM73</f>
        <v>0.26951138624806542</v>
      </c>
    </row>
    <row r="74" spans="1:39">
      <c r="A74" s="12" t="s">
        <v>92</v>
      </c>
      <c r="B74" s="12" t="s">
        <v>115</v>
      </c>
      <c r="C74" s="12" t="s">
        <v>340</v>
      </c>
      <c r="D74" s="16">
        <v>41154</v>
      </c>
      <c r="E74" s="16">
        <v>41259</v>
      </c>
      <c r="F74" s="16">
        <v>41511</v>
      </c>
      <c r="G74" s="12">
        <v>105</v>
      </c>
      <c r="H74" s="12">
        <v>357</v>
      </c>
      <c r="I74" s="12">
        <v>252</v>
      </c>
      <c r="J74" s="35">
        <f>'donor cell number'!J74/'total cell number (d+h)'!J74</f>
        <v>0.94396264176117417</v>
      </c>
      <c r="K74" s="35">
        <f>'donor cell number'!K74/'total cell number (d+h)'!K74</f>
        <v>0.94699460739181907</v>
      </c>
      <c r="L74" s="35">
        <f>'donor cell number'!L74/'total cell number (d+h)'!L74</f>
        <v>0.90768037238169119</v>
      </c>
      <c r="P74" s="35">
        <f>'donor cell number'!P74/'total cell number (d+h)'!P74</f>
        <v>0.75600259571706685</v>
      </c>
      <c r="Q74" s="35">
        <f>'donor cell number'!Q74/'total cell number (d+h)'!Q74</f>
        <v>0.42247510668563298</v>
      </c>
      <c r="R74" s="35">
        <f>'donor cell number'!R74/'total cell number (d+h)'!R74</f>
        <v>8.5470085470085472E-2</v>
      </c>
      <c r="V74" s="35">
        <f>'donor cell number'!V74/'total cell number (d+h)'!V74</f>
        <v>0.76595744680851063</v>
      </c>
      <c r="W74" s="35">
        <f>'donor cell number'!W74/'total cell number (d+h)'!W74</f>
        <v>0.55947136563876654</v>
      </c>
      <c r="X74" s="35">
        <f>'donor cell number'!X74/'total cell number (d+h)'!X74</f>
        <v>0.11268512556342562</v>
      </c>
      <c r="Z74" s="39"/>
      <c r="AA74" s="39"/>
      <c r="AB74" s="39"/>
      <c r="AC74" s="39"/>
      <c r="AH74" s="40">
        <f>'donor cell number'!AH74/'total cell number (d+h)'!AH74</f>
        <v>0.76201490619378054</v>
      </c>
      <c r="AI74" s="40">
        <f>'donor cell number'!AI74/'total cell number (d+h)'!AI74</f>
        <v>0.47623163353500431</v>
      </c>
      <c r="AJ74" s="40">
        <f>'donor cell number'!AJ74/'total cell number (d+h)'!AJ74</f>
        <v>9.6326740303108144E-2</v>
      </c>
      <c r="AL74" s="41"/>
      <c r="AM74" s="40">
        <f>'donor cell number'!AM74/'total cell number (d+h)'!AM74</f>
        <v>0.23795714515869179</v>
      </c>
    </row>
    <row r="75" spans="1:39">
      <c r="A75" s="12" t="s">
        <v>93</v>
      </c>
      <c r="B75" s="12" t="s">
        <v>115</v>
      </c>
      <c r="C75" s="12" t="s">
        <v>340</v>
      </c>
      <c r="D75" s="16">
        <v>41154</v>
      </c>
      <c r="E75" s="16">
        <v>41259</v>
      </c>
      <c r="F75" s="16">
        <v>41511</v>
      </c>
      <c r="G75" s="12">
        <v>105</v>
      </c>
      <c r="H75" s="12">
        <v>357</v>
      </c>
      <c r="I75" s="12">
        <v>252</v>
      </c>
      <c r="J75" s="35">
        <f>'donor cell number'!J75/'total cell number (d+h)'!J75</f>
        <v>0.95976253298153036</v>
      </c>
      <c r="K75" s="35">
        <f>'donor cell number'!K75/'total cell number (d+h)'!K75</f>
        <v>0.95749391188842148</v>
      </c>
      <c r="L75" s="35">
        <f>'donor cell number'!L75/'total cell number (d+h)'!L75</f>
        <v>0.94422587364036104</v>
      </c>
      <c r="P75" s="35">
        <f>'donor cell number'!P75/'total cell number (d+h)'!P75</f>
        <v>0.84203102961918197</v>
      </c>
      <c r="Q75" s="35">
        <f>'donor cell number'!Q75/'total cell number (d+h)'!Q75</f>
        <v>0.61998931052912876</v>
      </c>
      <c r="R75" s="35">
        <f>'donor cell number'!R75/'total cell number (d+h)'!R75</f>
        <v>0.10951117847669571</v>
      </c>
      <c r="V75" s="35">
        <f>'donor cell number'!V75/'total cell number (d+h)'!V75</f>
        <v>0.83899042645778943</v>
      </c>
      <c r="W75" s="35">
        <f>'donor cell number'!W75/'total cell number (d+h)'!W75</f>
        <v>0.55635491606714627</v>
      </c>
      <c r="X75" s="35">
        <f>'donor cell number'!X75/'total cell number (d+h)'!X75</f>
        <v>0.13220338983050847</v>
      </c>
      <c r="Z75" s="39"/>
      <c r="AA75" s="39"/>
      <c r="AB75" s="39"/>
      <c r="AC75" s="39"/>
      <c r="AH75" s="40">
        <f>'donor cell number'!AH75/'total cell number (d+h)'!AH75</f>
        <v>0.84067004285157776</v>
      </c>
      <c r="AI75" s="40">
        <f>'donor cell number'!AI75/'total cell number (d+h)'!AI75</f>
        <v>0.60839160839160844</v>
      </c>
      <c r="AJ75" s="40">
        <f>'donor cell number'!AJ75/'total cell number (d+h)'!AJ75</f>
        <v>0.11764705882352941</v>
      </c>
      <c r="AL75" s="41"/>
      <c r="AM75" s="40">
        <f>'donor cell number'!AM75/'total cell number (d+h)'!AM75</f>
        <v>0.29303342705404561</v>
      </c>
    </row>
    <row r="76" spans="1:39">
      <c r="A76" s="12" t="s">
        <v>94</v>
      </c>
      <c r="B76" s="12" t="s">
        <v>115</v>
      </c>
      <c r="C76" s="12" t="s">
        <v>340</v>
      </c>
      <c r="D76" s="16">
        <v>41154</v>
      </c>
      <c r="E76" s="16">
        <v>41259</v>
      </c>
      <c r="F76" s="16">
        <v>41511</v>
      </c>
      <c r="G76" s="12">
        <v>105</v>
      </c>
      <c r="H76" s="12">
        <v>357</v>
      </c>
      <c r="I76" s="12">
        <v>252</v>
      </c>
      <c r="J76" s="35">
        <f>'donor cell number'!J76/'total cell number (d+h)'!J76</f>
        <v>0.73993471164309033</v>
      </c>
      <c r="K76" s="35">
        <f>'donor cell number'!K76/'total cell number (d+h)'!K76</f>
        <v>0.72825354012137555</v>
      </c>
      <c r="L76" s="35">
        <f>'donor cell number'!L76/'total cell number (d+h)'!L76</f>
        <v>0.74412074412074414</v>
      </c>
      <c r="P76" s="35">
        <f>'donor cell number'!P76/'total cell number (d+h)'!P76</f>
        <v>0.62831858407079644</v>
      </c>
      <c r="Q76" s="35">
        <f>'donor cell number'!Q76/'total cell number (d+h)'!Q76</f>
        <v>0.44277673545966229</v>
      </c>
      <c r="R76" s="35">
        <f>'donor cell number'!R76/'total cell number (d+h)'!R76</f>
        <v>6.7092651757188496E-2</v>
      </c>
      <c r="V76" s="35">
        <f>'donor cell number'!V76/'total cell number (d+h)'!V76</f>
        <v>0.60700389105058361</v>
      </c>
      <c r="W76" s="35">
        <f>'donor cell number'!W76/'total cell number (d+h)'!W76</f>
        <v>0.367983367983368</v>
      </c>
      <c r="X76" s="35">
        <f>'donor cell number'!X76/'total cell number (d+h)'!X76</f>
        <v>8.7221095334685597E-2</v>
      </c>
      <c r="Z76" s="39"/>
      <c r="AA76" s="39"/>
      <c r="AB76" s="39"/>
      <c r="AC76" s="39"/>
      <c r="AH76" s="40">
        <f>'donor cell number'!AH76/'total cell number (d+h)'!AH76</f>
        <v>0.6205923836389281</v>
      </c>
      <c r="AI76" s="40">
        <f>'donor cell number'!AI76/'total cell number (d+h)'!AI76</f>
        <v>0.42548076923076922</v>
      </c>
      <c r="AJ76" s="40">
        <f>'donor cell number'!AJ76/'total cell number (d+h)'!AJ76</f>
        <v>7.2272576282446738E-2</v>
      </c>
      <c r="AL76" s="41"/>
      <c r="AM76" s="40">
        <f>'donor cell number'!AM76/'total cell number (d+h)'!AM76</f>
        <v>0.24772526449024432</v>
      </c>
    </row>
    <row r="77" spans="1:39">
      <c r="A77" s="12" t="s">
        <v>95</v>
      </c>
      <c r="B77" s="12" t="s">
        <v>115</v>
      </c>
      <c r="C77" s="12" t="s">
        <v>340</v>
      </c>
      <c r="D77" s="16">
        <v>41154</v>
      </c>
      <c r="E77" s="16">
        <v>41259</v>
      </c>
      <c r="F77" s="16">
        <v>41511</v>
      </c>
      <c r="G77" s="12">
        <v>105</v>
      </c>
      <c r="H77" s="12">
        <v>357</v>
      </c>
      <c r="I77" s="12">
        <v>252</v>
      </c>
      <c r="J77" s="35">
        <f>'donor cell number'!J77/'total cell number (d+h)'!J77</f>
        <v>0.9194776931447225</v>
      </c>
      <c r="K77" s="35">
        <f>'donor cell number'!K77/'total cell number (d+h)'!K77</f>
        <v>0.89756097560975612</v>
      </c>
      <c r="L77" s="35">
        <f>'donor cell number'!L77/'total cell number (d+h)'!L77</f>
        <v>0.87942153605628293</v>
      </c>
      <c r="P77" s="35">
        <f>'donor cell number'!P77/'total cell number (d+h)'!P77</f>
        <v>0.70568181818181819</v>
      </c>
      <c r="Q77" s="35">
        <f>'donor cell number'!Q77/'total cell number (d+h)'!Q77</f>
        <v>0.22857142857142856</v>
      </c>
      <c r="R77" s="35">
        <f>'donor cell number'!R77/'total cell number (d+h)'!R77</f>
        <v>6.7374709591769E-2</v>
      </c>
      <c r="V77" s="35">
        <f>'donor cell number'!V77/'total cell number (d+h)'!V77</f>
        <v>0.70897155361050324</v>
      </c>
      <c r="W77" s="35">
        <f>'donor cell number'!W77/'total cell number (d+h)'!W77</f>
        <v>0.27376425855513309</v>
      </c>
      <c r="X77" s="35">
        <f>'donor cell number'!X77/'total cell number (d+h)'!X77</f>
        <v>8.5672082717872966E-2</v>
      </c>
      <c r="Z77" s="39"/>
      <c r="AA77" s="39"/>
      <c r="AB77" s="39"/>
      <c r="AC77" s="39"/>
      <c r="AH77" s="40">
        <f>'donor cell number'!AH77/'total cell number (d+h)'!AH77</f>
        <v>0.70680628272251311</v>
      </c>
      <c r="AI77" s="40">
        <f>'donor cell number'!AI77/'total cell number (d+h)'!AI77</f>
        <v>0.24091381100726894</v>
      </c>
      <c r="AJ77" s="40">
        <f>'donor cell number'!AJ77/'total cell number (d+h)'!AJ77</f>
        <v>7.0731707317073164E-2</v>
      </c>
      <c r="AL77" s="41"/>
      <c r="AM77" s="40">
        <f>'donor cell number'!AM77/'total cell number (d+h)'!AM77</f>
        <v>0.12909544159544159</v>
      </c>
    </row>
    <row r="78" spans="1:39">
      <c r="A78" s="12" t="s">
        <v>96</v>
      </c>
      <c r="B78" s="12" t="s">
        <v>111</v>
      </c>
      <c r="C78" s="12" t="s">
        <v>340</v>
      </c>
      <c r="D78" s="16">
        <v>41436</v>
      </c>
      <c r="E78" s="16">
        <v>41499</v>
      </c>
      <c r="F78" s="16">
        <v>41870</v>
      </c>
      <c r="G78" s="12">
        <v>63</v>
      </c>
      <c r="H78" s="12">
        <v>434</v>
      </c>
      <c r="I78" s="12">
        <v>371</v>
      </c>
      <c r="J78" s="35">
        <f>'donor cell number'!J78/'total cell number (d+h)'!J78</f>
        <v>0.96080165045682286</v>
      </c>
      <c r="K78" s="35">
        <f>'donor cell number'!K78/'total cell number (d+h)'!K78</f>
        <v>0.948938611589214</v>
      </c>
      <c r="L78" s="35">
        <f>'donor cell number'!L78/'total cell number (d+h)'!L78</f>
        <v>0.9413154785348562</v>
      </c>
      <c r="P78" s="35">
        <f>'donor cell number'!P78/'total cell number (d+h)'!P78</f>
        <v>0.82461385151968114</v>
      </c>
      <c r="Q78" s="35">
        <f>'donor cell number'!Q78/'total cell number (d+h)'!Q78</f>
        <v>0.61199999999999999</v>
      </c>
      <c r="R78" s="35">
        <f>'donor cell number'!R78/'total cell number (d+h)'!R78</f>
        <v>8.2774049217002238E-2</v>
      </c>
      <c r="V78" s="35">
        <f>'donor cell number'!V78/'total cell number (d+h)'!V78</f>
        <v>0.81307293742526898</v>
      </c>
      <c r="W78" s="35">
        <f>'donor cell number'!W78/'total cell number (d+h)'!W78</f>
        <v>0.57099697885196377</v>
      </c>
      <c r="X78" s="35">
        <f>'donor cell number'!X78/'total cell number (d+h)'!X78</f>
        <v>0.11764705882352941</v>
      </c>
      <c r="Z78" s="39"/>
      <c r="AA78" s="39"/>
      <c r="AB78" s="39"/>
      <c r="AC78" s="39"/>
      <c r="AH78" s="40">
        <f>'donor cell number'!AH78/'total cell number (d+h)'!AH78</f>
        <v>0.82017476621186569</v>
      </c>
      <c r="AI78" s="40">
        <f>'donor cell number'!AI78/'total cell number (d+h)'!AI78</f>
        <v>0.59566787003610111</v>
      </c>
      <c r="AJ78" s="40">
        <f>'donor cell number'!AJ78/'total cell number (d+h)'!AJ78</f>
        <v>8.9340838932268019E-2</v>
      </c>
      <c r="AL78" s="41"/>
      <c r="AM78" s="40">
        <f>'donor cell number'!AM78/'total cell number (d+h)'!AM78</f>
        <v>0.22803085239633464</v>
      </c>
    </row>
    <row r="79" spans="1:39">
      <c r="A79" s="12" t="s">
        <v>97</v>
      </c>
      <c r="B79" s="12" t="s">
        <v>111</v>
      </c>
      <c r="C79" s="12" t="s">
        <v>340</v>
      </c>
      <c r="D79" s="16">
        <v>41436</v>
      </c>
      <c r="E79" s="16">
        <v>41499</v>
      </c>
      <c r="F79" s="16">
        <v>41870</v>
      </c>
      <c r="G79" s="12">
        <v>63</v>
      </c>
      <c r="H79" s="12">
        <v>434</v>
      </c>
      <c r="I79" s="12">
        <v>371</v>
      </c>
      <c r="J79" s="35">
        <f>'donor cell number'!J79/'total cell number (d+h)'!J79</f>
        <v>0.96812723958005908</v>
      </c>
      <c r="K79" s="35">
        <f>'donor cell number'!K79/'total cell number (d+h)'!K79</f>
        <v>0.96366714415939581</v>
      </c>
      <c r="L79" s="35">
        <f>'donor cell number'!L79/'total cell number (d+h)'!L79</f>
        <v>0.95011876484560565</v>
      </c>
      <c r="P79" s="35">
        <f>'donor cell number'!P79/'total cell number (d+h)'!P79</f>
        <v>0.82508250825082508</v>
      </c>
      <c r="Q79" s="35">
        <f>'donor cell number'!Q79/'total cell number (d+h)'!Q79</f>
        <v>0.15437561455260571</v>
      </c>
      <c r="R79" s="35">
        <f>'donor cell number'!R79/'total cell number (d+h)'!R79</f>
        <v>9.0909090909090912E-2</v>
      </c>
      <c r="V79" s="35">
        <f>'donor cell number'!V79/'total cell number (d+h)'!V79</f>
        <v>0.82790502206345873</v>
      </c>
      <c r="W79" s="35">
        <f>'donor cell number'!W79/'total cell number (d+h)'!W79</f>
        <v>0.45806451612903226</v>
      </c>
      <c r="X79" s="35">
        <f>'donor cell number'!X79/'total cell number (d+h)'!X79</f>
        <v>0.12320059824266218</v>
      </c>
      <c r="Z79" s="39"/>
      <c r="AA79" s="39"/>
      <c r="AB79" s="39"/>
      <c r="AC79" s="39"/>
      <c r="AH79" s="40">
        <f>'donor cell number'!AH79/'total cell number (d+h)'!AH79</f>
        <v>0.82632405952490984</v>
      </c>
      <c r="AI79" s="40">
        <f>'donor cell number'!AI79/'total cell number (d+h)'!AI79</f>
        <v>0.19453924914675769</v>
      </c>
      <c r="AJ79" s="40">
        <f>'donor cell number'!AJ79/'total cell number (d+h)'!AJ79</f>
        <v>9.9460369325214126E-2</v>
      </c>
      <c r="AL79" s="41"/>
      <c r="AM79" s="40">
        <f>'donor cell number'!AM79/'total cell number (d+h)'!AM79</f>
        <v>0.15053048878296937</v>
      </c>
    </row>
    <row r="80" spans="1:39">
      <c r="A80" s="12" t="s">
        <v>98</v>
      </c>
      <c r="B80" s="12" t="s">
        <v>111</v>
      </c>
      <c r="C80" s="12" t="s">
        <v>340</v>
      </c>
      <c r="D80" s="16">
        <v>41436</v>
      </c>
      <c r="E80" s="16">
        <v>41499</v>
      </c>
      <c r="F80" s="16">
        <v>41870</v>
      </c>
      <c r="G80" s="12">
        <v>63</v>
      </c>
      <c r="H80" s="12">
        <v>434</v>
      </c>
      <c r="I80" s="12">
        <v>371</v>
      </c>
      <c r="J80" s="35">
        <f>'donor cell number'!J80/'total cell number (d+h)'!J80</f>
        <v>0.91888253113429819</v>
      </c>
      <c r="K80" s="35">
        <f>'donor cell number'!K80/'total cell number (d+h)'!K80</f>
        <v>0.88900862068965514</v>
      </c>
      <c r="L80" s="35">
        <f>'donor cell number'!L80/'total cell number (d+h)'!L80</f>
        <v>0.83333333333333337</v>
      </c>
      <c r="P80" s="35">
        <f>'donor cell number'!P80/'total cell number (d+h)'!P80</f>
        <v>0.67778936392075073</v>
      </c>
      <c r="Q80" s="35">
        <f>'donor cell number'!Q80/'total cell number (d+h)'!Q80</f>
        <v>0.26674364896073904</v>
      </c>
      <c r="R80" s="35">
        <f>'donor cell number'!R80/'total cell number (d+h)'!R80</f>
        <v>5.8993847267462901E-2</v>
      </c>
      <c r="V80" s="35">
        <f>'donor cell number'!V80/'total cell number (d+h)'!V80</f>
        <v>0.64790076335877866</v>
      </c>
      <c r="W80" s="35">
        <f>'donor cell number'!W80/'total cell number (d+h)'!W80</f>
        <v>0.24778761061946902</v>
      </c>
      <c r="X80" s="35">
        <f>'donor cell number'!X80/'total cell number (d+h)'!X80</f>
        <v>5.8898847631242E-2</v>
      </c>
      <c r="Z80" s="39"/>
      <c r="AA80" s="39"/>
      <c r="AB80" s="39"/>
      <c r="AC80" s="39"/>
      <c r="AH80" s="40">
        <f>'donor cell number'!AH80/'total cell number (d+h)'!AH80</f>
        <v>0.6672285906945381</v>
      </c>
      <c r="AI80" s="40">
        <f>'donor cell number'!AI80/'total cell number (d+h)'!AI80</f>
        <v>0.26115998696643861</v>
      </c>
      <c r="AJ80" s="40">
        <f>'donor cell number'!AJ80/'total cell number (d+h)'!AJ80</f>
        <v>5.8972911963882615E-2</v>
      </c>
      <c r="AL80" s="41"/>
      <c r="AM80" s="40">
        <f>'donor cell number'!AM80/'total cell number (d+h)'!AM80</f>
        <v>0.13297555158020274</v>
      </c>
    </row>
    <row r="81" spans="1:53">
      <c r="A81" s="12">
        <v>112665</v>
      </c>
      <c r="B81" s="12" t="s">
        <v>116</v>
      </c>
      <c r="C81" s="12" t="s">
        <v>339</v>
      </c>
      <c r="D81" s="16">
        <v>42148</v>
      </c>
      <c r="E81" s="16">
        <v>42209</v>
      </c>
      <c r="F81" s="16">
        <v>42262</v>
      </c>
      <c r="G81" s="12">
        <v>61</v>
      </c>
      <c r="H81" s="12">
        <v>114</v>
      </c>
      <c r="I81" s="12">
        <v>53</v>
      </c>
      <c r="J81" s="35">
        <f>'donor cell number'!J81/'total cell number (d+h)'!J81</f>
        <v>0.80588235294117638</v>
      </c>
      <c r="K81" s="35">
        <f>'donor cell number'!K81/'total cell number (d+h)'!K81</f>
        <v>0.79459052535355168</v>
      </c>
      <c r="L81" s="35">
        <f>'donor cell number'!L81/'total cell number (d+h)'!L81</f>
        <v>0.78211716341212745</v>
      </c>
      <c r="M81" s="35">
        <f>'donor cell number'!M81/'total cell number (d+h)'!M81</f>
        <v>0.46127044115419263</v>
      </c>
      <c r="N81" s="35">
        <f>'donor cell number'!N81/'total cell number (d+h)'!N81</f>
        <v>0.12833385629118291</v>
      </c>
      <c r="O81" s="35">
        <f>'donor cell number'!O81/'total cell number (d+h)'!O81</f>
        <v>0.19483374553448748</v>
      </c>
      <c r="P81" s="35">
        <f>'donor cell number'!P81/'total cell number (d+h)'!P81</f>
        <v>0.29104529076082269</v>
      </c>
      <c r="Q81" s="35">
        <f>'donor cell number'!Q81/'total cell number (d+h)'!Q81</f>
        <v>0.19108865411116213</v>
      </c>
      <c r="R81" s="35">
        <f>'donor cell number'!R81/'total cell number (d+h)'!R81</f>
        <v>5.3973538946815038E-2</v>
      </c>
      <c r="S81" s="35">
        <f>'donor cell number'!S81/'total cell number (d+h)'!S81</f>
        <v>0.45578231292517013</v>
      </c>
      <c r="T81" s="35">
        <f>'donor cell number'!T81/'total cell number (d+h)'!T81</f>
        <v>0.19554958756953769</v>
      </c>
      <c r="U81" s="35">
        <f>'donor cell number'!U81/'total cell number (d+h)'!U81</f>
        <v>0.24224965706447188</v>
      </c>
      <c r="V81" s="35">
        <f>'donor cell number'!V81/'total cell number (d+h)'!V81</f>
        <v>0.2796731206299134</v>
      </c>
      <c r="W81" s="35">
        <f>'donor cell number'!W81/'total cell number (d+h)'!W81</f>
        <v>0.13621013133208257</v>
      </c>
      <c r="X81" s="35">
        <f>'donor cell number'!X81/'total cell number (d+h)'!X81</f>
        <v>5.9385382059800658E-2</v>
      </c>
      <c r="Z81" s="39"/>
      <c r="AA81" s="39"/>
      <c r="AB81" s="39"/>
      <c r="AC81" s="39"/>
      <c r="AE81" s="40">
        <f>'donor cell number'!AE81/'total cell number (d+h)'!AE81</f>
        <v>0.45878987726462545</v>
      </c>
      <c r="AF81" s="40">
        <f>'donor cell number'!AF81/'total cell number (d+h)'!AF81</f>
        <v>0.14611546135186015</v>
      </c>
      <c r="AG81" s="40">
        <f>'donor cell number'!AG81/'total cell number (d+h)'!AG81</f>
        <v>0.20718988884829298</v>
      </c>
      <c r="AH81" s="40">
        <f>'donor cell number'!AH81/'total cell number (d+h)'!AH81</f>
        <v>0.28623656888050636</v>
      </c>
      <c r="AI81" s="40">
        <f>'donor cell number'!AI81/'total cell number (d+h)'!AI81</f>
        <v>0.17456735035980195</v>
      </c>
      <c r="AJ81" s="40">
        <f>'donor cell number'!AJ81/'total cell number (d+h)'!AJ81</f>
        <v>5.4959270568336355E-2</v>
      </c>
      <c r="AL81" s="40">
        <f>'donor cell number'!AL81/'total cell number (d+h)'!AL81</f>
        <v>0.1537080111511448</v>
      </c>
      <c r="AM81" s="40">
        <f>'donor cell number'!AM81/'total cell number (d+h)'!AM81</f>
        <v>7.6784292034422608E-2</v>
      </c>
    </row>
    <row r="82" spans="1:53">
      <c r="A82" s="12">
        <v>112666</v>
      </c>
      <c r="B82" s="12" t="s">
        <v>116</v>
      </c>
      <c r="C82" s="12" t="s">
        <v>339</v>
      </c>
      <c r="D82" s="16">
        <v>42148</v>
      </c>
      <c r="E82" s="16">
        <v>42209</v>
      </c>
      <c r="F82" s="16">
        <v>42262</v>
      </c>
      <c r="G82" s="12">
        <v>61</v>
      </c>
      <c r="H82" s="12">
        <v>114</v>
      </c>
      <c r="I82" s="12">
        <v>53</v>
      </c>
      <c r="J82" s="35">
        <f>'donor cell number'!J82/'total cell number (d+h)'!J82</f>
        <v>0.93914885331231035</v>
      </c>
      <c r="K82" s="35">
        <f>'donor cell number'!K82/'total cell number (d+h)'!K82</f>
        <v>0.94925334329958877</v>
      </c>
      <c r="L82" s="35">
        <f>'donor cell number'!L82/'total cell number (d+h)'!L82</f>
        <v>0.95442338072669819</v>
      </c>
      <c r="M82" s="35">
        <f>'donor cell number'!M82/'total cell number (d+h)'!M82</f>
        <v>0.63878785140335415</v>
      </c>
      <c r="N82" s="35">
        <f>'donor cell number'!N82/'total cell number (d+h)'!N82</f>
        <v>0.20952825782344697</v>
      </c>
      <c r="O82" s="35">
        <f>'donor cell number'!O82/'total cell number (d+h)'!O82</f>
        <v>0.33970588235294119</v>
      </c>
      <c r="P82" s="35">
        <f>'donor cell number'!P82/'total cell number (d+h)'!P82</f>
        <v>0.44340670755390166</v>
      </c>
      <c r="Q82" s="35">
        <f>'donor cell number'!Q82/'total cell number (d+h)'!Q82</f>
        <v>0.22273425499231952</v>
      </c>
      <c r="R82" s="35">
        <f>'donor cell number'!R82/'total cell number (d+h)'!R82</f>
        <v>0.11283477242792331</v>
      </c>
      <c r="S82" s="35">
        <f>'donor cell number'!S82/'total cell number (d+h)'!S82</f>
        <v>0.64193548387096766</v>
      </c>
      <c r="T82" s="35">
        <f>'donor cell number'!T82/'total cell number (d+h)'!T82</f>
        <v>0.29120203182665977</v>
      </c>
      <c r="U82" s="35">
        <f>'donor cell number'!U82/'total cell number (d+h)'!U82</f>
        <v>0.37056213017751483</v>
      </c>
      <c r="V82" s="35">
        <f>'donor cell number'!V82/'total cell number (d+h)'!V82</f>
        <v>0.41897233201581024</v>
      </c>
      <c r="W82" s="35">
        <f>'donor cell number'!W82/'total cell number (d+h)'!W82</f>
        <v>0.26205641492265691</v>
      </c>
      <c r="X82" s="35">
        <f>'donor cell number'!X82/'total cell number (d+h)'!X82</f>
        <v>0.11912034208918754</v>
      </c>
      <c r="Z82" s="39"/>
      <c r="AA82" s="39"/>
      <c r="AB82" s="39"/>
      <c r="AC82" s="39"/>
      <c r="AE82" s="40">
        <f>'donor cell number'!AE82/'total cell number (d+h)'!AE82</f>
        <v>0.64020465514445202</v>
      </c>
      <c r="AF82" s="40">
        <f>'donor cell number'!AF82/'total cell number (d+h)'!AF82</f>
        <v>0.23338761720798731</v>
      </c>
      <c r="AG82" s="40">
        <f>'donor cell number'!AG82/'total cell number (d+h)'!AG82</f>
        <v>0.35030008584317296</v>
      </c>
      <c r="AH82" s="40">
        <f>'donor cell number'!AH82/'total cell number (d+h)'!AH82</f>
        <v>0.4325373186954885</v>
      </c>
      <c r="AI82" s="40">
        <f>'donor cell number'!AI82/'total cell number (d+h)'!AI82</f>
        <v>0.23735552952246552</v>
      </c>
      <c r="AJ82" s="40">
        <f>'donor cell number'!AJ82/'total cell number (d+h)'!AJ82</f>
        <v>0.11441561246619622</v>
      </c>
      <c r="AL82" s="40">
        <f>'donor cell number'!AL82/'total cell number (d+h)'!AL82</f>
        <v>0.24747027525360352</v>
      </c>
      <c r="AM82" s="40">
        <f>'donor cell number'!AM82/'total cell number (d+h)'!AM82</f>
        <v>0.13716377898073487</v>
      </c>
    </row>
    <row r="83" spans="1:53">
      <c r="A83" s="12">
        <v>112667</v>
      </c>
      <c r="B83" s="12" t="s">
        <v>116</v>
      </c>
      <c r="C83" s="12" t="s">
        <v>339</v>
      </c>
      <c r="D83" s="16">
        <v>42148</v>
      </c>
      <c r="E83" s="16">
        <v>42209</v>
      </c>
      <c r="F83" s="16">
        <v>42262</v>
      </c>
      <c r="G83" s="12">
        <v>61</v>
      </c>
      <c r="H83" s="12">
        <v>114</v>
      </c>
      <c r="I83" s="12">
        <v>53</v>
      </c>
      <c r="J83" s="35">
        <f>'donor cell number'!J83/'total cell number (d+h)'!J83</f>
        <v>0.85663507109004733</v>
      </c>
      <c r="K83" s="35">
        <f>'donor cell number'!K83/'total cell number (d+h)'!K83</f>
        <v>0.85635583195322273</v>
      </c>
      <c r="L83" s="35">
        <f>'donor cell number'!L83/'total cell number (d+h)'!L83</f>
        <v>0.84441224415866689</v>
      </c>
      <c r="M83" s="35">
        <f>'donor cell number'!M83/'total cell number (d+h)'!M83</f>
        <v>0.51036543425363701</v>
      </c>
      <c r="N83" s="35">
        <f>'donor cell number'!N83/'total cell number (d+h)'!N83</f>
        <v>0.11448636830423692</v>
      </c>
      <c r="O83" s="35">
        <f>'donor cell number'!O83/'total cell number (d+h)'!O83</f>
        <v>0.2223983095615425</v>
      </c>
      <c r="P83" s="35">
        <f>'donor cell number'!P83/'total cell number (d+h)'!P83</f>
        <v>0.32569326542161853</v>
      </c>
      <c r="Q83" s="35">
        <f>'donor cell number'!Q83/'total cell number (d+h)'!Q83</f>
        <v>9.8302687411598297E-2</v>
      </c>
      <c r="R83" s="35">
        <f>'donor cell number'!R83/'total cell number (d+h)'!R83</f>
        <v>5.9833333333333336E-2</v>
      </c>
      <c r="S83" s="35">
        <f>'donor cell number'!S83/'total cell number (d+h)'!S83</f>
        <v>0.53035143769968052</v>
      </c>
      <c r="T83" s="35">
        <f>'donor cell number'!T83/'total cell number (d+h)'!T83</f>
        <v>0.21611852700139569</v>
      </c>
      <c r="U83" s="35">
        <f>'donor cell number'!U83/'total cell number (d+h)'!U83</f>
        <v>0.23238095238095238</v>
      </c>
      <c r="V83" s="35">
        <f>'donor cell number'!V83/'total cell number (d+h)'!V83</f>
        <v>0.32470322483828418</v>
      </c>
      <c r="W83" s="35">
        <f>'donor cell number'!W83/'total cell number (d+h)'!W83</f>
        <v>0.16960886119764623</v>
      </c>
      <c r="X83" s="35">
        <f>'donor cell number'!X83/'total cell number (d+h)'!X83</f>
        <v>7.2093483858189741E-2</v>
      </c>
      <c r="Z83" s="39"/>
      <c r="AA83" s="39"/>
      <c r="AB83" s="39"/>
      <c r="AC83" s="39"/>
      <c r="AE83" s="40">
        <f>'donor cell number'!AE83/'total cell number (d+h)'!AE83</f>
        <v>0.52300257345890278</v>
      </c>
      <c r="AF83" s="40">
        <f>'donor cell number'!AF83/'total cell number (d+h)'!AF83</f>
        <v>0.15589602776495456</v>
      </c>
      <c r="AG83" s="40">
        <f>'donor cell number'!AG83/'total cell number (d+h)'!AG83</f>
        <v>0.22791662080119474</v>
      </c>
      <c r="AH83" s="40">
        <f>'donor cell number'!AH83/'total cell number (d+h)'!AH83</f>
        <v>0.32508212794106245</v>
      </c>
      <c r="AI83" s="40">
        <f>'donor cell number'!AI83/'total cell number (d+h)'!AI83</f>
        <v>0.14128698996825176</v>
      </c>
      <c r="AJ83" s="40">
        <f>'donor cell number'!AJ83/'total cell number (d+h)'!AJ83</f>
        <v>6.4549202883460957E-2</v>
      </c>
      <c r="AL83" s="40">
        <f>'donor cell number'!AL83/'total cell number (d+h)'!AL83</f>
        <v>0.16142112118928006</v>
      </c>
      <c r="AM83" s="40">
        <f>'donor cell number'!AM83/'total cell number (d+h)'!AM83</f>
        <v>8.507341888001857E-2</v>
      </c>
    </row>
    <row r="84" spans="1:53">
      <c r="A84" s="12">
        <v>112668</v>
      </c>
      <c r="B84" s="12" t="s">
        <v>116</v>
      </c>
      <c r="C84" s="12" t="s">
        <v>339</v>
      </c>
      <c r="D84" s="16">
        <v>42148</v>
      </c>
      <c r="E84" s="16">
        <v>42209</v>
      </c>
      <c r="F84" s="16">
        <v>42262</v>
      </c>
      <c r="G84" s="12">
        <v>61</v>
      </c>
      <c r="H84" s="12">
        <v>114</v>
      </c>
      <c r="I84" s="12">
        <v>53</v>
      </c>
      <c r="J84" s="35">
        <f>'donor cell number'!J84/'total cell number (d+h)'!J84</f>
        <v>0.92873622599639538</v>
      </c>
      <c r="K84" s="35">
        <f>'donor cell number'!K84/'total cell number (d+h)'!K84</f>
        <v>0.92191979612784491</v>
      </c>
      <c r="L84" s="35">
        <f>'donor cell number'!L84/'total cell number (d+h)'!L84</f>
        <v>0.9286370315944158</v>
      </c>
      <c r="M84" s="35">
        <f>'donor cell number'!M84/'total cell number (d+h)'!M84</f>
        <v>0.63054448110742889</v>
      </c>
      <c r="N84" s="35">
        <f>'donor cell number'!N84/'total cell number (d+h)'!N84</f>
        <v>0.26337584893158855</v>
      </c>
      <c r="O84" s="35">
        <f>'donor cell number'!O84/'total cell number (d+h)'!O84</f>
        <v>0.34624999999999995</v>
      </c>
      <c r="P84" s="35">
        <f>'donor cell number'!P84/'total cell number (d+h)'!P84</f>
        <v>0.42423456149455113</v>
      </c>
      <c r="Q84" s="35">
        <f>'donor cell number'!Q84/'total cell number (d+h)'!Q84</f>
        <v>0.25606469002695414</v>
      </c>
      <c r="R84" s="35">
        <f>'donor cell number'!R84/'total cell number (d+h)'!R84</f>
        <v>9.9853694220921718E-2</v>
      </c>
      <c r="S84" s="35">
        <f>'donor cell number'!S84/'total cell number (d+h)'!S84</f>
        <v>0.62460567823343849</v>
      </c>
      <c r="T84" s="35">
        <f>'donor cell number'!T84/'total cell number (d+h)'!T84</f>
        <v>0.33422994438588205</v>
      </c>
      <c r="U84" s="35">
        <f>'donor cell number'!U84/'total cell number (d+h)'!U84</f>
        <v>0.35885989010989011</v>
      </c>
      <c r="V84" s="35">
        <f>'donor cell number'!V84/'total cell number (d+h)'!V84</f>
        <v>0.41735537190082644</v>
      </c>
      <c r="W84" s="35">
        <f>'donor cell number'!W84/'total cell number (d+h)'!W84</f>
        <v>0.28030303030303028</v>
      </c>
      <c r="X84" s="35">
        <f>'donor cell number'!X84/'total cell number (d+h)'!X84</f>
        <v>0.10965998648952939</v>
      </c>
      <c r="Z84" s="39"/>
      <c r="AA84" s="39"/>
      <c r="AB84" s="39"/>
      <c r="AC84" s="39"/>
      <c r="AE84" s="40">
        <f>'donor cell number'!AE84/'total cell number (d+h)'!AE84</f>
        <v>0.62777725998369793</v>
      </c>
      <c r="AF84" s="40">
        <f>'donor cell number'!AF84/'total cell number (d+h)'!AF84</f>
        <v>0.2895022561403352</v>
      </c>
      <c r="AG84" s="40">
        <f>'donor cell number'!AG84/'total cell number (d+h)'!AG84</f>
        <v>0.35144169332617481</v>
      </c>
      <c r="AH84" s="40">
        <f>'donor cell number'!AH84/'total cell number (d+h)'!AH84</f>
        <v>0.42116684761665585</v>
      </c>
      <c r="AI84" s="40">
        <f>'donor cell number'!AI84/'total cell number (d+h)'!AI84</f>
        <v>0.2646377705954529</v>
      </c>
      <c r="AJ84" s="40">
        <f>'donor cell number'!AJ84/'total cell number (d+h)'!AJ84</f>
        <v>0.10218746719139067</v>
      </c>
      <c r="AL84" s="40">
        <f>'donor cell number'!AL84/'total cell number (d+h)'!AL84</f>
        <v>0.2948655922393793</v>
      </c>
      <c r="AM84" s="40">
        <f>'donor cell number'!AM84/'total cell number (d+h)'!AM84</f>
        <v>0.14156818476719471</v>
      </c>
    </row>
    <row r="85" spans="1:53" s="12" customFormat="1">
      <c r="A85" s="12">
        <v>111028</v>
      </c>
      <c r="B85" s="12" t="s">
        <v>196</v>
      </c>
      <c r="C85" s="12" t="s">
        <v>339</v>
      </c>
      <c r="D85" s="16">
        <v>42173</v>
      </c>
      <c r="E85" s="16">
        <v>42335</v>
      </c>
      <c r="F85" s="16">
        <v>42391</v>
      </c>
      <c r="G85" s="12">
        <v>162</v>
      </c>
      <c r="H85" s="12">
        <v>218</v>
      </c>
      <c r="I85" s="12">
        <v>56</v>
      </c>
      <c r="J85" s="35">
        <f>'donor cell number'!J85/'total cell number (d+h)'!J85</f>
        <v>0.97801908240239721</v>
      </c>
      <c r="K85" s="35">
        <f>'donor cell number'!K85/'total cell number (d+h)'!K85</f>
        <v>0.97628079354698061</v>
      </c>
      <c r="L85" s="35">
        <f>'donor cell number'!L85/'total cell number (d+h)'!L85</f>
        <v>0.97993009358439509</v>
      </c>
      <c r="M85" s="35">
        <f>'donor cell number'!M85/'total cell number (d+h)'!M85</f>
        <v>0.66466263378315504</v>
      </c>
      <c r="N85" s="35">
        <f>'donor cell number'!N85/'total cell number (d+h)'!N85</f>
        <v>0.22603092783505155</v>
      </c>
      <c r="O85" s="35">
        <f>'donor cell number'!O85/'total cell number (d+h)'!O85</f>
        <v>0.4124841838886546</v>
      </c>
      <c r="P85" s="35">
        <f>'donor cell number'!P85/'total cell number (d+h)'!P85</f>
        <v>0.4097640137940361</v>
      </c>
      <c r="Q85" s="35">
        <f>'donor cell number'!Q85/'total cell number (d+h)'!Q85</f>
        <v>0.15946137491141035</v>
      </c>
      <c r="R85" s="35">
        <f>'donor cell number'!R85/'total cell number (d+h)'!R85</f>
        <v>0.14731369150779897</v>
      </c>
      <c r="S85" s="35">
        <f>'donor cell number'!S85/'total cell number (d+h)'!S85</f>
        <v>0.69320658971518423</v>
      </c>
      <c r="T85" s="35">
        <f>'donor cell number'!T85/'total cell number (d+h)'!T85</f>
        <v>0.32665330661322645</v>
      </c>
      <c r="U85" s="35">
        <f>'donor cell number'!U85/'total cell number (d+h)'!U85</f>
        <v>0.4375</v>
      </c>
      <c r="V85" s="35">
        <f>'donor cell number'!V85/'total cell number (d+h)'!V85</f>
        <v>0.41501597444089455</v>
      </c>
      <c r="W85" s="35">
        <f>'donor cell number'!W85/'total cell number (d+h)'!W85</f>
        <v>0.23737373737373735</v>
      </c>
      <c r="X85" s="35">
        <f>'donor cell number'!X85/'total cell number (d+h)'!X85</f>
        <v>0.14027149321266968</v>
      </c>
      <c r="Y85" s="35"/>
      <c r="Z85" s="39"/>
      <c r="AA85" s="39"/>
      <c r="AB85" s="39"/>
      <c r="AC85" s="39"/>
      <c r="AD85" s="42"/>
      <c r="AE85" s="40">
        <f>'donor cell number'!AE85/'total cell number (d+h)'!AE85</f>
        <v>0.67915076850898715</v>
      </c>
      <c r="AF85" s="40">
        <f>'donor cell number'!AF85/'total cell number (d+h)'!AF85</f>
        <v>0.25514884694596379</v>
      </c>
      <c r="AG85" s="40">
        <f>'donor cell number'!AG85/'total cell number (d+h)'!AG85</f>
        <v>0.41855590628652983</v>
      </c>
      <c r="AH85" s="40">
        <f>'donor cell number'!AH85/'total cell number (d+h)'!AH85</f>
        <v>0.41215803187001004</v>
      </c>
      <c r="AI85" s="40">
        <f>'donor cell number'!AI85/'total cell number (d+h)'!AI85</f>
        <v>0.18728223832981297</v>
      </c>
      <c r="AJ85" s="40">
        <f>'donor cell number'!AJ85/'total cell number (d+h)'!AJ85</f>
        <v>0.14567530874403195</v>
      </c>
      <c r="AK85" s="42"/>
      <c r="AL85" s="40">
        <f>'donor cell number'!AL85/'total cell number (d+h)'!AL85</f>
        <v>0.27196116532997178</v>
      </c>
      <c r="AM85" s="40">
        <f>'donor cell number'!AM85/'total cell number (d+h)'!AM85</f>
        <v>0.15507543072911439</v>
      </c>
      <c r="AO85" s="47"/>
      <c r="AP85" s="47"/>
      <c r="AQ85" s="47"/>
      <c r="AR85" s="47"/>
      <c r="AS85" s="47"/>
      <c r="AT85" s="47"/>
      <c r="AU85" s="47"/>
      <c r="AV85" s="47"/>
      <c r="AW85" s="47"/>
      <c r="AX85" s="47"/>
      <c r="AY85" s="47"/>
      <c r="AZ85" s="47"/>
      <c r="BA85" s="47"/>
    </row>
    <row r="86" spans="1:53" s="12" customFormat="1">
      <c r="A86" s="12">
        <v>152582</v>
      </c>
      <c r="B86" s="12" t="s">
        <v>196</v>
      </c>
      <c r="C86" s="12" t="s">
        <v>339</v>
      </c>
      <c r="D86" s="16">
        <v>42228</v>
      </c>
      <c r="E86" s="16">
        <v>42335</v>
      </c>
      <c r="F86" s="16">
        <v>42391</v>
      </c>
      <c r="G86" s="12">
        <v>107</v>
      </c>
      <c r="H86" s="12">
        <v>163</v>
      </c>
      <c r="I86" s="12">
        <v>56</v>
      </c>
      <c r="J86" s="35">
        <f>'donor cell number'!J86/'total cell number (d+h)'!J86</f>
        <v>0.97141780508513975</v>
      </c>
      <c r="K86" s="35">
        <f>'donor cell number'!K86/'total cell number (d+h)'!K86</f>
        <v>0.96698667711598751</v>
      </c>
      <c r="L86" s="35">
        <f>'donor cell number'!L86/'total cell number (d+h)'!L86</f>
        <v>0.97261244245071421</v>
      </c>
      <c r="M86" s="35">
        <f>'donor cell number'!M86/'total cell number (d+h)'!M86</f>
        <v>0.68436629847498576</v>
      </c>
      <c r="N86" s="35">
        <f>'donor cell number'!N86/'total cell number (d+h)'!N86</f>
        <v>0.30491631799163177</v>
      </c>
      <c r="O86" s="35">
        <f>'donor cell number'!O86/'total cell number (d+h)'!O86</f>
        <v>0.47365754812563321</v>
      </c>
      <c r="P86" s="35">
        <f>'donor cell number'!P86/'total cell number (d+h)'!P86</f>
        <v>0.43847441823158451</v>
      </c>
      <c r="Q86" s="35">
        <f>'donor cell number'!Q86/'total cell number (d+h)'!Q86</f>
        <v>0.28582615505090059</v>
      </c>
      <c r="R86" s="35">
        <f>'donor cell number'!R86/'total cell number (d+h)'!R86</f>
        <v>0.19856321839080462</v>
      </c>
      <c r="S86" s="35">
        <f>'donor cell number'!S86/'total cell number (d+h)'!S86</f>
        <v>0.69068865358880593</v>
      </c>
      <c r="T86" s="35">
        <f>'donor cell number'!T86/'total cell number (d+h)'!T86</f>
        <v>0.28806780306637464</v>
      </c>
      <c r="U86" s="35">
        <f>'donor cell number'!U86/'total cell number (d+h)'!U86</f>
        <v>0.4546684709066306</v>
      </c>
      <c r="V86" s="35">
        <f>'donor cell number'!V86/'total cell number (d+h)'!V86</f>
        <v>0.45612033876050423</v>
      </c>
      <c r="W86" s="35">
        <f>'donor cell number'!W86/'total cell number (d+h)'!W86</f>
        <v>0.32299741602067183</v>
      </c>
      <c r="X86" s="35">
        <f>'donor cell number'!X86/'total cell number (d+h)'!X86</f>
        <v>0.19793261868300155</v>
      </c>
      <c r="Y86" s="35"/>
      <c r="Z86" s="39"/>
      <c r="AA86" s="39"/>
      <c r="AB86" s="39"/>
      <c r="AC86" s="39"/>
      <c r="AD86" s="42"/>
      <c r="AE86" s="40">
        <f>'donor cell number'!AE86/'total cell number (d+h)'!AE86</f>
        <v>0.68774082927468561</v>
      </c>
      <c r="AF86" s="40">
        <f>'donor cell number'!AF86/'total cell number (d+h)'!AF86</f>
        <v>0.2995509553952212</v>
      </c>
      <c r="AG86" s="40">
        <f>'donor cell number'!AG86/'total cell number (d+h)'!AG86</f>
        <v>0.46673822716960495</v>
      </c>
      <c r="AH86" s="40">
        <f>'donor cell number'!AH86/'total cell number (d+h)'!AH86</f>
        <v>0.44700311031944001</v>
      </c>
      <c r="AI86" s="40">
        <f>'donor cell number'!AI86/'total cell number (d+h)'!AI86</f>
        <v>0.30108184396336324</v>
      </c>
      <c r="AJ86" s="40">
        <f>'donor cell number'!AJ86/'total cell number (d+h)'!AJ86</f>
        <v>0.19833307895067082</v>
      </c>
      <c r="AK86" s="42"/>
      <c r="AL86" s="40">
        <f>'donor cell number'!AL86/'total cell number (d+h)'!AL86</f>
        <v>0.31786327071789877</v>
      </c>
      <c r="AM86" s="40">
        <f>'donor cell number'!AM86/'total cell number (d+h)'!AM86</f>
        <v>0.2274400091596791</v>
      </c>
      <c r="AO86" s="47"/>
      <c r="AP86" s="47"/>
      <c r="AQ86" s="47"/>
      <c r="AR86" s="47"/>
      <c r="AS86" s="47"/>
      <c r="AT86" s="47"/>
      <c r="AU86" s="47"/>
      <c r="AV86" s="47"/>
      <c r="AW86" s="47"/>
      <c r="AX86" s="47"/>
      <c r="AY86" s="47"/>
      <c r="AZ86" s="47"/>
      <c r="BA86" s="47"/>
    </row>
    <row r="87" spans="1:53" s="12" customFormat="1">
      <c r="A87" s="12">
        <v>172958</v>
      </c>
      <c r="B87" s="12" t="s">
        <v>196</v>
      </c>
      <c r="C87" s="12" t="s">
        <v>339</v>
      </c>
      <c r="D87" s="16">
        <v>42273</v>
      </c>
      <c r="E87" s="16">
        <v>42335</v>
      </c>
      <c r="F87" s="16">
        <v>42391</v>
      </c>
      <c r="G87" s="12">
        <v>62</v>
      </c>
      <c r="H87" s="12">
        <v>118</v>
      </c>
      <c r="I87" s="12">
        <v>56</v>
      </c>
      <c r="J87" s="35">
        <f>'donor cell number'!J87/'total cell number (d+h)'!J87</f>
        <v>0.93597995989010585</v>
      </c>
      <c r="K87" s="35">
        <f>'donor cell number'!K87/'total cell number (d+h)'!K87</f>
        <v>0.95585863029769769</v>
      </c>
      <c r="L87" s="35">
        <f>'donor cell number'!L87/'total cell number (d+h)'!L87</f>
        <v>0.9551522135791799</v>
      </c>
      <c r="M87" s="35">
        <f>'donor cell number'!M87/'total cell number (d+h)'!M87</f>
        <v>0.7429782846237899</v>
      </c>
      <c r="N87" s="35">
        <f>'donor cell number'!N87/'total cell number (d+h)'!N87</f>
        <v>0.28039430449069003</v>
      </c>
      <c r="O87" s="35">
        <f>'donor cell number'!O87/'total cell number (d+h)'!O87</f>
        <v>0.43682795698924731</v>
      </c>
      <c r="P87" s="35">
        <f>'donor cell number'!P87/'total cell number (d+h)'!P87</f>
        <v>0.52803125850087784</v>
      </c>
      <c r="Q87" s="35">
        <f>'donor cell number'!Q87/'total cell number (d+h)'!Q87</f>
        <v>0.27815866797257588</v>
      </c>
      <c r="R87" s="35">
        <f>'donor cell number'!R87/'total cell number (d+h)'!R87</f>
        <v>0.20612147297943564</v>
      </c>
      <c r="S87" s="35">
        <f>'donor cell number'!S87/'total cell number (d+h)'!S87</f>
        <v>0.70724512096440195</v>
      </c>
      <c r="T87" s="35">
        <f>'donor cell number'!T87/'total cell number (d+h)'!T87</f>
        <v>0.31675014856948808</v>
      </c>
      <c r="U87" s="35">
        <f>'donor cell number'!U87/'total cell number (d+h)'!U87</f>
        <v>0.47204968944099379</v>
      </c>
      <c r="V87" s="35">
        <f>'donor cell number'!V87/'total cell number (d+h)'!V87</f>
        <v>0.49010051282051287</v>
      </c>
      <c r="W87" s="35">
        <f>'donor cell number'!W87/'total cell number (d+h)'!W87</f>
        <v>0.30279652844744459</v>
      </c>
      <c r="X87" s="35">
        <f>'donor cell number'!X87/'total cell number (d+h)'!X87</f>
        <v>0.20295809367296633</v>
      </c>
      <c r="Y87" s="35"/>
      <c r="Z87" s="39"/>
      <c r="AA87" s="39"/>
      <c r="AB87" s="39"/>
      <c r="AC87" s="39"/>
      <c r="AD87" s="42"/>
      <c r="AE87" s="40">
        <f>'donor cell number'!AE87/'total cell number (d+h)'!AE87</f>
        <v>0.72763404145543598</v>
      </c>
      <c r="AF87" s="40">
        <f>'donor cell number'!AF87/'total cell number (d+h)'!AF87</f>
        <v>0.29255267844818739</v>
      </c>
      <c r="AG87" s="40">
        <f>'donor cell number'!AG87/'total cell number (d+h)'!AG87</f>
        <v>0.44916933311678575</v>
      </c>
      <c r="AH87" s="40">
        <f>'donor cell number'!AH87/'total cell number (d+h)'!AH87</f>
        <v>0.51342757595299315</v>
      </c>
      <c r="AI87" s="40">
        <f>'donor cell number'!AI87/'total cell number (d+h)'!AI87</f>
        <v>0.2877081990186377</v>
      </c>
      <c r="AJ87" s="40">
        <f>'donor cell number'!AJ87/'total cell number (d+h)'!AJ87</f>
        <v>0.20527953211295649</v>
      </c>
      <c r="AK87" s="42"/>
      <c r="AL87" s="40">
        <f>'donor cell number'!AL87/'total cell number (d+h)'!AL87</f>
        <v>0.30735333735372794</v>
      </c>
      <c r="AM87" s="40">
        <f>'donor cell number'!AM87/'total cell number (d+h)'!AM87</f>
        <v>0.22393637946578654</v>
      </c>
      <c r="AO87" s="47"/>
      <c r="AP87" s="47"/>
      <c r="AQ87" s="47"/>
      <c r="AR87" s="47"/>
      <c r="AS87" s="47"/>
      <c r="AT87" s="47"/>
      <c r="AU87" s="47"/>
      <c r="AV87" s="47"/>
      <c r="AW87" s="47"/>
      <c r="AX87" s="47"/>
      <c r="AY87" s="47"/>
      <c r="AZ87" s="47"/>
      <c r="BA87" s="47"/>
    </row>
    <row r="88" spans="1:53" s="12" customFormat="1">
      <c r="A88" s="12">
        <v>107281</v>
      </c>
      <c r="B88" s="12" t="s">
        <v>197</v>
      </c>
      <c r="C88" s="12" t="s">
        <v>339</v>
      </c>
      <c r="D88" s="16">
        <v>42173</v>
      </c>
      <c r="E88" s="16">
        <v>42335</v>
      </c>
      <c r="F88" s="16">
        <v>42433</v>
      </c>
      <c r="G88" s="12">
        <v>162</v>
      </c>
      <c r="H88" s="12">
        <v>260</v>
      </c>
      <c r="I88" s="12">
        <v>98</v>
      </c>
      <c r="J88" s="35">
        <f>'donor cell number'!J88/'total cell number (d+h)'!J88</f>
        <v>0.95905520879938699</v>
      </c>
      <c r="K88" s="35">
        <f>'donor cell number'!K88/'total cell number (d+h)'!K88</f>
        <v>0.95585174908334158</v>
      </c>
      <c r="L88" s="35">
        <f>'donor cell number'!L88/'total cell number (d+h)'!L88</f>
        <v>0.96426426426426426</v>
      </c>
      <c r="M88" s="35">
        <f>'donor cell number'!M88/'total cell number (d+h)'!M88</f>
        <v>0.74825448724498478</v>
      </c>
      <c r="N88" s="35">
        <f>'donor cell number'!N88/'total cell number (d+h)'!N88</f>
        <v>0.41404156709392431</v>
      </c>
      <c r="O88" s="35">
        <f>'donor cell number'!O88/'total cell number (d+h)'!O88</f>
        <v>0.60909090909090913</v>
      </c>
      <c r="P88" s="35">
        <f>'donor cell number'!P88/'total cell number (d+h)'!P88</f>
        <v>0.50538560394281851</v>
      </c>
      <c r="Q88" s="35">
        <f>'donor cell number'!Q88/'total cell number (d+h)'!Q88</f>
        <v>0.17954662545079855</v>
      </c>
      <c r="R88" s="35">
        <f>'donor cell number'!R88/'total cell number (d+h)'!R88</f>
        <v>0.19448596578641422</v>
      </c>
      <c r="S88" s="35">
        <f>'donor cell number'!S88/'total cell number (d+h)'!S88</f>
        <v>0.75571381794368042</v>
      </c>
      <c r="T88" s="35">
        <f>'donor cell number'!T88/'total cell number (d+h)'!T88</f>
        <v>0.46074477065941277</v>
      </c>
      <c r="U88" s="35">
        <f>'donor cell number'!U88/'total cell number (d+h)'!U88</f>
        <v>0.5654923215898825</v>
      </c>
      <c r="V88" s="35">
        <f>'donor cell number'!V88/'total cell number (d+h)'!V88</f>
        <v>0.52370705429420461</v>
      </c>
      <c r="W88" s="35">
        <f>'donor cell number'!W88/'total cell number (d+h)'!W88</f>
        <v>0.3057199211045365</v>
      </c>
      <c r="X88" s="35">
        <f>'donor cell number'!X88/'total cell number (d+h)'!X88</f>
        <v>0.2754039497307002</v>
      </c>
      <c r="Y88" s="35"/>
      <c r="Z88" s="39"/>
      <c r="AA88" s="39"/>
      <c r="AB88" s="39"/>
      <c r="AC88" s="39"/>
      <c r="AD88" s="42"/>
      <c r="AE88" s="40">
        <f>'donor cell number'!AE88/'total cell number (d+h)'!AE88</f>
        <v>0.75293736378773601</v>
      </c>
      <c r="AF88" s="40">
        <f>'donor cell number'!AF88/'total cell number (d+h)'!AF88</f>
        <v>0.43202087755397595</v>
      </c>
      <c r="AG88" s="40">
        <f>'donor cell number'!AG88/'total cell number (d+h)'!AG88</f>
        <v>0.58205810903663657</v>
      </c>
      <c r="AH88" s="40">
        <f>'donor cell number'!AH88/'total cell number (d+h)'!AH88</f>
        <v>0.51628218287623295</v>
      </c>
      <c r="AI88" s="40">
        <f>'donor cell number'!AI88/'total cell number (d+h)'!AI88</f>
        <v>0.22856516705184904</v>
      </c>
      <c r="AJ88" s="40">
        <f>'donor cell number'!AJ88/'total cell number (d+h)'!AJ88</f>
        <v>0.22916598335973015</v>
      </c>
      <c r="AK88" s="42"/>
      <c r="AL88" s="40">
        <f>'donor cell number'!AL88/'total cell number (d+h)'!AL88</f>
        <v>0.44110793043183355</v>
      </c>
      <c r="AM88" s="40">
        <f>'donor cell number'!AM88/'total cell number (d+h)'!AM88</f>
        <v>0.22894009522919861</v>
      </c>
      <c r="AO88" s="47"/>
      <c r="AP88" s="47"/>
      <c r="AQ88" s="47"/>
      <c r="AR88" s="47"/>
      <c r="AS88" s="47"/>
      <c r="AT88" s="47"/>
      <c r="AU88" s="47"/>
      <c r="AV88" s="47"/>
      <c r="AW88" s="47"/>
      <c r="AX88" s="47"/>
      <c r="AY88" s="47"/>
      <c r="AZ88" s="47"/>
      <c r="BA88" s="47"/>
    </row>
    <row r="89" spans="1:53" s="12" customFormat="1">
      <c r="A89" s="12">
        <v>142759</v>
      </c>
      <c r="B89" s="12" t="s">
        <v>197</v>
      </c>
      <c r="C89" s="12" t="s">
        <v>339</v>
      </c>
      <c r="D89" s="16">
        <v>42220</v>
      </c>
      <c r="E89" s="16">
        <v>42335</v>
      </c>
      <c r="F89" s="16">
        <v>42433</v>
      </c>
      <c r="G89" s="12">
        <v>115</v>
      </c>
      <c r="H89" s="12">
        <v>213</v>
      </c>
      <c r="I89" s="12">
        <v>98</v>
      </c>
      <c r="J89" s="35">
        <f>'donor cell number'!J89/'total cell number (d+h)'!J89</f>
        <v>0.96963157645326259</v>
      </c>
      <c r="K89" s="35">
        <f>'donor cell number'!K89/'total cell number (d+h)'!K89</f>
        <v>0.958653242306991</v>
      </c>
      <c r="L89" s="35">
        <f>'donor cell number'!L89/'total cell number (d+h)'!L89</f>
        <v>0.95810980481680175</v>
      </c>
      <c r="M89" s="35">
        <f>'donor cell number'!M89/'total cell number (d+h)'!M89</f>
        <v>0.81448367243322228</v>
      </c>
      <c r="N89" s="35">
        <f>'donor cell number'!N89/'total cell number (d+h)'!N89</f>
        <v>0.4405506358332984</v>
      </c>
      <c r="O89" s="35">
        <f>'donor cell number'!O89/'total cell number (d+h)'!O89</f>
        <v>0.6595940959409593</v>
      </c>
      <c r="P89" s="35">
        <f>'donor cell number'!P89/'total cell number (d+h)'!P89</f>
        <v>0.56677601302716352</v>
      </c>
      <c r="Q89" s="35">
        <f>'donor cell number'!Q89/'total cell number (d+h)'!Q89</f>
        <v>0.43086080586080588</v>
      </c>
      <c r="R89" s="35">
        <f>'donor cell number'!R89/'total cell number (d+h)'!R89</f>
        <v>0.22478206724782065</v>
      </c>
      <c r="S89" s="35">
        <f>'donor cell number'!S89/'total cell number (d+h)'!S89</f>
        <v>0.82629923387174586</v>
      </c>
      <c r="T89" s="35">
        <f>'donor cell number'!T89/'total cell number (d+h)'!T89</f>
        <v>0.45294526364548754</v>
      </c>
      <c r="U89" s="35">
        <f>'donor cell number'!U89/'total cell number (d+h)'!U89</f>
        <v>0.61693548387096775</v>
      </c>
      <c r="V89" s="35">
        <f>'donor cell number'!V89/'total cell number (d+h)'!V89</f>
        <v>0.58704249583014256</v>
      </c>
      <c r="W89" s="35">
        <f>'donor cell number'!W89/'total cell number (d+h)'!W89</f>
        <v>0.41295051924251674</v>
      </c>
      <c r="X89" s="35">
        <f>'donor cell number'!X89/'total cell number (d+h)'!X89</f>
        <v>0.24306326304106549</v>
      </c>
      <c r="Y89" s="35"/>
      <c r="Z89" s="39"/>
      <c r="AA89" s="39"/>
      <c r="AB89" s="39"/>
      <c r="AC89" s="39"/>
      <c r="AD89" s="42"/>
      <c r="AE89" s="40">
        <f>'donor cell number'!AE89/'total cell number (d+h)'!AE89</f>
        <v>0.82300162652999775</v>
      </c>
      <c r="AF89" s="40">
        <f>'donor cell number'!AF89/'total cell number (d+h)'!AF89</f>
        <v>0.44702657308241217</v>
      </c>
      <c r="AG89" s="40">
        <f>'donor cell number'!AG89/'total cell number (d+h)'!AG89</f>
        <v>0.62985319817254437</v>
      </c>
      <c r="AH89" s="40">
        <f>'donor cell number'!AH89/'total cell number (d+h)'!AH89</f>
        <v>0.58083336504834515</v>
      </c>
      <c r="AI89" s="40">
        <f>'donor cell number'!AI89/'total cell number (d+h)'!AI89</f>
        <v>0.420090094206786</v>
      </c>
      <c r="AJ89" s="40">
        <f>'donor cell number'!AJ89/'total cell number (d+h)'!AJ89</f>
        <v>0.23627671269927908</v>
      </c>
      <c r="AK89" s="42"/>
      <c r="AL89" s="40">
        <f>'donor cell number'!AL89/'total cell number (d+h)'!AL89</f>
        <v>0.45926490775147849</v>
      </c>
      <c r="AM89" s="40">
        <f>'donor cell number'!AM89/'total cell number (d+h)'!AM89</f>
        <v>0.3075431911730519</v>
      </c>
      <c r="AO89" s="47"/>
      <c r="AP89" s="47"/>
      <c r="AQ89" s="47"/>
      <c r="AR89" s="47"/>
      <c r="AS89" s="47"/>
      <c r="AT89" s="47"/>
      <c r="AU89" s="47"/>
      <c r="AV89" s="47"/>
      <c r="AW89" s="47"/>
      <c r="AX89" s="47"/>
      <c r="AY89" s="47"/>
      <c r="AZ89" s="47"/>
      <c r="BA89" s="47"/>
    </row>
    <row r="90" spans="1:53" s="12" customFormat="1">
      <c r="A90" s="12">
        <v>152584</v>
      </c>
      <c r="B90" s="12" t="s">
        <v>197</v>
      </c>
      <c r="C90" s="12" t="s">
        <v>339</v>
      </c>
      <c r="D90" s="16">
        <v>42234</v>
      </c>
      <c r="E90" s="16">
        <v>42335</v>
      </c>
      <c r="F90" s="16">
        <v>42433</v>
      </c>
      <c r="G90" s="12">
        <v>101</v>
      </c>
      <c r="H90" s="12">
        <v>199</v>
      </c>
      <c r="I90" s="12">
        <v>98</v>
      </c>
      <c r="J90" s="35">
        <f>'donor cell number'!J90/'total cell number (d+h)'!J90</f>
        <v>0.98880766780915397</v>
      </c>
      <c r="K90" s="35">
        <f>'donor cell number'!K90/'total cell number (d+h)'!K90</f>
        <v>0.98384211114838427</v>
      </c>
      <c r="L90" s="35">
        <f>'donor cell number'!L90/'total cell number (d+h)'!L90</f>
        <v>0.96481754213712978</v>
      </c>
      <c r="M90" s="35">
        <f>'donor cell number'!M90/'total cell number (d+h)'!M90</f>
        <v>0.84787859326790183</v>
      </c>
      <c r="N90" s="35">
        <f>'donor cell number'!N90/'total cell number (d+h)'!N90</f>
        <v>0.51436819315050519</v>
      </c>
      <c r="O90" s="35">
        <f>'donor cell number'!O90/'total cell number (d+h)'!O90</f>
        <v>0.73765432098765427</v>
      </c>
      <c r="P90" s="35">
        <f>'donor cell number'!P90/'total cell number (d+h)'!P90</f>
        <v>0.60639042376510643</v>
      </c>
      <c r="Q90" s="35">
        <f>'donor cell number'!Q90/'total cell number (d+h)'!Q90</f>
        <v>0.29760225669957691</v>
      </c>
      <c r="R90" s="35">
        <f>'donor cell number'!R90/'total cell number (d+h)'!R90</f>
        <v>0.37463901286426882</v>
      </c>
      <c r="S90" s="35">
        <f>'donor cell number'!S90/'total cell number (d+h)'!S90</f>
        <v>0.85312391631025319</v>
      </c>
      <c r="T90" s="35">
        <f>'donor cell number'!T90/'total cell number (d+h)'!T90</f>
        <v>0.55356494371141507</v>
      </c>
      <c r="U90" s="35">
        <f>'donor cell number'!U90/'total cell number (d+h)'!U90</f>
        <v>0.72594752186588918</v>
      </c>
      <c r="V90" s="35">
        <f>'donor cell number'!V90/'total cell number (d+h)'!V90</f>
        <v>0.64725215293089811</v>
      </c>
      <c r="W90" s="35">
        <f>'donor cell number'!W90/'total cell number (d+h)'!W90</f>
        <v>0.43210802700675172</v>
      </c>
      <c r="X90" s="35">
        <f>'donor cell number'!X90/'total cell number (d+h)'!X90</f>
        <v>0.40517241379310343</v>
      </c>
      <c r="Y90" s="35"/>
      <c r="Z90" s="39"/>
      <c r="AA90" s="39"/>
      <c r="AB90" s="39"/>
      <c r="AC90" s="39"/>
      <c r="AD90" s="42"/>
      <c r="AE90" s="40">
        <f>'donor cell number'!AE90/'total cell number (d+h)'!AE90</f>
        <v>0.85041661002945279</v>
      </c>
      <c r="AF90" s="40">
        <f>'donor cell number'!AF90/'total cell number (d+h)'!AF90</f>
        <v>0.52454260598059677</v>
      </c>
      <c r="AG90" s="40">
        <f>'donor cell number'!AG90/'total cell number (d+h)'!AG90</f>
        <v>0.73172257428004428</v>
      </c>
      <c r="AH90" s="40">
        <f>'donor cell number'!AH90/'total cell number (d+h)'!AH90</f>
        <v>0.62364359015925885</v>
      </c>
      <c r="AI90" s="40">
        <f>'donor cell number'!AI90/'total cell number (d+h)'!AI90</f>
        <v>0.34846282814113511</v>
      </c>
      <c r="AJ90" s="40">
        <f>'donor cell number'!AJ90/'total cell number (d+h)'!AJ90</f>
        <v>0.38633048547121102</v>
      </c>
      <c r="AK90" s="42"/>
      <c r="AL90" s="40">
        <f>'donor cell number'!AL90/'total cell number (d+h)'!AL90</f>
        <v>0.53299658227438185</v>
      </c>
      <c r="AM90" s="40">
        <f>'donor cell number'!AM90/'total cell number (d+h)'!AM90</f>
        <v>0.37282875331484067</v>
      </c>
      <c r="AO90" s="47"/>
      <c r="AP90" s="47"/>
      <c r="AQ90" s="47"/>
      <c r="AR90" s="47"/>
      <c r="AS90" s="47"/>
      <c r="AT90" s="47"/>
      <c r="AU90" s="47"/>
      <c r="AV90" s="47"/>
      <c r="AW90" s="47"/>
      <c r="AX90" s="47"/>
      <c r="AY90" s="47"/>
      <c r="AZ90" s="47"/>
      <c r="BA90" s="47"/>
    </row>
    <row r="91" spans="1:53" s="12" customFormat="1">
      <c r="A91" s="12">
        <v>172957</v>
      </c>
      <c r="B91" s="12" t="s">
        <v>197</v>
      </c>
      <c r="C91" s="12" t="s">
        <v>339</v>
      </c>
      <c r="D91" s="16">
        <v>42275</v>
      </c>
      <c r="E91" s="16">
        <v>42335</v>
      </c>
      <c r="F91" s="16">
        <v>42433</v>
      </c>
      <c r="G91" s="12">
        <v>60</v>
      </c>
      <c r="H91" s="12">
        <v>158</v>
      </c>
      <c r="I91" s="12">
        <v>98</v>
      </c>
      <c r="J91" s="35">
        <f>'donor cell number'!J91/'total cell number (d+h)'!J91</f>
        <v>0.98343111402498107</v>
      </c>
      <c r="K91" s="35">
        <f>'donor cell number'!K91/'total cell number (d+h)'!K91</f>
        <v>0.98242920972561065</v>
      </c>
      <c r="L91" s="35">
        <f>'donor cell number'!L91/'total cell number (d+h)'!L91</f>
        <v>0.96517954298150155</v>
      </c>
      <c r="M91" s="35">
        <f>'donor cell number'!M91/'total cell number (d+h)'!M91</f>
        <v>0.89455865414819735</v>
      </c>
      <c r="N91" s="35">
        <f>'donor cell number'!N91/'total cell number (d+h)'!N91</f>
        <v>0.53595194629291565</v>
      </c>
      <c r="O91" s="35">
        <f>'donor cell number'!O91/'total cell number (d+h)'!O91</f>
        <v>0.67715617715617715</v>
      </c>
      <c r="P91" s="35">
        <f>'donor cell number'!P91/'total cell number (d+h)'!P91</f>
        <v>0.69071070626280584</v>
      </c>
      <c r="Q91" s="35">
        <f>'donor cell number'!Q91/'total cell number (d+h)'!Q91</f>
        <v>0.31375166889185579</v>
      </c>
      <c r="R91" s="35">
        <f>'donor cell number'!R91/'total cell number (d+h)'!R91</f>
        <v>0.43368564609614724</v>
      </c>
      <c r="S91" s="35">
        <f>'donor cell number'!S91/'total cell number (d+h)'!S91</f>
        <v>0.86532178189642417</v>
      </c>
      <c r="T91" s="35">
        <f>'donor cell number'!T91/'total cell number (d+h)'!T91</f>
        <v>0.57839068148346495</v>
      </c>
      <c r="U91" s="35">
        <f>'donor cell number'!U91/'total cell number (d+h)'!U91</f>
        <v>0.72360616844602599</v>
      </c>
      <c r="V91" s="35">
        <f>'donor cell number'!V91/'total cell number (d+h)'!V91</f>
        <v>0.68065923412506057</v>
      </c>
      <c r="W91" s="35">
        <f>'donor cell number'!W91/'total cell number (d+h)'!W91</f>
        <v>0.49675324675324672</v>
      </c>
      <c r="X91" s="35">
        <f>'donor cell number'!X91/'total cell number (d+h)'!X91</f>
        <v>0.45124593716143013</v>
      </c>
      <c r="Y91" s="35"/>
      <c r="Z91" s="39"/>
      <c r="AA91" s="39"/>
      <c r="AB91" s="39"/>
      <c r="AC91" s="39"/>
      <c r="AD91" s="42"/>
      <c r="AE91" s="40">
        <f>'donor cell number'!AE91/'total cell number (d+h)'!AE91</f>
        <v>0.88169922081238949</v>
      </c>
      <c r="AF91" s="40">
        <f>'donor cell number'!AF91/'total cell number (d+h)'!AF91</f>
        <v>0.54375524311096635</v>
      </c>
      <c r="AG91" s="40">
        <f>'donor cell number'!AG91/'total cell number (d+h)'!AG91</f>
        <v>0.69270680814251173</v>
      </c>
      <c r="AH91" s="40">
        <f>'donor cell number'!AH91/'total cell number (d+h)'!AH91</f>
        <v>0.68726457833313981</v>
      </c>
      <c r="AI91" s="40">
        <f>'donor cell number'!AI91/'total cell number (d+h)'!AI91</f>
        <v>0.36799375542970775</v>
      </c>
      <c r="AJ91" s="40">
        <f>'donor cell number'!AJ91/'total cell number (d+h)'!AJ91</f>
        <v>0.43796670227577406</v>
      </c>
      <c r="AK91" s="42"/>
      <c r="AL91" s="40">
        <f>'donor cell number'!AL91/'total cell number (d+h)'!AL91</f>
        <v>0.55244971607681537</v>
      </c>
      <c r="AM91" s="40">
        <f>'donor cell number'!AM91/'total cell number (d+h)'!AM91</f>
        <v>0.41316878818129743</v>
      </c>
      <c r="AO91" s="47"/>
      <c r="AP91" s="47"/>
      <c r="AQ91" s="47"/>
      <c r="AR91" s="47"/>
      <c r="AS91" s="47"/>
      <c r="AT91" s="47"/>
      <c r="AU91" s="47"/>
      <c r="AV91" s="47"/>
      <c r="AW91" s="47"/>
      <c r="AX91" s="47"/>
      <c r="AY91" s="47"/>
      <c r="AZ91" s="47"/>
      <c r="BA91" s="47"/>
    </row>
    <row r="92" spans="1:53" s="12" customFormat="1">
      <c r="A92" s="12">
        <v>106429</v>
      </c>
      <c r="B92" s="12" t="s">
        <v>198</v>
      </c>
      <c r="C92" s="12" t="s">
        <v>339</v>
      </c>
      <c r="D92" s="16">
        <v>42173</v>
      </c>
      <c r="E92" s="16">
        <v>42335</v>
      </c>
      <c r="F92" s="16">
        <v>42475</v>
      </c>
      <c r="G92" s="12">
        <v>162</v>
      </c>
      <c r="H92" s="12">
        <v>302</v>
      </c>
      <c r="I92" s="12">
        <v>140</v>
      </c>
      <c r="J92" s="35">
        <f>'donor cell number'!J92/'total cell number (d+h)'!J92</f>
        <v>0.98364550158496833</v>
      </c>
      <c r="K92" s="35">
        <f>'donor cell number'!K92/'total cell number (d+h)'!K92</f>
        <v>0.98091713410050307</v>
      </c>
      <c r="L92" s="35">
        <f>'donor cell number'!L92/'total cell number (d+h)'!L92</f>
        <v>0.97147179598011668</v>
      </c>
      <c r="M92" s="35">
        <f>'donor cell number'!M92/'total cell number (d+h)'!M92</f>
        <v>0.85090587715422006</v>
      </c>
      <c r="N92" s="35">
        <f>'donor cell number'!N92/'total cell number (d+h)'!N92</f>
        <v>0.46003081443262028</v>
      </c>
      <c r="O92" s="35">
        <f>'donor cell number'!O92/'total cell number (d+h)'!O92</f>
        <v>0.70077334919690659</v>
      </c>
      <c r="P92" s="35">
        <f>'donor cell number'!P92/'total cell number (d+h)'!P92</f>
        <v>0.60200915594375293</v>
      </c>
      <c r="Q92" s="35">
        <f>'donor cell number'!Q92/'total cell number (d+h)'!Q92</f>
        <v>0.232387923147301</v>
      </c>
      <c r="R92" s="35">
        <f>'donor cell number'!R92/'total cell number (d+h)'!R92</f>
        <v>0.20675944333996024</v>
      </c>
      <c r="S92" s="35">
        <f>'donor cell number'!S92/'total cell number (d+h)'!S92</f>
        <v>0.85151357496579771</v>
      </c>
      <c r="T92" s="35">
        <f>'donor cell number'!T92/'total cell number (d+h)'!T92</f>
        <v>0.47320490367775842</v>
      </c>
      <c r="U92" s="35">
        <f>'donor cell number'!U92/'total cell number (d+h)'!U92</f>
        <v>0.67527675276752774</v>
      </c>
      <c r="V92" s="35">
        <f>'donor cell number'!V92/'total cell number (d+h)'!V92</f>
        <v>0.58271388778352562</v>
      </c>
      <c r="W92" s="35">
        <f>'donor cell number'!W92/'total cell number (d+h)'!W92</f>
        <v>0.25478927203065133</v>
      </c>
      <c r="X92" s="35">
        <f>'donor cell number'!X92/'total cell number (d+h)'!X92</f>
        <v>0.26487710219922384</v>
      </c>
      <c r="Y92" s="35"/>
      <c r="Z92" s="39"/>
      <c r="AA92" s="39"/>
      <c r="AB92" s="39"/>
      <c r="AC92" s="39"/>
      <c r="AD92" s="42"/>
      <c r="AE92" s="40">
        <f>'donor cell number'!AE92/'total cell number (d+h)'!AE92</f>
        <v>0.85104703110169966</v>
      </c>
      <c r="AF92" s="40">
        <f>'donor cell number'!AF92/'total cell number (d+h)'!AF92</f>
        <v>0.46145767816385336</v>
      </c>
      <c r="AG92" s="40">
        <f>'donor cell number'!AG92/'total cell number (d+h)'!AG92</f>
        <v>0.69667693070576986</v>
      </c>
      <c r="AH92" s="40">
        <f>'donor cell number'!AH92/'total cell number (d+h)'!AH92</f>
        <v>0.5976583225346308</v>
      </c>
      <c r="AI92" s="40">
        <f>'donor cell number'!AI92/'total cell number (d+h)'!AI92</f>
        <v>0.23594913975444293</v>
      </c>
      <c r="AJ92" s="40">
        <f>'donor cell number'!AJ92/'total cell number (d+h)'!AJ92</f>
        <v>0.21728564962456859</v>
      </c>
      <c r="AK92" s="42"/>
      <c r="AL92" s="40">
        <f>'donor cell number'!AL92/'total cell number (d+h)'!AL92</f>
        <v>0.47560384700339059</v>
      </c>
      <c r="AM92" s="40">
        <f>'donor cell number'!AM92/'total cell number (d+h)'!AM92</f>
        <v>0.22247058964012065</v>
      </c>
      <c r="AO92" s="47"/>
      <c r="AP92" s="47"/>
      <c r="AQ92" s="47"/>
      <c r="AR92" s="47"/>
      <c r="AS92" s="47"/>
      <c r="AT92" s="47"/>
      <c r="AU92" s="47"/>
      <c r="AV92" s="47"/>
      <c r="AW92" s="47"/>
      <c r="AX92" s="47"/>
      <c r="AY92" s="47"/>
      <c r="AZ92" s="47"/>
      <c r="BA92" s="47"/>
    </row>
    <row r="93" spans="1:53" s="12" customFormat="1">
      <c r="A93" s="12">
        <v>142760</v>
      </c>
      <c r="B93" s="12" t="s">
        <v>198</v>
      </c>
      <c r="C93" s="12" t="s">
        <v>339</v>
      </c>
      <c r="D93" s="16">
        <v>42220</v>
      </c>
      <c r="E93" s="16">
        <v>42335</v>
      </c>
      <c r="F93" s="16">
        <v>42475</v>
      </c>
      <c r="G93" s="12">
        <v>115</v>
      </c>
      <c r="H93" s="12">
        <v>255</v>
      </c>
      <c r="I93" s="12">
        <v>140</v>
      </c>
      <c r="J93" s="35">
        <f>'donor cell number'!J93/'total cell number (d+h)'!J93</f>
        <v>0.91927938205008397</v>
      </c>
      <c r="K93" s="35">
        <f>'donor cell number'!K93/'total cell number (d+h)'!K93</f>
        <v>0.91018703932512468</v>
      </c>
      <c r="L93" s="35">
        <f>'donor cell number'!L93/'total cell number (d+h)'!L93</f>
        <v>0.88736998514115895</v>
      </c>
      <c r="M93" s="35">
        <f>'donor cell number'!M93/'total cell number (d+h)'!M93</f>
        <v>0.89428901861438481</v>
      </c>
      <c r="N93" s="35">
        <f>'donor cell number'!N93/'total cell number (d+h)'!N93</f>
        <v>0.4356963613550815</v>
      </c>
      <c r="O93" s="35">
        <f>'donor cell number'!O93/'total cell number (d+h)'!O93</f>
        <v>0.69678714859437751</v>
      </c>
      <c r="P93" s="35">
        <f>'donor cell number'!P93/'total cell number (d+h)'!P93</f>
        <v>0.73589594564803495</v>
      </c>
      <c r="Q93" s="35">
        <f>'donor cell number'!Q93/'total cell number (d+h)'!Q93</f>
        <v>0.32801216267578864</v>
      </c>
      <c r="R93" s="35">
        <f>'donor cell number'!R93/'total cell number (d+h)'!R93</f>
        <v>0.23411534701857284</v>
      </c>
      <c r="S93" s="35">
        <f>'donor cell number'!S93/'total cell number (d+h)'!S93</f>
        <v>0.87398485000934301</v>
      </c>
      <c r="T93" s="35">
        <f>'donor cell number'!T93/'total cell number (d+h)'!T93</f>
        <v>0.50952858575727178</v>
      </c>
      <c r="U93" s="35">
        <f>'donor cell number'!U93/'total cell number (d+h)'!U93</f>
        <v>0.70234986945169708</v>
      </c>
      <c r="V93" s="35">
        <f>'donor cell number'!V93/'total cell number (d+h)'!V93</f>
        <v>0.75043625183502749</v>
      </c>
      <c r="W93" s="35">
        <f>'donor cell number'!W93/'total cell number (d+h)'!W93</f>
        <v>0.36150845253576075</v>
      </c>
      <c r="X93" s="35">
        <f>'donor cell number'!X93/'total cell number (d+h)'!X93</f>
        <v>0.26786330686917498</v>
      </c>
      <c r="Y93" s="35"/>
      <c r="Z93" s="39"/>
      <c r="AA93" s="39"/>
      <c r="AB93" s="39"/>
      <c r="AC93" s="39"/>
      <c r="AD93" s="42"/>
      <c r="AE93" s="40">
        <f>'donor cell number'!AE93/'total cell number (d+h)'!AE93</f>
        <v>0.88470977833002373</v>
      </c>
      <c r="AF93" s="40">
        <f>'donor cell number'!AF93/'total cell number (d+h)'!AF93</f>
        <v>0.44821286785400299</v>
      </c>
      <c r="AG93" s="40">
        <f>'donor cell number'!AG93/'total cell number (d+h)'!AG93</f>
        <v>0.6982553329914325</v>
      </c>
      <c r="AH93" s="40">
        <f>'donor cell number'!AH93/'total cell number (d+h)'!AH93</f>
        <v>0.74175387326132314</v>
      </c>
      <c r="AI93" s="40">
        <f>'donor cell number'!AI93/'total cell number (d+h)'!AI93</f>
        <v>0.33773233740665232</v>
      </c>
      <c r="AJ93" s="40">
        <f>'donor cell number'!AJ93/'total cell number (d+h)'!AJ93</f>
        <v>0.24753517158699698</v>
      </c>
      <c r="AK93" s="42"/>
      <c r="AL93" s="40">
        <f>'donor cell number'!AL93/'total cell number (d+h)'!AL93</f>
        <v>0.45672656658387634</v>
      </c>
      <c r="AM93" s="40">
        <f>'donor cell number'!AM93/'total cell number (d+h)'!AM93</f>
        <v>0.27937574958436223</v>
      </c>
      <c r="AO93" s="47"/>
      <c r="AP93" s="47"/>
      <c r="AQ93" s="47"/>
      <c r="AR93" s="47"/>
      <c r="AS93" s="47"/>
      <c r="AT93" s="47"/>
      <c r="AU93" s="47"/>
      <c r="AV93" s="47"/>
      <c r="AW93" s="47"/>
      <c r="AX93" s="47"/>
      <c r="AY93" s="47"/>
      <c r="AZ93" s="47"/>
      <c r="BA93" s="47"/>
    </row>
    <row r="94" spans="1:53" s="12" customFormat="1">
      <c r="A94" s="12">
        <v>152583</v>
      </c>
      <c r="B94" s="12" t="s">
        <v>198</v>
      </c>
      <c r="C94" s="12" t="s">
        <v>339</v>
      </c>
      <c r="D94" s="16">
        <v>42234</v>
      </c>
      <c r="E94" s="16">
        <v>42335</v>
      </c>
      <c r="F94" s="16">
        <v>42475</v>
      </c>
      <c r="G94" s="12">
        <v>101</v>
      </c>
      <c r="H94" s="12">
        <v>241</v>
      </c>
      <c r="I94" s="12">
        <v>140</v>
      </c>
      <c r="J94" s="35">
        <f>'donor cell number'!J94/'total cell number (d+h)'!J94</f>
        <v>0.97277296893847476</v>
      </c>
      <c r="K94" s="35">
        <f>'donor cell number'!K94/'total cell number (d+h)'!K94</f>
        <v>0.96954808332053832</v>
      </c>
      <c r="L94" s="35">
        <f>'donor cell number'!L94/'total cell number (d+h)'!L94</f>
        <v>0.96649389115142537</v>
      </c>
      <c r="M94" s="35">
        <f>'donor cell number'!M94/'total cell number (d+h)'!M94</f>
        <v>0.92218997811884107</v>
      </c>
      <c r="N94" s="35">
        <f>'donor cell number'!N94/'total cell number (d+h)'!N94</f>
        <v>0.66339754816112084</v>
      </c>
      <c r="O94" s="35">
        <f>'donor cell number'!O94/'total cell number (d+h)'!O94</f>
        <v>0.77210682492581595</v>
      </c>
      <c r="P94" s="35">
        <f>'donor cell number'!P94/'total cell number (d+h)'!P94</f>
        <v>0.70815623462037502</v>
      </c>
      <c r="Q94" s="35">
        <f>'donor cell number'!Q94/'total cell number (d+h)'!Q94</f>
        <v>0.27316088791047516</v>
      </c>
      <c r="R94" s="35">
        <f>'donor cell number'!R94/'total cell number (d+h)'!R94</f>
        <v>0.33428981348637016</v>
      </c>
      <c r="S94" s="35">
        <f>'donor cell number'!S94/'total cell number (d+h)'!S94</f>
        <v>0.92098018222736899</v>
      </c>
      <c r="T94" s="35">
        <f>'donor cell number'!T94/'total cell number (d+h)'!T94</f>
        <v>0.57175730612871056</v>
      </c>
      <c r="U94" s="35">
        <f>'donor cell number'!U94/'total cell number (d+h)'!U94</f>
        <v>0.74423480083857441</v>
      </c>
      <c r="V94" s="35">
        <f>'donor cell number'!V94/'total cell number (d+h)'!V94</f>
        <v>0.72654890485402912</v>
      </c>
      <c r="W94" s="35">
        <f>'donor cell number'!W94/'total cell number (d+h)'!W94</f>
        <v>0.45313576843556169</v>
      </c>
      <c r="X94" s="35">
        <f>'donor cell number'!X94/'total cell number (d+h)'!X94</f>
        <v>0.40074906367041196</v>
      </c>
      <c r="Y94" s="35"/>
      <c r="Z94" s="39"/>
      <c r="AA94" s="39"/>
      <c r="AB94" s="39"/>
      <c r="AC94" s="39"/>
      <c r="AD94" s="42"/>
      <c r="AE94" s="40">
        <f>'donor cell number'!AE94/'total cell number (d+h)'!AE94</f>
        <v>0.92169107473933276</v>
      </c>
      <c r="AF94" s="40">
        <f>'donor cell number'!AF94/'total cell number (d+h)'!AF94</f>
        <v>0.64780122531914486</v>
      </c>
      <c r="AG94" s="40">
        <f>'donor cell number'!AG94/'total cell number (d+h)'!AG94</f>
        <v>0.76601454225375054</v>
      </c>
      <c r="AH94" s="40">
        <f>'donor cell number'!AH94/'total cell number (d+h)'!AH94</f>
        <v>0.71482214161987356</v>
      </c>
      <c r="AI94" s="40">
        <f>'donor cell number'!AI94/'total cell number (d+h)'!AI94</f>
        <v>0.31064087167575233</v>
      </c>
      <c r="AJ94" s="40">
        <f>'donor cell number'!AJ94/'total cell number (d+h)'!AJ94</f>
        <v>0.35253843703972915</v>
      </c>
      <c r="AK94" s="42"/>
      <c r="AL94" s="40">
        <f>'donor cell number'!AL94/'total cell number (d+h)'!AL94</f>
        <v>0.6541735260785867</v>
      </c>
      <c r="AM94" s="40">
        <f>'donor cell number'!AM94/'total cell number (d+h)'!AM94</f>
        <v>0.32786077456997903</v>
      </c>
      <c r="AO94" s="47"/>
      <c r="AP94" s="47"/>
      <c r="AQ94" s="47"/>
      <c r="AR94" s="47"/>
      <c r="AS94" s="47"/>
      <c r="AT94" s="47"/>
      <c r="AU94" s="47"/>
      <c r="AV94" s="47"/>
      <c r="AW94" s="47"/>
      <c r="AX94" s="47"/>
      <c r="AY94" s="47"/>
      <c r="AZ94" s="47"/>
      <c r="BA94" s="47"/>
    </row>
    <row r="95" spans="1:53" s="12" customFormat="1">
      <c r="A95" s="12">
        <v>172956</v>
      </c>
      <c r="B95" s="12" t="s">
        <v>198</v>
      </c>
      <c r="C95" s="12" t="s">
        <v>339</v>
      </c>
      <c r="D95" s="16">
        <v>42275</v>
      </c>
      <c r="E95" s="16">
        <v>42335</v>
      </c>
      <c r="F95" s="16">
        <v>42475</v>
      </c>
      <c r="G95" s="12">
        <v>60</v>
      </c>
      <c r="H95" s="12">
        <v>200</v>
      </c>
      <c r="I95" s="12">
        <v>140</v>
      </c>
      <c r="J95" s="35">
        <f>'donor cell number'!J95/'total cell number (d+h)'!J95</f>
        <v>0.92486130388243282</v>
      </c>
      <c r="K95" s="35">
        <f>'donor cell number'!K95/'total cell number (d+h)'!K95</f>
        <v>0.92221557750603178</v>
      </c>
      <c r="L95" s="35">
        <f>'donor cell number'!L95/'total cell number (d+h)'!L95</f>
        <v>0.91685502098805294</v>
      </c>
      <c r="M95" s="35">
        <f>'donor cell number'!M95/'total cell number (d+h)'!M95</f>
        <v>0.86640252906553517</v>
      </c>
      <c r="N95" s="35">
        <f>'donor cell number'!N95/'total cell number (d+h)'!N95</f>
        <v>0.51589758856802614</v>
      </c>
      <c r="O95" s="35">
        <f>'donor cell number'!O95/'total cell number (d+h)'!O95</f>
        <v>0.72951231774761183</v>
      </c>
      <c r="P95" s="35">
        <f>'donor cell number'!P95/'total cell number (d+h)'!P95</f>
        <v>0.71008352946605757</v>
      </c>
      <c r="Q95" s="35">
        <f>'donor cell number'!Q95/'total cell number (d+h)'!Q95</f>
        <v>0.40986809965803617</v>
      </c>
      <c r="R95" s="35">
        <f>'donor cell number'!R95/'total cell number (d+h)'!R95</f>
        <v>0.30975428145941919</v>
      </c>
      <c r="S95" s="35">
        <f>'donor cell number'!S95/'total cell number (d+h)'!S95</f>
        <v>0.85361127472321097</v>
      </c>
      <c r="T95" s="35">
        <f>'donor cell number'!T95/'total cell number (d+h)'!T95</f>
        <v>0.50260672459387978</v>
      </c>
      <c r="U95" s="35">
        <f>'donor cell number'!U95/'total cell number (d+h)'!U95</f>
        <v>0.72335920959774169</v>
      </c>
      <c r="V95" s="35">
        <f>'donor cell number'!V95/'total cell number (d+h)'!V95</f>
        <v>0.70650403494484337</v>
      </c>
      <c r="W95" s="35">
        <f>'donor cell number'!W95/'total cell number (d+h)'!W95</f>
        <v>0.45523809523809533</v>
      </c>
      <c r="X95" s="35">
        <f>'donor cell number'!X95/'total cell number (d+h)'!X95</f>
        <v>0.36724059809696419</v>
      </c>
      <c r="Y95" s="35"/>
      <c r="Z95" s="39"/>
      <c r="AA95" s="39"/>
      <c r="AB95" s="39"/>
      <c r="AC95" s="39"/>
      <c r="AD95" s="42"/>
      <c r="AE95" s="40">
        <f>'donor cell number'!AE95/'total cell number (d+h)'!AE95</f>
        <v>0.86175957704337802</v>
      </c>
      <c r="AF95" s="40">
        <f>'donor cell number'!AF95/'total cell number (d+h)'!AF95</f>
        <v>0.51382932123041769</v>
      </c>
      <c r="AG95" s="40">
        <f>'donor cell number'!AG95/'total cell number (d+h)'!AG95</f>
        <v>0.72797442401311763</v>
      </c>
      <c r="AH95" s="40">
        <f>'donor cell number'!AH95/'total cell number (d+h)'!AH95</f>
        <v>0.70894489867299337</v>
      </c>
      <c r="AI95" s="40">
        <f>'donor cell number'!AI95/'total cell number (d+h)'!AI95</f>
        <v>0.42187494963591798</v>
      </c>
      <c r="AJ95" s="40">
        <f>'donor cell number'!AJ95/'total cell number (d+h)'!AJ95</f>
        <v>0.32571391583569403</v>
      </c>
      <c r="AK95" s="42"/>
      <c r="AL95" s="40">
        <f>'donor cell number'!AL95/'total cell number (d+h)'!AL95</f>
        <v>0.52721220115825518</v>
      </c>
      <c r="AM95" s="40">
        <f>'donor cell number'!AM95/'total cell number (d+h)'!AM95</f>
        <v>0.35190519405357773</v>
      </c>
      <c r="AO95" s="47"/>
      <c r="AP95" s="47"/>
      <c r="AQ95" s="47"/>
      <c r="AR95" s="47"/>
      <c r="AS95" s="47"/>
      <c r="AT95" s="47"/>
      <c r="AU95" s="47"/>
      <c r="AV95" s="47"/>
      <c r="AW95" s="47"/>
      <c r="AX95" s="47"/>
      <c r="AY95" s="47"/>
      <c r="AZ95" s="47"/>
      <c r="BA95" s="47"/>
    </row>
    <row r="96" spans="1:53" s="17" customFormat="1">
      <c r="A96" s="12">
        <v>213373</v>
      </c>
      <c r="B96" s="12" t="s">
        <v>199</v>
      </c>
      <c r="C96" s="12" t="s">
        <v>339</v>
      </c>
      <c r="D96" s="16">
        <v>42349</v>
      </c>
      <c r="E96" s="16">
        <v>42495</v>
      </c>
      <c r="F96" s="16">
        <v>42551</v>
      </c>
      <c r="G96" s="12">
        <v>146</v>
      </c>
      <c r="H96" s="12">
        <v>202</v>
      </c>
      <c r="I96" s="12">
        <v>56</v>
      </c>
      <c r="J96" s="35">
        <f>'donor cell number'!J96/'total cell number (d+h)'!J96</f>
        <v>0.94733751863059479</v>
      </c>
      <c r="K96" s="35">
        <f>'donor cell number'!K96/'total cell number (d+h)'!K96</f>
        <v>0.95057619503265789</v>
      </c>
      <c r="L96" s="35">
        <f>'donor cell number'!L96/'total cell number (d+h)'!L96</f>
        <v>0.96406972607612951</v>
      </c>
      <c r="M96" s="35">
        <f>'donor cell number'!M96/'total cell number (d+h)'!M96</f>
        <v>0.77326652252004902</v>
      </c>
      <c r="N96" s="35">
        <f>'donor cell number'!N96/'total cell number (d+h)'!N96</f>
        <v>0.17239504446774631</v>
      </c>
      <c r="O96" s="35">
        <f>'donor cell number'!O96/'total cell number (d+h)'!O96</f>
        <v>0.40583418628454454</v>
      </c>
      <c r="P96" s="35">
        <f>'donor cell number'!P96/'total cell number (d+h)'!P96</f>
        <v>0.43673928953442553</v>
      </c>
      <c r="Q96" s="35">
        <f>'donor cell number'!Q96/'total cell number (d+h)'!Q96</f>
        <v>0.16657710908113918</v>
      </c>
      <c r="R96" s="35">
        <f>'donor cell number'!R96/'total cell number (d+h)'!R96</f>
        <v>6.0689964828257122E-2</v>
      </c>
      <c r="S96" s="35">
        <f>'donor cell number'!S96/'total cell number (d+h)'!S96</f>
        <v>0.79732334151853412</v>
      </c>
      <c r="T96" s="35">
        <f>'donor cell number'!T96/'total cell number (d+h)'!T96</f>
        <v>0.32382213812677391</v>
      </c>
      <c r="U96" s="35">
        <f>'donor cell number'!U96/'total cell number (d+h)'!U96</f>
        <v>0.45479535736102622</v>
      </c>
      <c r="V96" s="35">
        <f>'donor cell number'!V96/'total cell number (d+h)'!V96</f>
        <v>0.44640145427136796</v>
      </c>
      <c r="W96" s="35">
        <f>'donor cell number'!W96/'total cell number (d+h)'!W96</f>
        <v>0.24510779436152572</v>
      </c>
      <c r="X96" s="35">
        <f>'donor cell number'!X96/'total cell number (d+h)'!X96</f>
        <v>9.3951523237714038E-2</v>
      </c>
      <c r="Y96" s="35"/>
      <c r="Z96" s="39"/>
      <c r="AA96" s="39"/>
      <c r="AB96" s="39"/>
      <c r="AC96" s="39"/>
      <c r="AD96" s="43"/>
      <c r="AE96" s="40">
        <f>'donor cell number'!AE96/'total cell number (d+h)'!AE96</f>
        <v>0.7864760237109385</v>
      </c>
      <c r="AF96" s="40">
        <f>'donor cell number'!AF96/'total cell number (d+h)'!AF96</f>
        <v>0.22513123607863084</v>
      </c>
      <c r="AG96" s="40">
        <f>'donor cell number'!AG96/'total cell number (d+h)'!AG96</f>
        <v>0.42864690713327291</v>
      </c>
      <c r="AH96" s="40">
        <f>'donor cell number'!AH96/'total cell number (d+h)'!AH96</f>
        <v>0.44170609917588954</v>
      </c>
      <c r="AI96" s="40">
        <f>'donor cell number'!AI96/'total cell number (d+h)'!AI96</f>
        <v>0.20251057955827928</v>
      </c>
      <c r="AJ96" s="40">
        <f>'donor cell number'!AJ96/'total cell number (d+h)'!AJ96</f>
        <v>6.932153985840242E-2</v>
      </c>
      <c r="AK96" s="43"/>
      <c r="AL96" s="40">
        <f>'donor cell number'!AL96/'total cell number (d+h)'!AL96</f>
        <v>0.24238077398038868</v>
      </c>
      <c r="AM96" s="40">
        <f>'donor cell number'!AM96/'total cell number (d+h)'!AM96</f>
        <v>9.0598067735974522E-2</v>
      </c>
      <c r="AO96" s="52">
        <f>'donor cell number'!AO96/'total cell number (d+h)'!AO96</f>
        <v>0.84655172413793101</v>
      </c>
      <c r="AP96" s="52">
        <f>'donor cell number'!AP96/'total cell number (d+h)'!AP96</f>
        <v>0.6405767250257467</v>
      </c>
      <c r="AQ96" s="52">
        <f>'donor cell number'!AQ96/'total cell number (d+h)'!AQ96</f>
        <v>0.78857142857142848</v>
      </c>
      <c r="AR96" s="52">
        <f>'donor cell number'!AR96/'total cell number (d+h)'!AR96</f>
        <v>0.95057619503265811</v>
      </c>
      <c r="AS96" s="52">
        <f>'donor cell number'!AS96/'total cell number (d+h)'!AS96</f>
        <v>0.67978803936411814</v>
      </c>
      <c r="AT96" s="52">
        <f>'donor cell number'!AT96/'total cell number (d+h)'!AT96</f>
        <v>0.86608122941822174</v>
      </c>
      <c r="AU96" s="52">
        <f>'donor cell number'!AU96/'total cell number (d+h)'!AU96</f>
        <v>0.17910447761194032</v>
      </c>
      <c r="AV96" s="52">
        <f>'donor cell number'!AV96/'total cell number (d+h)'!AV96</f>
        <v>0.3157631359466222</v>
      </c>
      <c r="AW96" s="52">
        <f>'donor cell number'!AW96/'total cell number (d+h)'!AW96</f>
        <v>0.58603395061728392</v>
      </c>
      <c r="AX96" s="52">
        <f>'donor cell number'!AX96/'total cell number (d+h)'!AX96</f>
        <v>0.10507432086109687</v>
      </c>
      <c r="AY96" s="52">
        <f>'donor cell number'!AY96/'total cell number (d+h)'!AY96</f>
        <v>0.33080944654768346</v>
      </c>
      <c r="AZ96" s="52">
        <f>'donor cell number'!AZ96/'total cell number (d+h)'!AZ96</f>
        <v>0.5834596762361226</v>
      </c>
      <c r="BA96" s="52">
        <f>'donor cell number'!BA96/'total cell number (d+h)'!BA96</f>
        <v>0.11012904366271875</v>
      </c>
    </row>
    <row r="97" spans="1:53" s="17" customFormat="1">
      <c r="A97" s="12">
        <v>233214</v>
      </c>
      <c r="B97" s="12" t="s">
        <v>199</v>
      </c>
      <c r="C97" s="12" t="s">
        <v>339</v>
      </c>
      <c r="D97" s="16">
        <v>42377</v>
      </c>
      <c r="E97" s="16">
        <v>42495</v>
      </c>
      <c r="F97" s="16">
        <v>42551</v>
      </c>
      <c r="G97" s="12">
        <v>118</v>
      </c>
      <c r="H97" s="12">
        <v>174</v>
      </c>
      <c r="I97" s="12">
        <v>56</v>
      </c>
      <c r="J97" s="35">
        <f>'donor cell number'!J97/'total cell number (d+h)'!J97</f>
        <v>0.87446351931330468</v>
      </c>
      <c r="K97" s="35">
        <f>'donor cell number'!K97/'total cell number (d+h)'!K97</f>
        <v>0.81304220505875036</v>
      </c>
      <c r="L97" s="35">
        <f>'donor cell number'!L97/'total cell number (d+h)'!L97</f>
        <v>0.79798931825322028</v>
      </c>
      <c r="M97" s="35">
        <f>'donor cell number'!M97/'total cell number (d+h)'!M97</f>
        <v>0.50066066177838986</v>
      </c>
      <c r="N97" s="35">
        <f>'donor cell number'!N97/'total cell number (d+h)'!N97</f>
        <v>9.6223564954682789E-2</v>
      </c>
      <c r="O97" s="35">
        <f>'donor cell number'!O97/'total cell number (d+h)'!O97</f>
        <v>0.31286067600989287</v>
      </c>
      <c r="P97" s="35">
        <f>'donor cell number'!P97/'total cell number (d+h)'!P97</f>
        <v>0.29077498541102637</v>
      </c>
      <c r="Q97" s="35">
        <f>'donor cell number'!Q97/'total cell number (d+h)'!Q97</f>
        <v>0.14125087842586084</v>
      </c>
      <c r="R97" s="35">
        <f>'donor cell number'!R97/'total cell number (d+h)'!R97</f>
        <v>5.4395874263261298E-2</v>
      </c>
      <c r="S97" s="35">
        <f>'donor cell number'!S97/'total cell number (d+h)'!S97</f>
        <v>0.54063604240282681</v>
      </c>
      <c r="T97" s="35">
        <f>'donor cell number'!T97/'total cell number (d+h)'!T97</f>
        <v>0.2265595423379464</v>
      </c>
      <c r="U97" s="35">
        <f>'donor cell number'!U97/'total cell number (d+h)'!U97</f>
        <v>0.3603443158207183</v>
      </c>
      <c r="V97" s="35">
        <f>'donor cell number'!V97/'total cell number (d+h)'!V97</f>
        <v>0.29924376723213802</v>
      </c>
      <c r="W97" s="35">
        <f>'donor cell number'!W97/'total cell number (d+h)'!W97</f>
        <v>0.15680905439941586</v>
      </c>
      <c r="X97" s="35">
        <f>'donor cell number'!X97/'total cell number (d+h)'!X97</f>
        <v>8.4509250548761364E-2</v>
      </c>
      <c r="Y97" s="35"/>
      <c r="Z97" s="39"/>
      <c r="AA97" s="39"/>
      <c r="AB97" s="39"/>
      <c r="AC97" s="39"/>
      <c r="AD97" s="43"/>
      <c r="AE97" s="40">
        <f>'donor cell number'!AE97/'total cell number (d+h)'!AE97</f>
        <v>0.52672468634669201</v>
      </c>
      <c r="AF97" s="40">
        <f>'donor cell number'!AF97/'total cell number (d+h)'!AF97</f>
        <v>0.13514914471501746</v>
      </c>
      <c r="AG97" s="40">
        <f>'donor cell number'!AG97/'total cell number (d+h)'!AG97</f>
        <v>0.33645967742080479</v>
      </c>
      <c r="AH97" s="40">
        <f>'donor cell number'!AH97/'total cell number (d+h)'!AH97</f>
        <v>0.29602587756103599</v>
      </c>
      <c r="AI97" s="40">
        <f>'donor cell number'!AI97/'total cell number (d+h)'!AI97</f>
        <v>0.15024294914185513</v>
      </c>
      <c r="AJ97" s="40">
        <f>'donor cell number'!AJ97/'total cell number (d+h)'!AJ97</f>
        <v>6.5171100807813714E-2</v>
      </c>
      <c r="AK97" s="43"/>
      <c r="AL97" s="40">
        <f>'donor cell number'!AL97/'total cell number (d+h)'!AL97</f>
        <v>0.1509474570777985</v>
      </c>
      <c r="AM97" s="40">
        <f>'donor cell number'!AM97/'total cell number (d+h)'!AM97</f>
        <v>9.4703778590569901E-2</v>
      </c>
      <c r="AO97" s="52">
        <f>'donor cell number'!AO97/'total cell number (d+h)'!AO97</f>
        <v>0.63391812865497077</v>
      </c>
      <c r="AP97" s="52">
        <f>'donor cell number'!AP97/'total cell number (d+h)'!AP97</f>
        <v>0.3455882352941177</v>
      </c>
      <c r="AQ97" s="52">
        <f>'donor cell number'!AQ97/'total cell number (d+h)'!AQ97</f>
        <v>0.53460620525059666</v>
      </c>
      <c r="AR97" s="52">
        <f>'donor cell number'!AR97/'total cell number (d+h)'!AR97</f>
        <v>0.81304220505875036</v>
      </c>
      <c r="AS97" s="52">
        <f>'donor cell number'!AS97/'total cell number (d+h)'!AS97</f>
        <v>0.39010680157391792</v>
      </c>
      <c r="AT97" s="52">
        <f>'donor cell number'!AT97/'total cell number (d+h)'!AT97</f>
        <v>0.56498194945848379</v>
      </c>
      <c r="AU97" s="52">
        <f>'donor cell number'!AU97/'total cell number (d+h)'!AU97</f>
        <v>5.410122164048866E-2</v>
      </c>
      <c r="AV97" s="52">
        <f>'donor cell number'!AV97/'total cell number (d+h)'!AV97</f>
        <v>0.18054456229222735</v>
      </c>
      <c r="AW97" s="52">
        <f>'donor cell number'!AW97/'total cell number (d+h)'!AW97</f>
        <v>0.34399853734345004</v>
      </c>
      <c r="AX97" s="52">
        <f>'donor cell number'!AX97/'total cell number (d+h)'!AX97</f>
        <v>5.2512084370880327E-2</v>
      </c>
      <c r="AY97" s="52">
        <f>'donor cell number'!AY97/'total cell number (d+h)'!AY97</f>
        <v>0.22356899627047186</v>
      </c>
      <c r="AZ97" s="52">
        <f>'donor cell number'!AZ97/'total cell number (d+h)'!AZ97</f>
        <v>0.33300398743780657</v>
      </c>
      <c r="BA97" s="52">
        <f>'donor cell number'!BA97/'total cell number (d+h)'!BA97</f>
        <v>7.0931422722620263E-2</v>
      </c>
    </row>
    <row r="98" spans="1:53" s="17" customFormat="1">
      <c r="A98" s="12">
        <v>256765</v>
      </c>
      <c r="B98" s="12" t="s">
        <v>199</v>
      </c>
      <c r="C98" s="12" t="s">
        <v>339</v>
      </c>
      <c r="D98" s="16">
        <v>42429</v>
      </c>
      <c r="E98" s="16">
        <v>42495</v>
      </c>
      <c r="F98" s="16">
        <v>42551</v>
      </c>
      <c r="G98" s="12">
        <v>66</v>
      </c>
      <c r="H98" s="12">
        <v>122</v>
      </c>
      <c r="I98" s="12">
        <v>56</v>
      </c>
      <c r="J98" s="35">
        <f>'donor cell number'!J98/'total cell number (d+h)'!J98</f>
        <v>0.79182509505703425</v>
      </c>
      <c r="K98" s="35">
        <f>'donor cell number'!K98/'total cell number (d+h)'!K98</f>
        <v>0.7187662486221168</v>
      </c>
      <c r="L98" s="35">
        <f>'donor cell number'!L98/'total cell number (d+h)'!L98</f>
        <v>0.73677948175568486</v>
      </c>
      <c r="M98" s="35">
        <f>'donor cell number'!M98/'total cell number (d+h)'!M98</f>
        <v>0.38981370655661868</v>
      </c>
      <c r="N98" s="35">
        <f>'donor cell number'!N98/'total cell number (d+h)'!N98</f>
        <v>0.12180828798660528</v>
      </c>
      <c r="O98" s="35">
        <f>'donor cell number'!O98/'total cell number (d+h)'!O98</f>
        <v>0.22861526658995016</v>
      </c>
      <c r="P98" s="35">
        <f>'donor cell number'!P98/'total cell number (d+h)'!P98</f>
        <v>0.25230517041185713</v>
      </c>
      <c r="Q98" s="35">
        <f>'donor cell number'!Q98/'total cell number (d+h)'!Q98</f>
        <v>0.20515574650912996</v>
      </c>
      <c r="R98" s="35">
        <f>'donor cell number'!R98/'total cell number (d+h)'!R98</f>
        <v>5.1079812206572768E-2</v>
      </c>
      <c r="S98" s="35">
        <f>'donor cell number'!S98/'total cell number (d+h)'!S98</f>
        <v>0.41379310344827586</v>
      </c>
      <c r="T98" s="35">
        <f>'donor cell number'!T98/'total cell number (d+h)'!T98</f>
        <v>0.15480427046263345</v>
      </c>
      <c r="U98" s="35">
        <f>'donor cell number'!U98/'total cell number (d+h)'!U98</f>
        <v>0.26295658825779306</v>
      </c>
      <c r="V98" s="35">
        <f>'donor cell number'!V98/'total cell number (d+h)'!V98</f>
        <v>0.25263631561442296</v>
      </c>
      <c r="W98" s="35">
        <f>'donor cell number'!W98/'total cell number (d+h)'!W98</f>
        <v>0.17397881996974285</v>
      </c>
      <c r="X98" s="35">
        <f>'donor cell number'!X98/'total cell number (d+h)'!X98</f>
        <v>6.3087406015037595E-2</v>
      </c>
      <c r="Y98" s="35"/>
      <c r="Z98" s="39"/>
      <c r="AA98" s="39"/>
      <c r="AB98" s="39"/>
      <c r="AC98" s="39"/>
      <c r="AD98" s="43"/>
      <c r="AE98" s="40">
        <f>'donor cell number'!AE98/'total cell number (d+h)'!AE98</f>
        <v>0.40532540727081473</v>
      </c>
      <c r="AF98" s="40">
        <f>'donor cell number'!AF98/'total cell number (d+h)'!AF98</f>
        <v>0.13743255029584539</v>
      </c>
      <c r="AG98" s="40">
        <f>'donor cell number'!AG98/'total cell number (d+h)'!AG98</f>
        <v>0.24886989865954889</v>
      </c>
      <c r="AH98" s="40">
        <f>'donor cell number'!AH98/'total cell number (d+h)'!AH98</f>
        <v>0.2525071713841216</v>
      </c>
      <c r="AI98" s="40">
        <f>'donor cell number'!AI98/'total cell number (d+h)'!AI98</f>
        <v>0.18942874455189576</v>
      </c>
      <c r="AJ98" s="40">
        <f>'donor cell number'!AJ98/'total cell number (d+h)'!AJ98</f>
        <v>5.5453620626894802E-2</v>
      </c>
      <c r="AK98" s="43"/>
      <c r="AL98" s="40">
        <f>'donor cell number'!AL98/'total cell number (d+h)'!AL98</f>
        <v>0.15852264018991399</v>
      </c>
      <c r="AM98" s="40">
        <f>'donor cell number'!AM98/'total cell number (d+h)'!AM98</f>
        <v>6.8963535311564947E-2</v>
      </c>
      <c r="AO98" s="52">
        <f>'donor cell number'!AO98/'total cell number (d+h)'!AO98</f>
        <v>0.60037523452157604</v>
      </c>
      <c r="AP98" s="52">
        <f>'donor cell number'!AP98/'total cell number (d+h)'!AP98</f>
        <v>0.38042381432896066</v>
      </c>
      <c r="AQ98" s="52">
        <f>'donor cell number'!AQ98/'total cell number (d+h)'!AQ98</f>
        <v>0.57357357357357353</v>
      </c>
      <c r="AR98" s="52">
        <f>'donor cell number'!AR98/'total cell number (d+h)'!AR98</f>
        <v>0.71876624862211691</v>
      </c>
      <c r="AS98" s="52">
        <f>'donor cell number'!AS98/'total cell number (d+h)'!AS98</f>
        <v>0.42900302114803623</v>
      </c>
      <c r="AT98" s="52">
        <f>'donor cell number'!AT98/'total cell number (d+h)'!AT98</f>
        <v>0.56956521739130428</v>
      </c>
      <c r="AU98" s="52">
        <f>'donor cell number'!AU98/'total cell number (d+h)'!AU98</f>
        <v>8.4507042253521125E-2</v>
      </c>
      <c r="AV98" s="52">
        <f>'donor cell number'!AV98/'total cell number (d+h)'!AV98</f>
        <v>0.19556958326027238</v>
      </c>
      <c r="AW98" s="52">
        <f>'donor cell number'!AW98/'total cell number (d+h)'!AW98</f>
        <v>0.28051142967841919</v>
      </c>
      <c r="AX98" s="52">
        <f>'donor cell number'!AX98/'total cell number (d+h)'!AX98</f>
        <v>6.2163019346653983E-2</v>
      </c>
      <c r="AY98" s="52">
        <f>'donor cell number'!AY98/'total cell number (d+h)'!AY98</f>
        <v>0.1936511375947996</v>
      </c>
      <c r="AZ98" s="52">
        <f>'donor cell number'!AZ98/'total cell number (d+h)'!AZ98</f>
        <v>0.27262273946827414</v>
      </c>
      <c r="BA98" s="52">
        <f>'donor cell number'!BA98/'total cell number (d+h)'!BA98</f>
        <v>6.0356138706654162E-2</v>
      </c>
    </row>
    <row r="99" spans="1:53" s="17" customFormat="1">
      <c r="A99" s="12">
        <v>213374</v>
      </c>
      <c r="B99" s="12" t="s">
        <v>200</v>
      </c>
      <c r="C99" s="12" t="s">
        <v>339</v>
      </c>
      <c r="D99" s="16">
        <v>42349</v>
      </c>
      <c r="E99" s="16">
        <v>42495</v>
      </c>
      <c r="F99" s="16">
        <v>42584</v>
      </c>
      <c r="G99" s="12">
        <v>146</v>
      </c>
      <c r="H99" s="12">
        <v>235</v>
      </c>
      <c r="I99" s="12">
        <v>89</v>
      </c>
      <c r="J99" s="35">
        <f>'donor cell number'!J99/'total cell number (d+h)'!J99</f>
        <v>2.163414733815855E-5</v>
      </c>
      <c r="K99" s="35">
        <f>'donor cell number'!K99/'total cell number (d+h)'!K99</f>
        <v>1.7641351327511687E-4</v>
      </c>
      <c r="L99" s="35">
        <f>'donor cell number'!L99/'total cell number (d+h)'!L99</f>
        <v>2.5667351129363451E-4</v>
      </c>
      <c r="M99" s="35">
        <f>'donor cell number'!M99/'total cell number (d+h)'!M99</f>
        <v>6.2487932456864008E-3</v>
      </c>
      <c r="N99" s="35">
        <f>'donor cell number'!N99/'total cell number (d+h)'!N99</f>
        <v>1.2935415319227572E-3</v>
      </c>
      <c r="O99" s="35">
        <f>'donor cell number'!O99/'total cell number (d+h)'!O99</f>
        <v>1.6129032258064516E-3</v>
      </c>
      <c r="P99" s="35">
        <f>'donor cell number'!P99/'total cell number (d+h)'!P99</f>
        <v>1.4305469457822709E-4</v>
      </c>
      <c r="Q99" s="35">
        <f>'donor cell number'!Q99/'total cell number (d+h)'!Q99</f>
        <v>0</v>
      </c>
      <c r="R99" s="35">
        <f>'donor cell number'!R99/'total cell number (d+h)'!R99</f>
        <v>0</v>
      </c>
      <c r="S99" s="35">
        <f>'donor cell number'!S99/'total cell number (d+h)'!S99</f>
        <v>5.3611738148984208E-3</v>
      </c>
      <c r="T99" s="35">
        <f>'donor cell number'!T99/'total cell number (d+h)'!T99</f>
        <v>4.0530582166543845E-3</v>
      </c>
      <c r="U99" s="35">
        <f>'donor cell number'!U99/'total cell number (d+h)'!U99</f>
        <v>6.6026410564225682E-3</v>
      </c>
      <c r="V99" s="35">
        <f>'donor cell number'!V99/'total cell number (d+h)'!V99</f>
        <v>2.6147007705676979E-4</v>
      </c>
      <c r="W99" s="35">
        <f>'donor cell number'!W99/'total cell number (d+h)'!W99</f>
        <v>5.9988002399520091E-4</v>
      </c>
      <c r="X99" s="35">
        <f>'donor cell number'!X99/'total cell number (d+h)'!X99</f>
        <v>1.7873100983020553E-4</v>
      </c>
      <c r="Y99" s="35"/>
      <c r="Z99" s="39"/>
      <c r="AA99" s="39"/>
      <c r="AB99" s="39"/>
      <c r="AC99" s="39"/>
      <c r="AD99" s="43"/>
      <c r="AE99" s="40">
        <f>'donor cell number'!AE99/'total cell number (d+h)'!AE99</f>
        <v>5.7924280330057202E-3</v>
      </c>
      <c r="AF99" s="40">
        <f>'donor cell number'!AF99/'total cell number (d+h)'!AF99</f>
        <v>2.118701374555958E-3</v>
      </c>
      <c r="AG99" s="40">
        <f>'donor cell number'!AG99/'total cell number (d+h)'!AG99</f>
        <v>2.9893153232768786E-3</v>
      </c>
      <c r="AH99" s="40">
        <f>'donor cell number'!AH99/'total cell number (d+h)'!AH99</f>
        <v>1.9845012287169383E-4</v>
      </c>
      <c r="AI99" s="40">
        <f>'donor cell number'!AI99/'total cell number (d+h)'!AI99</f>
        <v>2.7054586375977342E-4</v>
      </c>
      <c r="AJ99" s="40">
        <f>'donor cell number'!AJ99/'total cell number (d+h)'!AJ99</f>
        <v>5.3606367442733353E-5</v>
      </c>
      <c r="AK99" s="43"/>
      <c r="AL99" s="40">
        <f>'donor cell number'!AL99/'total cell number (d+h)'!AL99</f>
        <v>2.2428762747855728E-3</v>
      </c>
      <c r="AM99" s="40">
        <f>'donor cell number'!AM99/'total cell number (d+h)'!AM99</f>
        <v>8.9482530655528208E-5</v>
      </c>
      <c r="AO99" s="52">
        <f>'donor cell number'!AO99/'total cell number (d+h)'!AO99</f>
        <v>0</v>
      </c>
      <c r="AP99" s="52">
        <f>'donor cell number'!AP99/'total cell number (d+h)'!AP99</f>
        <v>0</v>
      </c>
      <c r="AQ99" s="52">
        <f>'donor cell number'!AQ99/'total cell number (d+h)'!AQ99</f>
        <v>0</v>
      </c>
      <c r="AR99" s="52">
        <f>'donor cell number'!AR99/'total cell number (d+h)'!AR99</f>
        <v>1.7641351327511687E-4</v>
      </c>
      <c r="AS99" s="52">
        <f>'donor cell number'!AS99/'total cell number (d+h)'!AS99</f>
        <v>0</v>
      </c>
      <c r="AT99" s="52">
        <f>'donor cell number'!AT99/'total cell number (d+h)'!AT99</f>
        <v>0</v>
      </c>
      <c r="AU99" s="52">
        <f>'donor cell number'!AU99/'total cell number (d+h)'!AU99</f>
        <v>0</v>
      </c>
      <c r="AV99" s="52">
        <f>'donor cell number'!AV99/'total cell number (d+h)'!AV99</f>
        <v>2.0765351527736575E-3</v>
      </c>
      <c r="AW99" s="52">
        <f>'donor cell number'!AW99/'total cell number (d+h)'!AW99</f>
        <v>3.3367556468172485E-3</v>
      </c>
      <c r="AX99" s="52">
        <f>'donor cell number'!AX99/'total cell number (d+h)'!AX99</f>
        <v>3.7481259370314847E-4</v>
      </c>
      <c r="AY99" s="52">
        <f>'donor cell number'!AY99/'total cell number (d+h)'!AY99</f>
        <v>2.7576853526220615E-3</v>
      </c>
      <c r="AZ99" s="52">
        <f>'donor cell number'!AZ99/'total cell number (d+h)'!AZ99</f>
        <v>2.3724792408066427E-3</v>
      </c>
      <c r="BA99" s="52">
        <f>'donor cell number'!BA99/'total cell number (d+h)'!BA99</f>
        <v>2.8269419862340214E-3</v>
      </c>
    </row>
    <row r="100" spans="1:53" s="17" customFormat="1">
      <c r="A100" s="12">
        <v>233215</v>
      </c>
      <c r="B100" s="12" t="s">
        <v>200</v>
      </c>
      <c r="C100" s="12" t="s">
        <v>339</v>
      </c>
      <c r="D100" s="16">
        <v>42377</v>
      </c>
      <c r="E100" s="16">
        <v>42495</v>
      </c>
      <c r="F100" s="16">
        <v>42584</v>
      </c>
      <c r="G100" s="12">
        <v>118</v>
      </c>
      <c r="H100" s="12">
        <v>207</v>
      </c>
      <c r="I100" s="12">
        <v>89</v>
      </c>
      <c r="J100" s="35">
        <f>'donor cell number'!J100/'total cell number (d+h)'!J100</f>
        <v>0.82296570067349328</v>
      </c>
      <c r="K100" s="35">
        <f>'donor cell number'!K100/'total cell number (d+h)'!K100</f>
        <v>0.80883337929947596</v>
      </c>
      <c r="L100" s="35">
        <f>'donor cell number'!L100/'total cell number (d+h)'!L100</f>
        <v>0.81377079482439929</v>
      </c>
      <c r="M100" s="35">
        <f>'donor cell number'!M100/'total cell number (d+h)'!M100</f>
        <v>0.6067176601976525</v>
      </c>
      <c r="N100" s="35">
        <f>'donor cell number'!N100/'total cell number (d+h)'!N100</f>
        <v>0.21028228555843448</v>
      </c>
      <c r="O100" s="35">
        <f>'donor cell number'!O100/'total cell number (d+h)'!O100</f>
        <v>0.39713261648745524</v>
      </c>
      <c r="P100" s="35">
        <f>'donor cell number'!P100/'total cell number (d+h)'!P100</f>
        <v>0.3938980739730697</v>
      </c>
      <c r="Q100" s="35">
        <f>'donor cell number'!Q100/'total cell number (d+h)'!Q100</f>
        <v>0.14050944946589977</v>
      </c>
      <c r="R100" s="35">
        <f>'donor cell number'!R100/'total cell number (d+h)'!R100</f>
        <v>0.14191338390017125</v>
      </c>
      <c r="S100" s="35">
        <f>'donor cell number'!S100/'total cell number (d+h)'!S100</f>
        <v>0.62848712842074206</v>
      </c>
      <c r="T100" s="35">
        <f>'donor cell number'!T100/'total cell number (d+h)'!T100</f>
        <v>0.30845305017697272</v>
      </c>
      <c r="U100" s="35">
        <f>'donor cell number'!U100/'total cell number (d+h)'!U100</f>
        <v>0.46209186496956278</v>
      </c>
      <c r="V100" s="35">
        <f>'donor cell number'!V100/'total cell number (d+h)'!V100</f>
        <v>0.41933788376245607</v>
      </c>
      <c r="W100" s="35">
        <f>'donor cell number'!W100/'total cell number (d+h)'!W100</f>
        <v>0.24089635854341734</v>
      </c>
      <c r="X100" s="35">
        <f>'donor cell number'!X100/'total cell number (d+h)'!X100</f>
        <v>0.20015980823012386</v>
      </c>
      <c r="Y100" s="35"/>
      <c r="Z100" s="39"/>
      <c r="AA100" s="39"/>
      <c r="AB100" s="39"/>
      <c r="AC100" s="39"/>
      <c r="AD100" s="43"/>
      <c r="AE100" s="40">
        <f>'donor cell number'!AE100/'total cell number (d+h)'!AE100</f>
        <v>0.61812411558880531</v>
      </c>
      <c r="AF100" s="40">
        <f>'donor cell number'!AF100/'total cell number (d+h)'!AF100</f>
        <v>0.24321175969396458</v>
      </c>
      <c r="AG100" s="40">
        <f>'donor cell number'!AG100/'total cell number (d+h)'!AG100</f>
        <v>0.41875962461768307</v>
      </c>
      <c r="AH100" s="40">
        <f>'donor cell number'!AH100/'total cell number (d+h)'!AH100</f>
        <v>0.40603334988025419</v>
      </c>
      <c r="AI100" s="40">
        <f>'donor cell number'!AI100/'total cell number (d+h)'!AI100</f>
        <v>0.17675673046918591</v>
      </c>
      <c r="AJ100" s="40">
        <f>'donor cell number'!AJ100/'total cell number (d+h)'!AJ100</f>
        <v>0.16058863615495156</v>
      </c>
      <c r="AK100" s="43"/>
      <c r="AL100" s="40">
        <f>'donor cell number'!AL100/'total cell number (d+h)'!AL100</f>
        <v>0.27118129932466373</v>
      </c>
      <c r="AM100" s="40">
        <f>'donor cell number'!AM100/'total cell number (d+h)'!AM100</f>
        <v>0.16447678354568848</v>
      </c>
      <c r="AO100" s="52">
        <f>'donor cell number'!AO100/'total cell number (d+h)'!AO100</f>
        <v>0.6409691629955947</v>
      </c>
      <c r="AP100" s="52">
        <f>'donor cell number'!AP100/'total cell number (d+h)'!AP100</f>
        <v>0.40353982300884955</v>
      </c>
      <c r="AQ100" s="52">
        <f>'donor cell number'!AQ100/'total cell number (d+h)'!AQ100</f>
        <v>0.48484848484848481</v>
      </c>
      <c r="AR100" s="52">
        <f>'donor cell number'!AR100/'total cell number (d+h)'!AR100</f>
        <v>0.80882584712371952</v>
      </c>
      <c r="AS100" s="52">
        <f>'donor cell number'!AS100/'total cell number (d+h)'!AS100</f>
        <v>0.42191780821917807</v>
      </c>
      <c r="AT100" s="52">
        <f>'donor cell number'!AT100/'total cell number (d+h)'!AT100</f>
        <v>0.66240409207161122</v>
      </c>
      <c r="AU100" s="52">
        <f>'donor cell number'!AU100/'total cell number (d+h)'!AU100</f>
        <v>0.1388888888888889</v>
      </c>
      <c r="AV100" s="52">
        <f>'donor cell number'!AV100/'total cell number (d+h)'!AV100</f>
        <v>0.34452267889307353</v>
      </c>
      <c r="AW100" s="52">
        <f>'donor cell number'!AW100/'total cell number (d+h)'!AW100</f>
        <v>0.50915640948664076</v>
      </c>
      <c r="AX100" s="52">
        <f>'donor cell number'!AX100/'total cell number (d+h)'!AX100</f>
        <v>0.14458286145715363</v>
      </c>
      <c r="AY100" s="52">
        <f>'donor cell number'!AY100/'total cell number (d+h)'!AY100</f>
        <v>0.32818340393720408</v>
      </c>
      <c r="AZ100" s="52">
        <f>'donor cell number'!AZ100/'total cell number (d+h)'!AZ100</f>
        <v>0.48036006546644844</v>
      </c>
      <c r="BA100" s="52">
        <f>'donor cell number'!BA100/'total cell number (d+h)'!BA100</f>
        <v>0.1388207822533567</v>
      </c>
    </row>
    <row r="101" spans="1:53" s="17" customFormat="1">
      <c r="A101" s="12">
        <v>249565</v>
      </c>
      <c r="B101" s="12" t="s">
        <v>200</v>
      </c>
      <c r="C101" s="12" t="s">
        <v>339</v>
      </c>
      <c r="D101" s="16">
        <v>42407</v>
      </c>
      <c r="E101" s="16">
        <v>42495</v>
      </c>
      <c r="F101" s="16">
        <v>42584</v>
      </c>
      <c r="G101" s="12">
        <v>88</v>
      </c>
      <c r="H101" s="12">
        <v>177</v>
      </c>
      <c r="I101" s="12">
        <v>89</v>
      </c>
      <c r="J101" s="35">
        <f>'donor cell number'!J101/'total cell number (d+h)'!J101</f>
        <v>0.91673910654157043</v>
      </c>
      <c r="K101" s="35">
        <f>'donor cell number'!K101/'total cell number (d+h)'!K101</f>
        <v>0.90275891644628692</v>
      </c>
      <c r="L101" s="35">
        <f>'donor cell number'!L101/'total cell number (d+h)'!L101</f>
        <v>0.89720593308037244</v>
      </c>
      <c r="M101" s="35">
        <f>'donor cell number'!M101/'total cell number (d+h)'!M101</f>
        <v>0.71364024201054921</v>
      </c>
      <c r="N101" s="35">
        <f>'donor cell number'!N101/'total cell number (d+h)'!N101</f>
        <v>0.3093441671503192</v>
      </c>
      <c r="O101" s="35">
        <f>'donor cell number'!O101/'total cell number (d+h)'!O101</f>
        <v>0.50260756192959588</v>
      </c>
      <c r="P101" s="35">
        <f>'donor cell number'!P101/'total cell number (d+h)'!P101</f>
        <v>0.51428908833254605</v>
      </c>
      <c r="Q101" s="35">
        <f>'donor cell number'!Q101/'total cell number (d+h)'!Q101</f>
        <v>0.27804295942720764</v>
      </c>
      <c r="R101" s="35">
        <f>'donor cell number'!R101/'total cell number (d+h)'!R101</f>
        <v>0.19115419569827324</v>
      </c>
      <c r="S101" s="35">
        <f>'donor cell number'!S101/'total cell number (d+h)'!S101</f>
        <v>0.70966784595799848</v>
      </c>
      <c r="T101" s="35">
        <f>'donor cell number'!T101/'total cell number (d+h)'!T101</f>
        <v>0.41224563953488375</v>
      </c>
      <c r="U101" s="35">
        <f>'donor cell number'!U101/'total cell number (d+h)'!U101</f>
        <v>0.51098096632503653</v>
      </c>
      <c r="V101" s="35">
        <f>'donor cell number'!V101/'total cell number (d+h)'!V101</f>
        <v>0.51520967791270311</v>
      </c>
      <c r="W101" s="35">
        <f>'donor cell number'!W101/'total cell number (d+h)'!W101</f>
        <v>0.31869309051955008</v>
      </c>
      <c r="X101" s="35">
        <f>'donor cell number'!X101/'total cell number (d+h)'!X101</f>
        <v>0.24418121363258519</v>
      </c>
      <c r="Y101" s="35"/>
      <c r="Z101" s="39"/>
      <c r="AA101" s="39"/>
      <c r="AB101" s="39"/>
      <c r="AC101" s="39"/>
      <c r="AD101" s="43"/>
      <c r="AE101" s="40">
        <f>'donor cell number'!AE101/'total cell number (d+h)'!AE101</f>
        <v>0.7115281151213193</v>
      </c>
      <c r="AF101" s="40">
        <f>'donor cell number'!AF101/'total cell number (d+h)'!AF101</f>
        <v>0.34729411337955107</v>
      </c>
      <c r="AG101" s="40">
        <f>'donor cell number'!AG101/'total cell number (d+h)'!AG101</f>
        <v>0.50578261456038642</v>
      </c>
      <c r="AH101" s="40">
        <f>'donor cell number'!AH101/'total cell number (d+h)'!AH101</f>
        <v>0.51475139926581714</v>
      </c>
      <c r="AI101" s="40">
        <f>'donor cell number'!AI101/'total cell number (d+h)'!AI101</f>
        <v>0.29855683410198686</v>
      </c>
      <c r="AJ101" s="40">
        <f>'donor cell number'!AJ101/'total cell number (d+h)'!AJ101</f>
        <v>0.21236324522710021</v>
      </c>
      <c r="AK101" s="43"/>
      <c r="AL101" s="40">
        <f>'donor cell number'!AL101/'total cell number (d+h)'!AL101</f>
        <v>0.37158858437204323</v>
      </c>
      <c r="AM101" s="40">
        <f>'donor cell number'!AM101/'total cell number (d+h)'!AM101</f>
        <v>0.23263481763518812</v>
      </c>
      <c r="AO101" s="52">
        <f>'donor cell number'!AO101/'total cell number (d+h)'!AO101</f>
        <v>0.6785714285714286</v>
      </c>
      <c r="AP101" s="52">
        <f>'donor cell number'!AP101/'total cell number (d+h)'!AP101</f>
        <v>0.44362017804154297</v>
      </c>
      <c r="AQ101" s="52">
        <f>'donor cell number'!AQ101/'total cell number (d+h)'!AQ101</f>
        <v>0.60144927536231874</v>
      </c>
      <c r="AR101" s="52">
        <f>'donor cell number'!AR101/'total cell number (d+h)'!AR101</f>
        <v>0.90275544119223761</v>
      </c>
      <c r="AS101" s="52">
        <f>'donor cell number'!AS101/'total cell number (d+h)'!AS101</f>
        <v>0.47044334975369462</v>
      </c>
      <c r="AT101" s="52">
        <f>'donor cell number'!AT101/'total cell number (d+h)'!AT101</f>
        <v>0.70932754880694138</v>
      </c>
      <c r="AU101" s="52">
        <f>'donor cell number'!AU101/'total cell number (d+h)'!AU101</f>
        <v>0.14285714285714285</v>
      </c>
      <c r="AV101" s="52">
        <f>'donor cell number'!AV101/'total cell number (d+h)'!AV101</f>
        <v>0.43313905079100756</v>
      </c>
      <c r="AW101" s="52">
        <f>'donor cell number'!AW101/'total cell number (d+h)'!AW101</f>
        <v>0.62733499377334989</v>
      </c>
      <c r="AX101" s="52">
        <f>'donor cell number'!AX101/'total cell number (d+h)'!AX101</f>
        <v>0.20520558279894383</v>
      </c>
      <c r="AY101" s="52">
        <f>'donor cell number'!AY101/'total cell number (d+h)'!AY101</f>
        <v>0.40438394093216429</v>
      </c>
      <c r="AZ101" s="52">
        <f>'donor cell number'!AZ101/'total cell number (d+h)'!AZ101</f>
        <v>0.56356997971602441</v>
      </c>
      <c r="BA101" s="52">
        <f>'donor cell number'!BA101/'total cell number (d+h)'!BA101</f>
        <v>0.18591485507246377</v>
      </c>
    </row>
    <row r="102" spans="1:53" s="17" customFormat="1">
      <c r="A102" s="12">
        <v>256766</v>
      </c>
      <c r="B102" s="12" t="s">
        <v>200</v>
      </c>
      <c r="C102" s="12" t="s">
        <v>339</v>
      </c>
      <c r="D102" s="16">
        <v>42429</v>
      </c>
      <c r="E102" s="16">
        <v>42495</v>
      </c>
      <c r="F102" s="16">
        <v>42584</v>
      </c>
      <c r="G102" s="12">
        <v>66</v>
      </c>
      <c r="H102" s="12">
        <v>155</v>
      </c>
      <c r="I102" s="12">
        <v>89</v>
      </c>
      <c r="J102" s="35">
        <f>'donor cell number'!J102/'total cell number (d+h)'!J102</f>
        <v>0.81224509000319456</v>
      </c>
      <c r="K102" s="35">
        <f>'donor cell number'!K102/'total cell number (d+h)'!K102</f>
        <v>0.81350772353140144</v>
      </c>
      <c r="L102" s="35">
        <f>'donor cell number'!L102/'total cell number (d+h)'!L102</f>
        <v>0.8233126454615981</v>
      </c>
      <c r="M102" s="35">
        <f>'donor cell number'!M102/'total cell number (d+h)'!M102</f>
        <v>0.66964794598623345</v>
      </c>
      <c r="N102" s="35">
        <f>'donor cell number'!N102/'total cell number (d+h)'!N102</f>
        <v>0.27267759562841531</v>
      </c>
      <c r="O102" s="35">
        <f>'donor cell number'!O102/'total cell number (d+h)'!O102</f>
        <v>0.44719827586206895</v>
      </c>
      <c r="P102" s="35">
        <f>'donor cell number'!P102/'total cell number (d+h)'!P102</f>
        <v>0.47995971802618331</v>
      </c>
      <c r="Q102" s="35">
        <f>'donor cell number'!Q102/'total cell number (d+h)'!Q102</f>
        <v>0.3327171903881701</v>
      </c>
      <c r="R102" s="35">
        <f>'donor cell number'!R102/'total cell number (d+h)'!R102</f>
        <v>0.15975372650680492</v>
      </c>
      <c r="S102" s="35">
        <f>'donor cell number'!S102/'total cell number (d+h)'!S102</f>
        <v>0.63590957740083676</v>
      </c>
      <c r="T102" s="35">
        <f>'donor cell number'!T102/'total cell number (d+h)'!T102</f>
        <v>0.33887109687750205</v>
      </c>
      <c r="U102" s="35">
        <f>'donor cell number'!U102/'total cell number (d+h)'!U102</f>
        <v>0.47330316742081446</v>
      </c>
      <c r="V102" s="35">
        <f>'donor cell number'!V102/'total cell number (d+h)'!V102</f>
        <v>0.46846513006744239</v>
      </c>
      <c r="W102" s="35">
        <f>'donor cell number'!W102/'total cell number (d+h)'!W102</f>
        <v>0.3034188034188034</v>
      </c>
      <c r="X102" s="35">
        <f>'donor cell number'!X102/'total cell number (d+h)'!X102</f>
        <v>0.21258304025009769</v>
      </c>
      <c r="Y102" s="35"/>
      <c r="Z102" s="39"/>
      <c r="AA102" s="39"/>
      <c r="AB102" s="39"/>
      <c r="AC102" s="39"/>
      <c r="AD102" s="43"/>
      <c r="AE102" s="40">
        <f>'donor cell number'!AE102/'total cell number (d+h)'!AE102</f>
        <v>0.64880908190851971</v>
      </c>
      <c r="AF102" s="40">
        <f>'donor cell number'!AF102/'total cell number (d+h)'!AF102</f>
        <v>0.29538038825606117</v>
      </c>
      <c r="AG102" s="40">
        <f>'donor cell number'!AG102/'total cell number (d+h)'!AG102</f>
        <v>0.46109550585902959</v>
      </c>
      <c r="AH102" s="40">
        <f>'donor cell number'!AH102/'total cell number (d+h)'!AH102</f>
        <v>0.47398453147821468</v>
      </c>
      <c r="AI102" s="40">
        <f>'donor cell number'!AI102/'total cell number (d+h)'!AI102</f>
        <v>0.3164951124215033</v>
      </c>
      <c r="AJ102" s="40">
        <f>'donor cell number'!AJ102/'total cell number (d+h)'!AJ102</f>
        <v>0.18311531707125248</v>
      </c>
      <c r="AK102" s="43"/>
      <c r="AL102" s="40">
        <f>'donor cell number'!AL102/'total cell number (d+h)'!AL102</f>
        <v>0.31604872464213535</v>
      </c>
      <c r="AM102" s="40">
        <f>'donor cell number'!AM102/'total cell number (d+h)'!AM102</f>
        <v>0.20708620732422278</v>
      </c>
      <c r="AO102" s="52">
        <f>'donor cell number'!AO102/'total cell number (d+h)'!AO102</f>
        <v>0.58143939393939392</v>
      </c>
      <c r="AP102" s="52">
        <f>'donor cell number'!AP102/'total cell number (d+h)'!AP102</f>
        <v>0.4437299035369775</v>
      </c>
      <c r="AQ102" s="52">
        <f>'donor cell number'!AQ102/'total cell number (d+h)'!AQ102</f>
        <v>0.52631578947368418</v>
      </c>
      <c r="AR102" s="52">
        <f>'donor cell number'!AR102/'total cell number (d+h)'!AR102</f>
        <v>0.81350772353140144</v>
      </c>
      <c r="AS102" s="52">
        <f>'donor cell number'!AS102/'total cell number (d+h)'!AS102</f>
        <v>0.45827814569536418</v>
      </c>
      <c r="AT102" s="52">
        <f>'donor cell number'!AT102/'total cell number (d+h)'!AT102</f>
        <v>0.69617224880382778</v>
      </c>
      <c r="AU102" s="52">
        <f>'donor cell number'!AU102/'total cell number (d+h)'!AU102</f>
        <v>0.13522012578616355</v>
      </c>
      <c r="AV102" s="52">
        <f>'donor cell number'!AV102/'total cell number (d+h)'!AV102</f>
        <v>0.3604114934373891</v>
      </c>
      <c r="AW102" s="52">
        <f>'donor cell number'!AW102/'total cell number (d+h)'!AW102</f>
        <v>0.56078118772419294</v>
      </c>
      <c r="AX102" s="52">
        <f>'donor cell number'!AX102/'total cell number (d+h)'!AX102</f>
        <v>0.18966096005370928</v>
      </c>
      <c r="AY102" s="52">
        <f>'donor cell number'!AY102/'total cell number (d+h)'!AY102</f>
        <v>0.36645048525826779</v>
      </c>
      <c r="AZ102" s="52">
        <f>'donor cell number'!AZ102/'total cell number (d+h)'!AZ102</f>
        <v>0.51737081702739396</v>
      </c>
      <c r="BA102" s="52">
        <f>'donor cell number'!BA102/'total cell number (d+h)'!BA102</f>
        <v>0.15349474645957059</v>
      </c>
    </row>
    <row r="103" spans="1:53">
      <c r="A103" s="12">
        <v>203812</v>
      </c>
      <c r="B103" s="12" t="s">
        <v>203</v>
      </c>
      <c r="C103" s="12" t="s">
        <v>339</v>
      </c>
      <c r="D103" s="16">
        <v>42316</v>
      </c>
      <c r="E103" s="16">
        <v>42397</v>
      </c>
      <c r="F103" s="16">
        <v>42621</v>
      </c>
      <c r="G103" s="12">
        <v>81</v>
      </c>
      <c r="H103" s="12">
        <v>305</v>
      </c>
      <c r="I103" s="12">
        <v>224</v>
      </c>
      <c r="J103" s="35">
        <f>'donor cell number'!J103/'total cell number (d+h)'!J103</f>
        <v>0.886756547463461</v>
      </c>
      <c r="K103" s="35">
        <f>'donor cell number'!K103/'total cell number (d+h)'!K103</f>
        <v>0.87349160743989107</v>
      </c>
      <c r="L103" s="35">
        <f>'donor cell number'!L103/'total cell number (d+h)'!L103</f>
        <v>0.88234250221827859</v>
      </c>
      <c r="M103" s="35">
        <f>'donor cell number'!M103/'total cell number (d+h)'!M103</f>
        <v>0.84812503377100557</v>
      </c>
      <c r="N103" s="35">
        <f>'donor cell number'!N103/'total cell number (d+h)'!N103</f>
        <v>0.57635587464829718</v>
      </c>
      <c r="O103" s="35">
        <f>'donor cell number'!O103/'total cell number (d+h)'!O103</f>
        <v>0.75542897828408695</v>
      </c>
      <c r="P103" s="35">
        <f>'donor cell number'!P103/'total cell number (d+h)'!P103</f>
        <v>0.72636510615197614</v>
      </c>
      <c r="Q103" s="35">
        <f>'donor cell number'!Q103/'total cell number (d+h)'!Q103</f>
        <v>0.40199999999999997</v>
      </c>
      <c r="R103" s="35">
        <f>'donor cell number'!R103/'total cell number (d+h)'!R103</f>
        <v>0.39061851390618513</v>
      </c>
      <c r="S103" s="35">
        <f>'donor cell number'!S103/'total cell number (d+h)'!S103</f>
        <v>0.83655358933774426</v>
      </c>
      <c r="T103" s="35">
        <f>'donor cell number'!T103/'total cell number (d+h)'!T103</f>
        <v>0.58483705286123355</v>
      </c>
      <c r="U103" s="35">
        <f>'donor cell number'!U103/'total cell number (d+h)'!U103</f>
        <v>0.75966313971064559</v>
      </c>
      <c r="V103" s="35">
        <f>'donor cell number'!V103/'total cell number (d+h)'!V103</f>
        <v>0.71858008575055676</v>
      </c>
      <c r="W103" s="35">
        <f>'donor cell number'!W103/'total cell number (d+h)'!W103</f>
        <v>0.41253930817610057</v>
      </c>
      <c r="X103" s="35">
        <f>'donor cell number'!X103/'total cell number (d+h)'!X103</f>
        <v>0.42672263029031127</v>
      </c>
      <c r="Z103" s="39"/>
      <c r="AA103" s="39"/>
      <c r="AB103" s="39"/>
      <c r="AC103" s="39"/>
      <c r="AE103" s="40">
        <f>'donor cell number'!AE103/'total cell number (d+h)'!AE103</f>
        <v>0.8410409729893874</v>
      </c>
      <c r="AF103" s="40">
        <f>'donor cell number'!AF103/'total cell number (d+h)'!AF103</f>
        <v>0.57951252940969433</v>
      </c>
      <c r="AG103" s="40">
        <f>'donor cell number'!AG103/'total cell number (d+h)'!AG103</f>
        <v>0.75745298490448254</v>
      </c>
      <c r="AH103" s="40">
        <f>'donor cell number'!AH103/'total cell number (d+h)'!AH103</f>
        <v>0.72152665193153431</v>
      </c>
      <c r="AI103" s="40">
        <f>'donor cell number'!AI103/'total cell number (d+h)'!AI103</f>
        <v>0.40711251933854292</v>
      </c>
      <c r="AJ103" s="40">
        <f>'donor cell number'!AJ103/'total cell number (d+h)'!AJ103</f>
        <v>0.40951981756497002</v>
      </c>
      <c r="AL103" s="40">
        <f>'donor cell number'!AL103/'total cell number (d+h)'!AL103</f>
        <v>0.60456904148886037</v>
      </c>
      <c r="AM103" s="40">
        <f>'donor cell number'!AM103/'total cell number (d+h)'!AM103</f>
        <v>0.40885173675465614</v>
      </c>
      <c r="AO103" s="52">
        <f>'donor cell number'!AO103/'total cell number (d+h)'!AO103</f>
        <v>0.67525773195876282</v>
      </c>
      <c r="AP103" s="52">
        <f>'donor cell number'!AP103/'total cell number (d+h)'!AP103</f>
        <v>0.55565371024734977</v>
      </c>
      <c r="AQ103" s="52">
        <f>'donor cell number'!AQ103/'total cell number (d+h)'!AQ103</f>
        <v>0.62740384615384615</v>
      </c>
      <c r="AR103" s="52">
        <f>'donor cell number'!AR103/'total cell number (d+h)'!AR103</f>
        <v>0.87349160743989107</v>
      </c>
      <c r="AS103" s="52">
        <f>'donor cell number'!AS103/'total cell number (d+h)'!AS103</f>
        <v>0.57493540051679581</v>
      </c>
      <c r="AT103" s="52">
        <f>'donor cell number'!AT103/'total cell number (d+h)'!AT103</f>
        <v>0.73893129770992361</v>
      </c>
      <c r="AU103" s="52">
        <f>'donor cell number'!AU103/'total cell number (d+h)'!AU103</f>
        <v>0.45091324200913246</v>
      </c>
      <c r="AV103" s="52">
        <f>'donor cell number'!AV103/'total cell number (d+h)'!AV103</f>
        <v>0.55259780386937307</v>
      </c>
      <c r="AW103" s="52">
        <f>'donor cell number'!AW103/'total cell number (d+h)'!AW103</f>
        <v>0.7132633587786259</v>
      </c>
      <c r="AX103" s="52">
        <f>'donor cell number'!AX103/'total cell number (d+h)'!AX103</f>
        <v>0.44376825705939632</v>
      </c>
      <c r="AY103" s="52">
        <f>'donor cell number'!AY103/'total cell number (d+h)'!AY103</f>
        <v>0.58334903389227333</v>
      </c>
      <c r="AZ103" s="52">
        <f>'donor cell number'!AZ103/'total cell number (d+h)'!AZ103</f>
        <v>0.70941054808686665</v>
      </c>
      <c r="BA103" s="52">
        <f>'donor cell number'!BA103/'total cell number (d+h)'!BA103</f>
        <v>0.46088607594936715</v>
      </c>
    </row>
    <row r="104" spans="1:53">
      <c r="A104" s="12">
        <v>202893</v>
      </c>
      <c r="B104" s="12" t="s">
        <v>203</v>
      </c>
      <c r="C104" s="12" t="s">
        <v>339</v>
      </c>
      <c r="D104" s="16">
        <v>42319</v>
      </c>
      <c r="E104" s="16">
        <v>42397</v>
      </c>
      <c r="F104" s="16">
        <v>42621</v>
      </c>
      <c r="G104" s="12">
        <v>78</v>
      </c>
      <c r="H104" s="12">
        <v>302</v>
      </c>
      <c r="I104" s="12">
        <v>224</v>
      </c>
      <c r="J104" s="35">
        <f>'donor cell number'!J104/'total cell number (d+h)'!J104</f>
        <v>2.4590225012978173E-4</v>
      </c>
      <c r="K104" s="35">
        <f>'donor cell number'!K104/'total cell number (d+h)'!K104</f>
        <v>6.5997888067581832E-5</v>
      </c>
      <c r="L104" s="35">
        <f>'donor cell number'!L104/'total cell number (d+h)'!L104</f>
        <v>0</v>
      </c>
      <c r="M104" s="35">
        <f>'donor cell number'!M104/'total cell number (d+h)'!M104</f>
        <v>1.9190788421557655E-4</v>
      </c>
      <c r="N104" s="35">
        <f>'donor cell number'!N104/'total cell number (d+h)'!N104</f>
        <v>3.0298439630359038E-4</v>
      </c>
      <c r="O104" s="35">
        <f>'donor cell number'!O104/'total cell number (d+h)'!O104</f>
        <v>0</v>
      </c>
      <c r="P104" s="35">
        <f>'donor cell number'!P104/'total cell number (d+h)'!P104</f>
        <v>2.0748473895143766E-4</v>
      </c>
      <c r="Q104" s="35">
        <f>'donor cell number'!Q104/'total cell number (d+h)'!Q104</f>
        <v>0</v>
      </c>
      <c r="R104" s="35">
        <f>'donor cell number'!R104/'total cell number (d+h)'!R104</f>
        <v>0</v>
      </c>
      <c r="S104" s="35">
        <f>'donor cell number'!S104/'total cell number (d+h)'!S104</f>
        <v>1.0840508312002315E-3</v>
      </c>
      <c r="T104" s="35">
        <f>'donor cell number'!T104/'total cell number (d+h)'!T104</f>
        <v>5.5406384520308573E-4</v>
      </c>
      <c r="U104" s="35">
        <f>'donor cell number'!U104/'total cell number (d+h)'!U104</f>
        <v>2.4515812699190976E-4</v>
      </c>
      <c r="V104" s="35">
        <f>'donor cell number'!V104/'total cell number (d+h)'!V104</f>
        <v>8.8107955431707911E-4</v>
      </c>
      <c r="W104" s="35">
        <f>'donor cell number'!W104/'total cell number (d+h)'!W104</f>
        <v>7.0249385317878467E-4</v>
      </c>
      <c r="X104" s="35">
        <f>'donor cell number'!X104/'total cell number (d+h)'!X104</f>
        <v>5.4603035928797641E-4</v>
      </c>
      <c r="Z104" s="39"/>
      <c r="AA104" s="39"/>
      <c r="AB104" s="39"/>
      <c r="AC104" s="39"/>
      <c r="AE104" s="40">
        <f>'donor cell number'!AE104/'total cell number (d+h)'!AE104</f>
        <v>6.3540437987796156E-4</v>
      </c>
      <c r="AF104" s="40">
        <f>'donor cell number'!AF104/'total cell number (d+h)'!AF104</f>
        <v>3.9941038729157517E-4</v>
      </c>
      <c r="AG104" s="40">
        <f>'donor cell number'!AG104/'total cell number (d+h)'!AG104</f>
        <v>8.9268120126710946E-5</v>
      </c>
      <c r="AH104" s="40">
        <f>'donor cell number'!AH104/'total cell number (d+h)'!AH104</f>
        <v>5.2818501060708587E-4</v>
      </c>
      <c r="AI104" s="40">
        <f>'donor cell number'!AI104/'total cell number (d+h)'!AI104</f>
        <v>2.6509387012421697E-4</v>
      </c>
      <c r="AJ104" s="40">
        <f>'donor cell number'!AJ104/'total cell number (d+h)'!AJ104</f>
        <v>2.0251970371805786E-4</v>
      </c>
      <c r="AL104" s="40">
        <f>'donor cell number'!AL104/'total cell number (d+h)'!AL104</f>
        <v>3.5135441901491316E-4</v>
      </c>
      <c r="AM104" s="40">
        <f>'donor cell number'!AM104/'total cell number (d+h)'!AM104</f>
        <v>2.1716568754446378E-4</v>
      </c>
      <c r="AO104" s="52">
        <f>'donor cell number'!AO104/'total cell number (d+h)'!AO104</f>
        <v>0</v>
      </c>
      <c r="AP104" s="52">
        <f>'donor cell number'!AP104/'total cell number (d+h)'!AP104</f>
        <v>0</v>
      </c>
      <c r="AQ104" s="52">
        <f>'donor cell number'!AQ104/'total cell number (d+h)'!AQ104</f>
        <v>0</v>
      </c>
      <c r="AR104" s="52">
        <f>'donor cell number'!AR104/'total cell number (d+h)'!AR104</f>
        <v>6.5997888067581832E-5</v>
      </c>
      <c r="AS104" s="52">
        <f>'donor cell number'!AS104/'total cell number (d+h)'!AS104</f>
        <v>0</v>
      </c>
      <c r="AT104" s="52">
        <f>'donor cell number'!AT104/'total cell number (d+h)'!AT104</f>
        <v>0</v>
      </c>
      <c r="AU104" s="52">
        <f>'donor cell number'!AU104/'total cell number (d+h)'!AU104</f>
        <v>0</v>
      </c>
      <c r="AV104" s="52">
        <f>'donor cell number'!AV104/'total cell number (d+h)'!AV104</f>
        <v>1.9866234024236808E-4</v>
      </c>
      <c r="AW104" s="52">
        <f>'donor cell number'!AW104/'total cell number (d+h)'!AW104</f>
        <v>4.449058282663503E-4</v>
      </c>
      <c r="AX104" s="52">
        <f>'donor cell number'!AX104/'total cell number (d+h)'!AX104</f>
        <v>0</v>
      </c>
      <c r="AY104" s="52">
        <f>'donor cell number'!AY104/'total cell number (d+h)'!AY104</f>
        <v>8.2605104125907586E-4</v>
      </c>
      <c r="AZ104" s="52">
        <f>'donor cell number'!AZ104/'total cell number (d+h)'!AZ104</f>
        <v>8.4181525981480074E-4</v>
      </c>
      <c r="BA104" s="52">
        <f>'donor cell number'!BA104/'total cell number (d+h)'!BA104</f>
        <v>7.351782807330778E-4</v>
      </c>
    </row>
    <row r="105" spans="1:53">
      <c r="A105" s="12">
        <v>212309</v>
      </c>
      <c r="B105" s="12" t="s">
        <v>203</v>
      </c>
      <c r="C105" s="12" t="s">
        <v>339</v>
      </c>
      <c r="D105" s="16">
        <v>42339</v>
      </c>
      <c r="E105" s="16">
        <v>42397</v>
      </c>
      <c r="F105" s="16">
        <v>42621</v>
      </c>
      <c r="G105" s="12">
        <v>58</v>
      </c>
      <c r="H105" s="12">
        <v>282</v>
      </c>
      <c r="I105" s="12">
        <v>224</v>
      </c>
      <c r="J105" s="35">
        <f>'donor cell number'!J105/'total cell number (d+h)'!J105</f>
        <v>0.91527402988843121</v>
      </c>
      <c r="K105" s="35">
        <f>'donor cell number'!K105/'total cell number (d+h)'!K105</f>
        <v>0.90061110738029682</v>
      </c>
      <c r="L105" s="35">
        <f>'donor cell number'!L105/'total cell number (d+h)'!L105</f>
        <v>0.91136131013306043</v>
      </c>
      <c r="M105" s="35">
        <f>'donor cell number'!M105/'total cell number (d+h)'!M105</f>
        <v>0.85860848528291733</v>
      </c>
      <c r="N105" s="35">
        <f>'donor cell number'!N105/'total cell number (d+h)'!N105</f>
        <v>0.59919162837052209</v>
      </c>
      <c r="O105" s="35">
        <f>'donor cell number'!O105/'total cell number (d+h)'!O105</f>
        <v>0.77481840193704599</v>
      </c>
      <c r="P105" s="35">
        <f>'donor cell number'!P105/'total cell number (d+h)'!P105</f>
        <v>0.75322145288111719</v>
      </c>
      <c r="Q105" s="35">
        <f>'donor cell number'!Q105/'total cell number (d+h)'!Q105</f>
        <v>0.59492826159492829</v>
      </c>
      <c r="R105" s="35">
        <f>'donor cell number'!R105/'total cell number (d+h)'!R105</f>
        <v>0.3539823008849558</v>
      </c>
      <c r="S105" s="35">
        <f>'donor cell number'!S105/'total cell number (d+h)'!S105</f>
        <v>0.84083957831895151</v>
      </c>
      <c r="T105" s="35">
        <f>'donor cell number'!T105/'total cell number (d+h)'!T105</f>
        <v>0.64155271680460602</v>
      </c>
      <c r="U105" s="35">
        <f>'donor cell number'!U105/'total cell number (d+h)'!U105</f>
        <v>0.73438485804416409</v>
      </c>
      <c r="V105" s="35">
        <f>'donor cell number'!V105/'total cell number (d+h)'!V105</f>
        <v>0.74658553770490277</v>
      </c>
      <c r="W105" s="35">
        <f>'donor cell number'!W105/'total cell number (d+h)'!W105</f>
        <v>0.58284923928077459</v>
      </c>
      <c r="X105" s="35">
        <f>'donor cell number'!X105/'total cell number (d+h)'!X105</f>
        <v>0.37156250000000002</v>
      </c>
      <c r="Z105" s="39"/>
      <c r="AA105" s="39"/>
      <c r="AB105" s="39"/>
      <c r="AC105" s="39"/>
      <c r="AE105" s="40">
        <f>'donor cell number'!AE105/'total cell number (d+h)'!AE105</f>
        <v>0.84970868320231119</v>
      </c>
      <c r="AF105" s="40">
        <f>'donor cell number'!AF105/'total cell number (d+h)'!AF105</f>
        <v>0.61202612178967286</v>
      </c>
      <c r="AG105" s="40">
        <f>'donor cell number'!AG105/'total cell number (d+h)'!AG105</f>
        <v>0.76060489748218574</v>
      </c>
      <c r="AH105" s="40">
        <f>'donor cell number'!AH105/'total cell number (d+h)'!AH105</f>
        <v>0.75010007395171308</v>
      </c>
      <c r="AI105" s="40">
        <f>'donor cell number'!AI105/'total cell number (d+h)'!AI105</f>
        <v>0.59132014810679079</v>
      </c>
      <c r="AJ105" s="40">
        <f>'donor cell number'!AJ105/'total cell number (d+h)'!AJ105</f>
        <v>0.36101438206583064</v>
      </c>
      <c r="AL105" s="40">
        <f>'donor cell number'!AL105/'total cell number (d+h)'!AL105</f>
        <v>0.62828725280964803</v>
      </c>
      <c r="AM105" s="40">
        <f>'donor cell number'!AM105/'total cell number (d+h)'!AM105</f>
        <v>0.43821709954417037</v>
      </c>
      <c r="AO105" s="52">
        <f>'donor cell number'!AO105/'total cell number (d+h)'!AO105</f>
        <v>0.66517857142857151</v>
      </c>
      <c r="AP105" s="52">
        <f>'donor cell number'!AP105/'total cell number (d+h)'!AP105</f>
        <v>0.5838574423480084</v>
      </c>
      <c r="AQ105" s="52">
        <f>'donor cell number'!AQ105/'total cell number (d+h)'!AQ105</f>
        <v>0.72238805970149256</v>
      </c>
      <c r="AR105" s="52">
        <f>'donor cell number'!AR105/'total cell number (d+h)'!AR105</f>
        <v>0.90061110738029693</v>
      </c>
      <c r="AS105" s="52">
        <f>'donor cell number'!AS105/'total cell number (d+h)'!AS105</f>
        <v>0.61986035686578744</v>
      </c>
      <c r="AT105" s="52">
        <f>'donor cell number'!AT105/'total cell number (d+h)'!AT105</f>
        <v>0.809667673716012</v>
      </c>
      <c r="AU105" s="52">
        <f>'donor cell number'!AU105/'total cell number (d+h)'!AU105</f>
        <v>0.39898989898989901</v>
      </c>
      <c r="AV105" s="52">
        <f>'donor cell number'!AV105/'total cell number (d+h)'!AV105</f>
        <v>0.59265988372093026</v>
      </c>
      <c r="AW105" s="52">
        <f>'donor cell number'!AW105/'total cell number (d+h)'!AW105</f>
        <v>0.73883470225872694</v>
      </c>
      <c r="AX105" s="52">
        <f>'donor cell number'!AX105/'total cell number (d+h)'!AX105</f>
        <v>0.48808560381260679</v>
      </c>
      <c r="AY105" s="52">
        <f>'donor cell number'!AY105/'total cell number (d+h)'!AY105</f>
        <v>0.60402236693743239</v>
      </c>
      <c r="AZ105" s="52">
        <f>'donor cell number'!AZ105/'total cell number (d+h)'!AZ105</f>
        <v>0.7297853841577816</v>
      </c>
      <c r="BA105" s="52">
        <f>'donor cell number'!BA105/'total cell number (d+h)'!BA105</f>
        <v>0.47405626352488583</v>
      </c>
    </row>
    <row r="106" spans="1:53">
      <c r="A106" s="12">
        <v>311245</v>
      </c>
      <c r="B106" s="12" t="s">
        <v>204</v>
      </c>
      <c r="C106" s="12" t="s">
        <v>339</v>
      </c>
      <c r="D106" s="16">
        <v>42514</v>
      </c>
      <c r="E106" s="16">
        <v>42593</v>
      </c>
      <c r="F106" s="16">
        <v>42604</v>
      </c>
      <c r="G106" s="12">
        <v>79</v>
      </c>
      <c r="H106" s="12">
        <v>90</v>
      </c>
      <c r="I106" s="12">
        <v>11</v>
      </c>
      <c r="J106" s="35">
        <f>'donor cell number'!J106/'total cell number (d+h)'!J106</f>
        <v>2.5613272632631312E-4</v>
      </c>
      <c r="K106" s="35">
        <f>'donor cell number'!K106/'total cell number (d+h)'!K106</f>
        <v>1.3138877939823938E-4</v>
      </c>
      <c r="L106" s="35">
        <f>'donor cell number'!L106/'total cell number (d+h)'!L106</f>
        <v>6.6006600660066007E-4</v>
      </c>
      <c r="M106" s="35">
        <f>'donor cell number'!M106/'total cell number (d+h)'!M106</f>
        <v>0</v>
      </c>
      <c r="N106" s="35">
        <f>'donor cell number'!N106/'total cell number (d+h)'!N106</f>
        <v>3.3934732198405068E-4</v>
      </c>
      <c r="O106" s="35">
        <f>'donor cell number'!O106/'total cell number (d+h)'!O106</f>
        <v>2.48015873015873E-4</v>
      </c>
      <c r="P106" s="35">
        <f>'donor cell number'!P106/'total cell number (d+h)'!P106</f>
        <v>2.3808956929596913E-5</v>
      </c>
      <c r="Q106" s="35">
        <f>'donor cell number'!Q106/'total cell number (d+h)'!Q106</f>
        <v>1.0504201680672271E-3</v>
      </c>
      <c r="R106" s="35">
        <f>'donor cell number'!R106/'total cell number (d+h)'!R106</f>
        <v>8.2155767334866913E-4</v>
      </c>
      <c r="S106" s="35">
        <f>'donor cell number'!S106/'total cell number (d+h)'!S106</f>
        <v>3.7403223297243084E-4</v>
      </c>
      <c r="T106" s="35">
        <f>'donor cell number'!T106/'total cell number (d+h)'!T106</f>
        <v>9.6926059263361948E-4</v>
      </c>
      <c r="U106" s="35">
        <f>'donor cell number'!U106/'total cell number (d+h)'!U106</f>
        <v>3.1877590054191907E-4</v>
      </c>
      <c r="V106" s="35">
        <f>'donor cell number'!V106/'total cell number (d+h)'!V106</f>
        <v>4.6916753360667435E-4</v>
      </c>
      <c r="W106" s="35">
        <f>'donor cell number'!W106/'total cell number (d+h)'!W106</f>
        <v>9.6618357487922703E-4</v>
      </c>
      <c r="X106" s="35">
        <f>'donor cell number'!X106/'total cell number (d+h)'!X106</f>
        <v>1.2635379061371841E-3</v>
      </c>
      <c r="Z106" s="39"/>
      <c r="AA106" s="39"/>
      <c r="AB106" s="39"/>
      <c r="AC106" s="39"/>
      <c r="AE106" s="40">
        <f>'donor cell number'!AE106/'total cell number (d+h)'!AE106</f>
        <v>1.4844924709026526E-4</v>
      </c>
      <c r="AF106" s="40">
        <f>'donor cell number'!AF106/'total cell number (d+h)'!AF106</f>
        <v>4.5546034471104848E-4</v>
      </c>
      <c r="AG106" s="40">
        <f>'donor cell number'!AG106/'total cell number (d+h)'!AG106</f>
        <v>2.6054814973868146E-4</v>
      </c>
      <c r="AH106" s="40">
        <f>'donor cell number'!AH106/'total cell number (d+h)'!AH106</f>
        <v>1.7962387307217089E-4</v>
      </c>
      <c r="AI106" s="40">
        <f>'donor cell number'!AI106/'total cell number (d+h)'!AI106</f>
        <v>1.0309434640588344E-3</v>
      </c>
      <c r="AJ106" s="40">
        <f>'donor cell number'!AJ106/'total cell number (d+h)'!AJ106</f>
        <v>8.8509048477970059E-4</v>
      </c>
      <c r="AL106" s="40">
        <f>'donor cell number'!AL106/'total cell number (d+h)'!AL106</f>
        <v>4.1952518205739229E-4</v>
      </c>
      <c r="AM106" s="40">
        <f>'donor cell number'!AM106/'total cell number (d+h)'!AM106</f>
        <v>8.9309583694250673E-4</v>
      </c>
      <c r="AO106" s="52">
        <f>'donor cell number'!AO106/'total cell number (d+h)'!AO106</f>
        <v>0</v>
      </c>
      <c r="AP106" s="52">
        <f>'donor cell number'!AP106/'total cell number (d+h)'!AP106</f>
        <v>0</v>
      </c>
      <c r="AQ106" s="52">
        <f>'donor cell number'!AQ106/'total cell number (d+h)'!AQ106</f>
        <v>0</v>
      </c>
      <c r="AR106" s="52">
        <f>'donor cell number'!AR106/'total cell number (d+h)'!AR106</f>
        <v>1.3138877939823938E-4</v>
      </c>
      <c r="AS106" s="52">
        <f>'donor cell number'!AS106/'total cell number (d+h)'!AS106</f>
        <v>0</v>
      </c>
      <c r="AT106" s="52">
        <f>'donor cell number'!AT106/'total cell number (d+h)'!AT106</f>
        <v>0</v>
      </c>
      <c r="AU106" s="52">
        <f>'donor cell number'!AU106/'total cell number (d+h)'!AU106</f>
        <v>0</v>
      </c>
      <c r="AV106" s="52">
        <f>'donor cell number'!AV106/'total cell number (d+h)'!AV106</f>
        <v>5.0497399383931737E-5</v>
      </c>
      <c r="AW106" s="52">
        <f>'donor cell number'!AW106/'total cell number (d+h)'!AW106</f>
        <v>7.4962518740629694E-5</v>
      </c>
      <c r="AX106" s="52">
        <f>'donor cell number'!AX106/'total cell number (d+h)'!AX106</f>
        <v>0</v>
      </c>
      <c r="AY106" s="52">
        <f>'donor cell number'!AY106/'total cell number (d+h)'!AY106</f>
        <v>4.1363977146402628E-4</v>
      </c>
      <c r="AZ106" s="52">
        <f>'donor cell number'!AZ106/'total cell number (d+h)'!AZ106</f>
        <v>2.0951183741881415E-4</v>
      </c>
      <c r="BA106" s="52">
        <f>'donor cell number'!BA106/'total cell number (d+h)'!BA106</f>
        <v>7.6847841274276939E-4</v>
      </c>
    </row>
    <row r="107" spans="1:53">
      <c r="A107" s="12">
        <v>311246</v>
      </c>
      <c r="B107" s="12" t="s">
        <v>204</v>
      </c>
      <c r="C107" s="12" t="s">
        <v>339</v>
      </c>
      <c r="D107" s="16">
        <v>42514</v>
      </c>
      <c r="E107" s="16">
        <v>42593</v>
      </c>
      <c r="F107" s="16">
        <v>42604</v>
      </c>
      <c r="G107" s="12">
        <v>79</v>
      </c>
      <c r="H107" s="12">
        <v>90</v>
      </c>
      <c r="I107" s="12">
        <v>11</v>
      </c>
      <c r="J107" s="35">
        <f>'donor cell number'!J107/'total cell number (d+h)'!J107</f>
        <v>2.0834129509387069E-4</v>
      </c>
      <c r="K107" s="35">
        <f>'donor cell number'!K107/'total cell number (d+h)'!K107</f>
        <v>1.4501790971184941E-5</v>
      </c>
      <c r="L107" s="35">
        <f>'donor cell number'!L107/'total cell number (d+h)'!L107</f>
        <v>0</v>
      </c>
      <c r="M107" s="35">
        <f>'donor cell number'!M107/'total cell number (d+h)'!M107</f>
        <v>8.2643945091362871E-6</v>
      </c>
      <c r="N107" s="35">
        <f>'donor cell number'!N107/'total cell number (d+h)'!N107</f>
        <v>1.9788918205804751E-4</v>
      </c>
      <c r="O107" s="35">
        <f>'donor cell number'!O107/'total cell number (d+h)'!O107</f>
        <v>3.1133250311332503E-4</v>
      </c>
      <c r="P107" s="35">
        <f>'donor cell number'!P107/'total cell number (d+h)'!P107</f>
        <v>4.132060658650469E-5</v>
      </c>
      <c r="Q107" s="35">
        <f>'donor cell number'!Q107/'total cell number (d+h)'!Q107</f>
        <v>0</v>
      </c>
      <c r="R107" s="35">
        <f>'donor cell number'!R107/'total cell number (d+h)'!R107</f>
        <v>6.1323647341855736E-4</v>
      </c>
      <c r="S107" s="35">
        <f>'donor cell number'!S107/'total cell number (d+h)'!S107</f>
        <v>0</v>
      </c>
      <c r="T107" s="35">
        <f>'donor cell number'!T107/'total cell number (d+h)'!T107</f>
        <v>6.2111801242236027E-5</v>
      </c>
      <c r="U107" s="35">
        <f>'donor cell number'!U107/'total cell number (d+h)'!U107</f>
        <v>3.155569580309246E-4</v>
      </c>
      <c r="V107" s="35">
        <f>'donor cell number'!V107/'total cell number (d+h)'!V107</f>
        <v>4.2469238758199459E-5</v>
      </c>
      <c r="W107" s="35">
        <f>'donor cell number'!W107/'total cell number (d+h)'!W107</f>
        <v>0</v>
      </c>
      <c r="X107" s="35">
        <f>'donor cell number'!X107/'total cell number (d+h)'!X107</f>
        <v>2.1388849279908739E-4</v>
      </c>
      <c r="Z107" s="39"/>
      <c r="AA107" s="39"/>
      <c r="AB107" s="39"/>
      <c r="AC107" s="39"/>
      <c r="AE107" s="40">
        <f>'donor cell number'!AE107/'total cell number (d+h)'!AE107</f>
        <v>3.9279291518931324E-6</v>
      </c>
      <c r="AF107" s="40">
        <f>'donor cell number'!AF107/'total cell number (d+h)'!AF107</f>
        <v>1.552604284577285E-4</v>
      </c>
      <c r="AG107" s="40">
        <f>'donor cell number'!AG107/'total cell number (d+h)'!AG107</f>
        <v>3.1259274847306721E-4</v>
      </c>
      <c r="AH107" s="40">
        <f>'donor cell number'!AH107/'total cell number (d+h)'!AH107</f>
        <v>4.1871736474293794E-5</v>
      </c>
      <c r="AI107" s="40">
        <f>'donor cell number'!AI107/'total cell number (d+h)'!AI107</f>
        <v>0</v>
      </c>
      <c r="AJ107" s="40">
        <f>'donor cell number'!AJ107/'total cell number (d+h)'!AJ107</f>
        <v>5.2463765543612519E-4</v>
      </c>
      <c r="AL107" s="40">
        <f>'donor cell number'!AL107/'total cell number (d+h)'!AL107</f>
        <v>1.8225916701248673E-4</v>
      </c>
      <c r="AM107" s="40">
        <f>'donor cell number'!AM107/'total cell number (d+h)'!AM107</f>
        <v>4.992806245542608E-4</v>
      </c>
      <c r="AO107" s="52">
        <f>'donor cell number'!AO107/'total cell number (d+h)'!AO107</f>
        <v>0</v>
      </c>
      <c r="AP107" s="52">
        <f>'donor cell number'!AP107/'total cell number (d+h)'!AP107</f>
        <v>0</v>
      </c>
      <c r="AQ107" s="52">
        <f>'donor cell number'!AQ107/'total cell number (d+h)'!AQ107</f>
        <v>0</v>
      </c>
      <c r="AR107" s="52">
        <f>'donor cell number'!AR107/'total cell number (d+h)'!AR107</f>
        <v>1.4501790971184943E-5</v>
      </c>
      <c r="AS107" s="52">
        <f>'donor cell number'!AS107/'total cell number (d+h)'!AS107</f>
        <v>0</v>
      </c>
      <c r="AT107" s="52">
        <f>'donor cell number'!AT107/'total cell number (d+h)'!AT107</f>
        <v>0</v>
      </c>
      <c r="AU107" s="52">
        <f>'donor cell number'!AU107/'total cell number (d+h)'!AU107</f>
        <v>0</v>
      </c>
      <c r="AV107" s="52">
        <f>'donor cell number'!AV107/'total cell number (d+h)'!AV107</f>
        <v>0</v>
      </c>
      <c r="AW107" s="52">
        <f>'donor cell number'!AW107/'total cell number (d+h)'!AW107</f>
        <v>0</v>
      </c>
      <c r="AX107" s="52">
        <f>'donor cell number'!AX107/'total cell number (d+h)'!AX107</f>
        <v>0</v>
      </c>
      <c r="AY107" s="52">
        <f>'donor cell number'!AY107/'total cell number (d+h)'!AY107</f>
        <v>0</v>
      </c>
      <c r="AZ107" s="52">
        <f>'donor cell number'!AZ107/'total cell number (d+h)'!AZ107</f>
        <v>0</v>
      </c>
      <c r="BA107" s="52">
        <f>'donor cell number'!BA107/'total cell number (d+h)'!BA107</f>
        <v>0</v>
      </c>
    </row>
    <row r="108" spans="1:53">
      <c r="A108" s="12">
        <v>311247</v>
      </c>
      <c r="B108" s="12" t="s">
        <v>204</v>
      </c>
      <c r="C108" s="12" t="s">
        <v>339</v>
      </c>
      <c r="D108" s="16">
        <v>42514</v>
      </c>
      <c r="E108" s="16">
        <v>42593</v>
      </c>
      <c r="F108" s="16">
        <v>42604</v>
      </c>
      <c r="G108" s="12">
        <v>79</v>
      </c>
      <c r="H108" s="12">
        <v>90</v>
      </c>
      <c r="I108" s="12">
        <v>11</v>
      </c>
      <c r="J108" s="35">
        <f>'donor cell number'!J108/'total cell number (d+h)'!J108</f>
        <v>2.9235564320719091E-4</v>
      </c>
      <c r="K108" s="35">
        <f>'donor cell number'!K108/'total cell number (d+h)'!K108</f>
        <v>1.4233659758597129E-5</v>
      </c>
      <c r="L108" s="35">
        <f>'donor cell number'!L108/'total cell number (d+h)'!L108</f>
        <v>1.016260162601626E-4</v>
      </c>
      <c r="M108" s="35">
        <f>'donor cell number'!M108/'total cell number (d+h)'!M108</f>
        <v>3.8460059228491213E-5</v>
      </c>
      <c r="N108" s="35">
        <f>'donor cell number'!N108/'total cell number (d+h)'!N108</f>
        <v>5.7136327276882638E-4</v>
      </c>
      <c r="O108" s="35">
        <f>'donor cell number'!O108/'total cell number (d+h)'!O108</f>
        <v>0</v>
      </c>
      <c r="P108" s="35">
        <f>'donor cell number'!P108/'total cell number (d+h)'!P108</f>
        <v>8.6948960959916535E-5</v>
      </c>
      <c r="Q108" s="35">
        <f>'donor cell number'!Q108/'total cell number (d+h)'!Q108</f>
        <v>1.2706480304955528E-3</v>
      </c>
      <c r="R108" s="35">
        <f>'donor cell number'!R108/'total cell number (d+h)'!R108</f>
        <v>3.8248231019315357E-4</v>
      </c>
      <c r="S108" s="35">
        <f>'donor cell number'!S108/'total cell number (d+h)'!S108</f>
        <v>8.8104950617175186E-6</v>
      </c>
      <c r="T108" s="35">
        <f>'donor cell number'!T108/'total cell number (d+h)'!T108</f>
        <v>1.9805902158843335E-4</v>
      </c>
      <c r="U108" s="35">
        <f>'donor cell number'!U108/'total cell number (d+h)'!U108</f>
        <v>0</v>
      </c>
      <c r="V108" s="35">
        <f>'donor cell number'!V108/'total cell number (d+h)'!V108</f>
        <v>2.4629935223270362E-5</v>
      </c>
      <c r="W108" s="35">
        <f>'donor cell number'!W108/'total cell number (d+h)'!W108</f>
        <v>1.3698630136986301E-3</v>
      </c>
      <c r="X108" s="35">
        <f>'donor cell number'!X108/'total cell number (d+h)'!X108</f>
        <v>9.4677046076162427E-4</v>
      </c>
      <c r="Z108" s="39"/>
      <c r="AA108" s="39"/>
      <c r="AB108" s="39"/>
      <c r="AC108" s="39"/>
      <c r="AE108" s="40">
        <f>'donor cell number'!AE108/'total cell number (d+h)'!AE108</f>
        <v>2.4668369841432461E-5</v>
      </c>
      <c r="AF108" s="40">
        <f>'donor cell number'!AF108/'total cell number (d+h)'!AF108</f>
        <v>4.5378160644019455E-4</v>
      </c>
      <c r="AG108" s="40">
        <f>'donor cell number'!AG108/'total cell number (d+h)'!AG108</f>
        <v>0</v>
      </c>
      <c r="AH108" s="40">
        <f>'donor cell number'!AH108/'total cell number (d+h)'!AH108</f>
        <v>6.1216350934625982E-5</v>
      </c>
      <c r="AI108" s="40">
        <f>'donor cell number'!AI108/'total cell number (d+h)'!AI108</f>
        <v>1.2974225727794999E-3</v>
      </c>
      <c r="AJ108" s="40">
        <f>'donor cell number'!AJ108/'total cell number (d+h)'!AJ108</f>
        <v>4.9223568268249316E-4</v>
      </c>
      <c r="AL108" s="40">
        <f>'donor cell number'!AL108/'total cell number (d+h)'!AL108</f>
        <v>3.7077344460507565E-4</v>
      </c>
      <c r="AM108" s="40">
        <f>'donor cell number'!AM108/'total cell number (d+h)'!AM108</f>
        <v>5.3446348243030046E-4</v>
      </c>
      <c r="AO108" s="52">
        <f>'donor cell number'!AO108/'total cell number (d+h)'!AO108</f>
        <v>0</v>
      </c>
      <c r="AP108" s="52">
        <f>'donor cell number'!AP108/'total cell number (d+h)'!AP108</f>
        <v>0</v>
      </c>
      <c r="AQ108" s="52">
        <f>'donor cell number'!AQ108/'total cell number (d+h)'!AQ108</f>
        <v>0</v>
      </c>
      <c r="AR108" s="52">
        <f>'donor cell number'!AR108/'total cell number (d+h)'!AR108</f>
        <v>1.4233659758597131E-5</v>
      </c>
      <c r="AS108" s="52">
        <f>'donor cell number'!AS108/'total cell number (d+h)'!AS108</f>
        <v>0</v>
      </c>
      <c r="AT108" s="52">
        <f>'donor cell number'!AT108/'total cell number (d+h)'!AT108</f>
        <v>0</v>
      </c>
      <c r="AU108" s="52">
        <f>'donor cell number'!AU108/'total cell number (d+h)'!AU108</f>
        <v>0</v>
      </c>
      <c r="AV108" s="52">
        <f>'donor cell number'!AV108/'total cell number (d+h)'!AV108</f>
        <v>0</v>
      </c>
      <c r="AW108" s="52">
        <f>'donor cell number'!AW108/'total cell number (d+h)'!AW108</f>
        <v>0</v>
      </c>
      <c r="AX108" s="52">
        <f>'donor cell number'!AX108/'total cell number (d+h)'!AX108</f>
        <v>0</v>
      </c>
      <c r="AY108" s="52">
        <f>'donor cell number'!AY108/'total cell number (d+h)'!AY108</f>
        <v>3.2508696076200383E-5</v>
      </c>
      <c r="AZ108" s="52">
        <f>'donor cell number'!AZ108/'total cell number (d+h)'!AZ108</f>
        <v>0</v>
      </c>
      <c r="BA108" s="52">
        <f>'donor cell number'!BA108/'total cell number (d+h)'!BA108</f>
        <v>9.2114959469417822E-5</v>
      </c>
    </row>
    <row r="109" spans="1:53">
      <c r="A109" s="12">
        <v>314806</v>
      </c>
      <c r="B109" s="12" t="s">
        <v>205</v>
      </c>
      <c r="C109" s="12" t="s">
        <v>339</v>
      </c>
      <c r="D109" s="16">
        <v>42521</v>
      </c>
      <c r="E109" s="16">
        <v>42593</v>
      </c>
      <c r="F109" s="16">
        <v>42619</v>
      </c>
      <c r="G109" s="12">
        <v>72</v>
      </c>
      <c r="H109" s="12">
        <v>98</v>
      </c>
      <c r="I109" s="12">
        <v>26</v>
      </c>
      <c r="J109" s="35">
        <f>'donor cell number'!J109/'total cell number (d+h)'!J109</f>
        <v>0.45843828715365242</v>
      </c>
      <c r="K109" s="35">
        <f>'donor cell number'!K109/'total cell number (d+h)'!K109</f>
        <v>0.41860011698186778</v>
      </c>
      <c r="L109" s="35">
        <f>'donor cell number'!L109/'total cell number (d+h)'!L109</f>
        <v>0.33406045497039571</v>
      </c>
      <c r="M109" s="35">
        <f>'donor cell number'!M109/'total cell number (d+h)'!M109</f>
        <v>5.0528947016024638E-2</v>
      </c>
      <c r="N109" s="35">
        <f>'donor cell number'!N109/'total cell number (d+h)'!N109</f>
        <v>4.1274113952445039E-3</v>
      </c>
      <c r="O109" s="35">
        <f>'donor cell number'!O109/'total cell number (d+h)'!O109</f>
        <v>2.1433850702143382E-2</v>
      </c>
      <c r="P109" s="35">
        <f>'donor cell number'!P109/'total cell number (d+h)'!P109</f>
        <v>1.4081641878757743E-2</v>
      </c>
      <c r="Q109" s="35">
        <f>'donor cell number'!Q109/'total cell number (d+h)'!Q109</f>
        <v>3.9215686274509803E-3</v>
      </c>
      <c r="R109" s="35">
        <f>'donor cell number'!R109/'total cell number (d+h)'!R109</f>
        <v>2.707581227436823E-3</v>
      </c>
      <c r="S109" s="35">
        <f>'donor cell number'!S109/'total cell number (d+h)'!S109</f>
        <v>4.5462792770761186E-2</v>
      </c>
      <c r="T109" s="35">
        <f>'donor cell number'!T109/'total cell number (d+h)'!T109</f>
        <v>5.1119766309639728E-3</v>
      </c>
      <c r="U109" s="35">
        <f>'donor cell number'!U109/'total cell number (d+h)'!U109</f>
        <v>1.3840830449826988E-2</v>
      </c>
      <c r="V109" s="35">
        <f>'donor cell number'!V109/'total cell number (d+h)'!V109</f>
        <v>1.1518580324799544E-2</v>
      </c>
      <c r="W109" s="35">
        <f>'donor cell number'!W109/'total cell number (d+h)'!W109</f>
        <v>5.7553956834532384E-3</v>
      </c>
      <c r="X109" s="35">
        <f>'donor cell number'!X109/'total cell number (d+h)'!X109</f>
        <v>4.6870692031982355E-3</v>
      </c>
      <c r="Z109" s="39"/>
      <c r="AA109" s="39"/>
      <c r="AB109" s="39"/>
      <c r="AC109" s="39"/>
      <c r="AE109" s="40">
        <f>'donor cell number'!AE109/'total cell number (d+h)'!AE109</f>
        <v>4.8333620465108633E-2</v>
      </c>
      <c r="AF109" s="40">
        <f>'donor cell number'!AF109/'total cell number (d+h)'!AF109</f>
        <v>4.2909980442140316E-3</v>
      </c>
      <c r="AG109" s="40">
        <f>'donor cell number'!AG109/'total cell number (d+h)'!AG109</f>
        <v>2.000931273698071E-2</v>
      </c>
      <c r="AH109" s="40">
        <f>'donor cell number'!AH109/'total cell number (d+h)'!AH109</f>
        <v>1.3120082758055544E-2</v>
      </c>
      <c r="AI109" s="40">
        <f>'donor cell number'!AI109/'total cell number (d+h)'!AI109</f>
        <v>4.4152130902640049E-3</v>
      </c>
      <c r="AJ109" s="40">
        <f>'donor cell number'!AJ109/'total cell number (d+h)'!AJ109</f>
        <v>3.0661313239351818E-3</v>
      </c>
      <c r="AL109" s="40">
        <f>'donor cell number'!AL109/'total cell number (d+h)'!AL109</f>
        <v>6.0325908292308385E-3</v>
      </c>
      <c r="AM109" s="40">
        <f>'donor cell number'!AM109/'total cell number (d+h)'!AM109</f>
        <v>3.2202115150675747E-3</v>
      </c>
      <c r="AO109" s="52">
        <f>'donor cell number'!AO109/'total cell number (d+h)'!AO109</f>
        <v>0.29629629629629628</v>
      </c>
      <c r="AP109" s="52">
        <f>'donor cell number'!AP109/'total cell number (d+h)'!AP109</f>
        <v>0.1255605381165919</v>
      </c>
      <c r="AQ109" s="52">
        <f>'donor cell number'!AQ109/'total cell number (d+h)'!AQ109</f>
        <v>0.30188679245283018</v>
      </c>
      <c r="AR109" s="52">
        <f>'donor cell number'!AR109/'total cell number (d+h)'!AR109</f>
        <v>0.41860011698186778</v>
      </c>
      <c r="AS109" s="52">
        <f>'donor cell number'!AS109/'total cell number (d+h)'!AS109</f>
        <v>0.18237082066869303</v>
      </c>
      <c r="AT109" s="52">
        <f>'donor cell number'!AT109/'total cell number (d+h)'!AT109</f>
        <v>0.2458628841607565</v>
      </c>
      <c r="AU109" s="52">
        <f>'donor cell number'!AU109/'total cell number (d+h)'!AU109</f>
        <v>6.5116279069767441E-2</v>
      </c>
      <c r="AV109" s="52">
        <f>'donor cell number'!AV109/'total cell number (d+h)'!AV109</f>
        <v>1.7078052034689793E-2</v>
      </c>
      <c r="AW109" s="52">
        <f>'donor cell number'!AW109/'total cell number (d+h)'!AW109</f>
        <v>2.602308499475341E-2</v>
      </c>
      <c r="AX109" s="52">
        <f>'donor cell number'!AX109/'total cell number (d+h)'!AX109</f>
        <v>1.5372790161414297E-3</v>
      </c>
      <c r="AY109" s="52">
        <f>'donor cell number'!AY109/'total cell number (d+h)'!AY109</f>
        <v>9.9369173226148601E-3</v>
      </c>
      <c r="AZ109" s="52">
        <f>'donor cell number'!AZ109/'total cell number (d+h)'!AZ109</f>
        <v>1.4660965180207696E-2</v>
      </c>
      <c r="BA109" s="52">
        <f>'donor cell number'!BA109/'total cell number (d+h)'!BA109</f>
        <v>1.1323196376577158E-3</v>
      </c>
    </row>
    <row r="110" spans="1:53">
      <c r="A110" s="12">
        <v>314807</v>
      </c>
      <c r="B110" s="12" t="s">
        <v>205</v>
      </c>
      <c r="C110" s="12" t="s">
        <v>339</v>
      </c>
      <c r="D110" s="16">
        <v>42521</v>
      </c>
      <c r="E110" s="16">
        <v>42593</v>
      </c>
      <c r="F110" s="16">
        <v>42619</v>
      </c>
      <c r="G110" s="12">
        <v>72</v>
      </c>
      <c r="H110" s="12">
        <v>98</v>
      </c>
      <c r="I110" s="12">
        <v>26</v>
      </c>
      <c r="J110" s="35">
        <f>'donor cell number'!J110/'total cell number (d+h)'!J110</f>
        <v>1.5062665884100579E-4</v>
      </c>
      <c r="K110" s="35">
        <f>'donor cell number'!K110/'total cell number (d+h)'!K110</f>
        <v>6.8839706742849285E-5</v>
      </c>
      <c r="L110" s="35">
        <f>'donor cell number'!L110/'total cell number (d+h)'!L110</f>
        <v>2.0292207792207794E-4</v>
      </c>
      <c r="M110" s="35">
        <f>'donor cell number'!M110/'total cell number (d+h)'!M110</f>
        <v>1.2267931626727734E-4</v>
      </c>
      <c r="N110" s="35">
        <f>'donor cell number'!N110/'total cell number (d+h)'!N110</f>
        <v>0</v>
      </c>
      <c r="O110" s="35">
        <f>'donor cell number'!O110/'total cell number (d+h)'!O110</f>
        <v>0</v>
      </c>
      <c r="P110" s="35">
        <f>'donor cell number'!P110/'total cell number (d+h)'!P110</f>
        <v>1.6571724495080268E-4</v>
      </c>
      <c r="Q110" s="35">
        <f>'donor cell number'!Q110/'total cell number (d+h)'!Q110</f>
        <v>0</v>
      </c>
      <c r="R110" s="35">
        <f>'donor cell number'!R110/'total cell number (d+h)'!R110</f>
        <v>0</v>
      </c>
      <c r="S110" s="35">
        <f>'donor cell number'!S110/'total cell number (d+h)'!S110</f>
        <v>1.1109876680368847E-4</v>
      </c>
      <c r="T110" s="35">
        <f>'donor cell number'!T110/'total cell number (d+h)'!T110</f>
        <v>0</v>
      </c>
      <c r="U110" s="35">
        <f>'donor cell number'!U110/'total cell number (d+h)'!U110</f>
        <v>0</v>
      </c>
      <c r="V110" s="35">
        <f>'donor cell number'!V110/'total cell number (d+h)'!V110</f>
        <v>5.1321002607106939E-5</v>
      </c>
      <c r="W110" s="35">
        <f>'donor cell number'!W110/'total cell number (d+h)'!W110</f>
        <v>0</v>
      </c>
      <c r="X110" s="35">
        <f>'donor cell number'!X110/'total cell number (d+h)'!X110</f>
        <v>0</v>
      </c>
      <c r="Z110" s="39"/>
      <c r="AA110" s="39"/>
      <c r="AB110" s="39"/>
      <c r="AC110" s="39"/>
      <c r="AE110" s="40">
        <f>'donor cell number'!AE110/'total cell number (d+h)'!AE110</f>
        <v>1.1735833985017305E-4</v>
      </c>
      <c r="AF110" s="40">
        <f>'donor cell number'!AF110/'total cell number (d+h)'!AF110</f>
        <v>0</v>
      </c>
      <c r="AG110" s="40">
        <f>'donor cell number'!AG110/'total cell number (d+h)'!AG110</f>
        <v>0</v>
      </c>
      <c r="AH110" s="40">
        <f>'donor cell number'!AH110/'total cell number (d+h)'!AH110</f>
        <v>1.1999341365797138E-4</v>
      </c>
      <c r="AI110" s="40">
        <f>'donor cell number'!AI110/'total cell number (d+h)'!AI110</f>
        <v>0</v>
      </c>
      <c r="AJ110" s="40">
        <f>'donor cell number'!AJ110/'total cell number (d+h)'!AJ110</f>
        <v>0</v>
      </c>
      <c r="AL110" s="40">
        <f>'donor cell number'!AL110/'total cell number (d+h)'!AL110</f>
        <v>0</v>
      </c>
      <c r="AM110" s="40">
        <f>'donor cell number'!AM110/'total cell number (d+h)'!AM110</f>
        <v>0</v>
      </c>
      <c r="AO110" s="52">
        <f>'donor cell number'!AO110/'total cell number (d+h)'!AO110</f>
        <v>0</v>
      </c>
      <c r="AP110" s="52">
        <f>'donor cell number'!AP110/'total cell number (d+h)'!AP110</f>
        <v>1.6806722689075631E-3</v>
      </c>
      <c r="AQ110" s="52">
        <f>'donor cell number'!AQ110/'total cell number (d+h)'!AQ110</f>
        <v>0</v>
      </c>
      <c r="AR110" s="52">
        <f>'donor cell number'!AR110/'total cell number (d+h)'!AR110</f>
        <v>6.8839706742849285E-5</v>
      </c>
      <c r="AS110" s="52">
        <f>'donor cell number'!AS110/'total cell number (d+h)'!AS110</f>
        <v>1.1312217194570135E-3</v>
      </c>
      <c r="AT110" s="52">
        <f>'donor cell number'!AT110/'total cell number (d+h)'!AT110</f>
        <v>0</v>
      </c>
      <c r="AU110" s="52">
        <f>'donor cell number'!AU110/'total cell number (d+h)'!AU110</f>
        <v>4.6296296296296294E-3</v>
      </c>
      <c r="AV110" s="52">
        <f>'donor cell number'!AV110/'total cell number (d+h)'!AV110</f>
        <v>1.4084507042253519E-4</v>
      </c>
      <c r="AW110" s="52">
        <f>'donor cell number'!AW110/'total cell number (d+h)'!AW110</f>
        <v>0</v>
      </c>
      <c r="AX110" s="52">
        <f>'donor cell number'!AX110/'total cell number (d+h)'!AX110</f>
        <v>4.770992366412213E-4</v>
      </c>
      <c r="AY110" s="52">
        <f>'donor cell number'!AY110/'total cell number (d+h)'!AY110</f>
        <v>5.9722885809842329E-5</v>
      </c>
      <c r="AZ110" s="52">
        <f>'donor cell number'!AZ110/'total cell number (d+h)'!AZ110</f>
        <v>8.8573959255978748E-5</v>
      </c>
      <c r="BA110" s="52">
        <f>'donor cell number'!BA110/'total cell number (d+h)'!BA110</f>
        <v>0</v>
      </c>
    </row>
    <row r="111" spans="1:53">
      <c r="A111" s="12">
        <v>314494</v>
      </c>
      <c r="B111" s="12" t="s">
        <v>205</v>
      </c>
      <c r="C111" s="12" t="s">
        <v>339</v>
      </c>
      <c r="D111" s="16">
        <v>42517</v>
      </c>
      <c r="E111" s="16">
        <v>42593</v>
      </c>
      <c r="F111" s="16">
        <v>42619</v>
      </c>
      <c r="G111" s="12">
        <v>76</v>
      </c>
      <c r="H111" s="12">
        <v>102</v>
      </c>
      <c r="I111" s="12">
        <v>26</v>
      </c>
      <c r="J111" s="35">
        <f>'donor cell number'!J111/'total cell number (d+h)'!J111</f>
        <v>0.97981326821872528</v>
      </c>
      <c r="K111" s="35">
        <f>'donor cell number'!K111/'total cell number (d+h)'!K111</f>
        <v>0.85463242175314558</v>
      </c>
      <c r="L111" s="35">
        <f>'donor cell number'!L111/'total cell number (d+h)'!L111</f>
        <v>0.60628140703517586</v>
      </c>
      <c r="M111" s="35">
        <f>'donor cell number'!M111/'total cell number (d+h)'!M111</f>
        <v>9.2603608962918901E-2</v>
      </c>
      <c r="N111" s="35">
        <f>'donor cell number'!N111/'total cell number (d+h)'!N111</f>
        <v>9.3270196584875897E-3</v>
      </c>
      <c r="O111" s="35">
        <f>'donor cell number'!O111/'total cell number (d+h)'!O111</f>
        <v>5.6221198156682035E-2</v>
      </c>
      <c r="P111" s="35">
        <f>'donor cell number'!P111/'total cell number (d+h)'!P111</f>
        <v>2.7400909557970053E-2</v>
      </c>
      <c r="Q111" s="35">
        <f>'donor cell number'!Q111/'total cell number (d+h)'!Q111</f>
        <v>3.0364372469635624E-3</v>
      </c>
      <c r="R111" s="35">
        <f>'donor cell number'!R111/'total cell number (d+h)'!R111</f>
        <v>1.0159010600706715E-2</v>
      </c>
      <c r="S111" s="35">
        <f>'donor cell number'!S111/'total cell number (d+h)'!S111</f>
        <v>8.8568434206018093E-2</v>
      </c>
      <c r="T111" s="35">
        <f>'donor cell number'!T111/'total cell number (d+h)'!T111</f>
        <v>1.0293159609120521E-2</v>
      </c>
      <c r="U111" s="35">
        <f>'donor cell number'!U111/'total cell number (d+h)'!U111</f>
        <v>3.0418250950570342E-2</v>
      </c>
      <c r="V111" s="35">
        <f>'donor cell number'!V111/'total cell number (d+h)'!V111</f>
        <v>2.1646802454860805E-2</v>
      </c>
      <c r="W111" s="35">
        <f>'donor cell number'!W111/'total cell number (d+h)'!W111</f>
        <v>7.650273224043715E-3</v>
      </c>
      <c r="X111" s="35">
        <f>'donor cell number'!X111/'total cell number (d+h)'!X111</f>
        <v>8.8372093023255816E-3</v>
      </c>
      <c r="Z111" s="39"/>
      <c r="AA111" s="39"/>
      <c r="AB111" s="39"/>
      <c r="AC111" s="39"/>
      <c r="AE111" s="40">
        <f>'donor cell number'!AE111/'total cell number (d+h)'!AE111</f>
        <v>9.0728309732193493E-2</v>
      </c>
      <c r="AF111" s="40">
        <f>'donor cell number'!AF111/'total cell number (d+h)'!AF111</f>
        <v>9.6429697247141597E-3</v>
      </c>
      <c r="AG111" s="40">
        <f>'donor cell number'!AG111/'total cell number (d+h)'!AG111</f>
        <v>4.9953188959721409E-2</v>
      </c>
      <c r="AH111" s="40">
        <f>'donor cell number'!AH111/'total cell number (d+h)'!AH111</f>
        <v>2.492517749254762E-2</v>
      </c>
      <c r="AI111" s="40">
        <f>'donor cell number'!AI111/'total cell number (d+h)'!AI111</f>
        <v>4.3748758819445966E-3</v>
      </c>
      <c r="AJ111" s="40">
        <f>'donor cell number'!AJ111/'total cell number (d+h)'!AJ111</f>
        <v>9.7686996608816017E-3</v>
      </c>
      <c r="AL111" s="40">
        <f>'donor cell number'!AL111/'total cell number (d+h)'!AL111</f>
        <v>1.4543457903367297E-2</v>
      </c>
      <c r="AM111" s="40">
        <f>'donor cell number'!AM111/'total cell number (d+h)'!AM111</f>
        <v>8.1383524958847688E-3</v>
      </c>
      <c r="AO111" s="52">
        <f>'donor cell number'!AO111/'total cell number (d+h)'!AO111</f>
        <v>0.70909090909090922</v>
      </c>
      <c r="AP111" s="52">
        <f>'donor cell number'!AP111/'total cell number (d+h)'!AP111</f>
        <v>0.36342042755344423</v>
      </c>
      <c r="AQ111" s="52">
        <f>'donor cell number'!AQ111/'total cell number (d+h)'!AQ111</f>
        <v>0.49029126213592228</v>
      </c>
      <c r="AR111" s="52">
        <f>'donor cell number'!AR111/'total cell number (d+h)'!AR111</f>
        <v>0.85463242175314547</v>
      </c>
      <c r="AS111" s="52">
        <f>'donor cell number'!AS111/'total cell number (d+h)'!AS111</f>
        <v>0.40510366826156297</v>
      </c>
      <c r="AT111" s="52">
        <f>'donor cell number'!AT111/'total cell number (d+h)'!AT111</f>
        <v>0.448421052631579</v>
      </c>
      <c r="AU111" s="52">
        <f>'donor cell number'!AU111/'total cell number (d+h)'!AU111</f>
        <v>0.20634920634920631</v>
      </c>
      <c r="AV111" s="52">
        <f>'donor cell number'!AV111/'total cell number (d+h)'!AV111</f>
        <v>3.558565048263939E-2</v>
      </c>
      <c r="AW111" s="52">
        <f>'donor cell number'!AW111/'total cell number (d+h)'!AW111</f>
        <v>5.450399087799316E-2</v>
      </c>
      <c r="AX111" s="52">
        <f>'donor cell number'!AX111/'total cell number (d+h)'!AX111</f>
        <v>2.448979591836735E-3</v>
      </c>
      <c r="AY111" s="52">
        <f>'donor cell number'!AY111/'total cell number (d+h)'!AY111</f>
        <v>2.0756267981915332E-2</v>
      </c>
      <c r="AZ111" s="52">
        <f>'donor cell number'!AZ111/'total cell number (d+h)'!AZ111</f>
        <v>3.0653430784335113E-2</v>
      </c>
      <c r="BA111" s="52">
        <f>'donor cell number'!BA111/'total cell number (d+h)'!BA111</f>
        <v>3.4856700232378003E-3</v>
      </c>
    </row>
    <row r="112" spans="1:53">
      <c r="A112" s="12">
        <v>314496</v>
      </c>
      <c r="B112" s="12" t="s">
        <v>206</v>
      </c>
      <c r="C112" s="12" t="s">
        <v>339</v>
      </c>
      <c r="D112" s="16">
        <v>42517</v>
      </c>
      <c r="E112" s="16">
        <v>42593</v>
      </c>
      <c r="F112" s="26">
        <v>42633</v>
      </c>
      <c r="G112" s="12">
        <v>76</v>
      </c>
      <c r="H112" s="12">
        <v>116</v>
      </c>
      <c r="I112" s="12">
        <v>40</v>
      </c>
      <c r="J112" s="35">
        <f>'donor cell number'!J112/'total cell number (d+h)'!J112</f>
        <v>0.75388291517323769</v>
      </c>
      <c r="K112" s="35">
        <f>'donor cell number'!K112/'total cell number (d+h)'!K112</f>
        <v>0.73539798967671821</v>
      </c>
      <c r="L112" s="35">
        <f>'donor cell number'!L112/'total cell number (d+h)'!L112</f>
        <v>0.70343742979105828</v>
      </c>
      <c r="M112" s="35">
        <f>'donor cell number'!M112/'total cell number (d+h)'!M112</f>
        <v>0.34229658009609648</v>
      </c>
      <c r="N112" s="35">
        <f>'donor cell number'!N112/'total cell number (d+h)'!N112</f>
        <v>9.1618057316763882E-2</v>
      </c>
      <c r="O112" s="35">
        <f>'donor cell number'!O112/'total cell number (d+h)'!O112</f>
        <v>0.16891100702576115</v>
      </c>
      <c r="P112" s="35">
        <f>'donor cell number'!P112/'total cell number (d+h)'!P112</f>
        <v>0.19306387411182618</v>
      </c>
      <c r="Q112" s="35">
        <f>'donor cell number'!Q112/'total cell number (d+h)'!Q112</f>
        <v>0.11746426351771287</v>
      </c>
      <c r="R112" s="35">
        <f>'donor cell number'!R112/'total cell number (d+h)'!R112</f>
        <v>4.2066610835534375E-2</v>
      </c>
      <c r="S112" s="35">
        <f>'donor cell number'!S112/'total cell number (d+h)'!S112</f>
        <v>0.34242424242424241</v>
      </c>
      <c r="T112" s="35">
        <f>'donor cell number'!T112/'total cell number (d+h)'!T112</f>
        <v>0.10389165095148295</v>
      </c>
      <c r="U112" s="35">
        <f>'donor cell number'!U112/'total cell number (d+h)'!U112</f>
        <v>0.17944954128440369</v>
      </c>
      <c r="V112" s="35">
        <f>'donor cell number'!V112/'total cell number (d+h)'!V112</f>
        <v>0.1763116467223747</v>
      </c>
      <c r="W112" s="35">
        <f>'donor cell number'!W112/'total cell number (d+h)'!W112</f>
        <v>7.4786324786324784E-2</v>
      </c>
      <c r="X112" s="35">
        <f>'donor cell number'!X112/'total cell number (d+h)'!X112</f>
        <v>5.4414784394250515E-2</v>
      </c>
      <c r="Z112" s="39"/>
      <c r="AA112" s="39"/>
      <c r="AB112" s="39"/>
      <c r="AC112" s="39"/>
      <c r="AE112" s="40">
        <f>'donor cell number'!AE112/'total cell number (d+h)'!AE112</f>
        <v>0.34237072507458721</v>
      </c>
      <c r="AF112" s="40">
        <f>'donor cell number'!AF112/'total cell number (d+h)'!AF112</f>
        <v>9.6188392857124494E-2</v>
      </c>
      <c r="AG112" s="40">
        <f>'donor cell number'!AG112/'total cell number (d+h)'!AG112</f>
        <v>0.17206224568738712</v>
      </c>
      <c r="AH112" s="40">
        <f>'donor cell number'!AH112/'total cell number (d+h)'!AH112</f>
        <v>0.18362036093749884</v>
      </c>
      <c r="AI112" s="40">
        <f>'donor cell number'!AI112/'total cell number (d+h)'!AI112</f>
        <v>9.8793839258708202E-2</v>
      </c>
      <c r="AJ112" s="40">
        <f>'donor cell number'!AJ112/'total cell number (d+h)'!AJ112</f>
        <v>4.5395477070031276E-2</v>
      </c>
      <c r="AL112" s="40">
        <f>'donor cell number'!AL112/'total cell number (d+h)'!AL112</f>
        <v>0.10851218836562235</v>
      </c>
      <c r="AM112" s="40">
        <f>'donor cell number'!AM112/'total cell number (d+h)'!AM112</f>
        <v>5.1729749614076538E-2</v>
      </c>
      <c r="AO112" s="52">
        <f>'donor cell number'!AO112/'total cell number (d+h)'!AO112</f>
        <v>0.63114754098360659</v>
      </c>
      <c r="AP112" s="52">
        <f>'donor cell number'!AP112/'total cell number (d+h)'!AP112</f>
        <v>0.44021164021164022</v>
      </c>
      <c r="AQ112" s="52">
        <f>'donor cell number'!AQ112/'total cell number (d+h)'!AQ112</f>
        <v>0.58037225042301188</v>
      </c>
      <c r="AR112" s="52">
        <f>'donor cell number'!AR112/'total cell number (d+h)'!AR112</f>
        <v>0.73542441593179253</v>
      </c>
      <c r="AS112" s="52">
        <f>'donor cell number'!AS112/'total cell number (d+h)'!AS112</f>
        <v>0.494140625</v>
      </c>
      <c r="AT112" s="52">
        <f>'donor cell number'!AT112/'total cell number (d+h)'!AT112</f>
        <v>0.59389038634321656</v>
      </c>
      <c r="AU112" s="52">
        <f>'donor cell number'!AU112/'total cell number (d+h)'!AU112</f>
        <v>0.12500000000000003</v>
      </c>
      <c r="AV112" s="52">
        <f>'donor cell number'!AV112/'total cell number (d+h)'!AV112</f>
        <v>0.13951152463522942</v>
      </c>
      <c r="AW112" s="52">
        <f>'donor cell number'!AW112/'total cell number (d+h)'!AW112</f>
        <v>0.20030312699425654</v>
      </c>
      <c r="AX112" s="52">
        <f>'donor cell number'!AX112/'total cell number (d+h)'!AX112</f>
        <v>1.8539786710418376E-2</v>
      </c>
      <c r="AY112" s="52">
        <f>'donor cell number'!AY112/'total cell number (d+h)'!AY112</f>
        <v>0.14264565207488727</v>
      </c>
      <c r="AZ112" s="52">
        <f>'donor cell number'!AZ112/'total cell number (d+h)'!AZ112</f>
        <v>0.20127549232602143</v>
      </c>
      <c r="BA112" s="52">
        <f>'donor cell number'!BA112/'total cell number (d+h)'!BA112</f>
        <v>3.0274232962259028E-2</v>
      </c>
    </row>
    <row r="113" spans="1:53">
      <c r="A113" s="12">
        <v>314696</v>
      </c>
      <c r="B113" s="12" t="s">
        <v>206</v>
      </c>
      <c r="C113" s="12" t="s">
        <v>339</v>
      </c>
      <c r="D113" s="16">
        <v>42521</v>
      </c>
      <c r="E113" s="16">
        <v>42593</v>
      </c>
      <c r="F113" s="26">
        <v>42633</v>
      </c>
      <c r="G113" s="12">
        <v>72</v>
      </c>
      <c r="H113" s="12">
        <v>112</v>
      </c>
      <c r="I113" s="12">
        <v>40</v>
      </c>
      <c r="J113" s="35">
        <f>'donor cell number'!J113/'total cell number (d+h)'!J113</f>
        <v>0.87485380116959066</v>
      </c>
      <c r="K113" s="35">
        <f>'donor cell number'!K113/'total cell number (d+h)'!K113</f>
        <v>0.8432631704126532</v>
      </c>
      <c r="L113" s="35">
        <f>'donor cell number'!L113/'total cell number (d+h)'!L113</f>
        <v>0.81304493628437291</v>
      </c>
      <c r="M113" s="35">
        <f>'donor cell number'!M113/'total cell number (d+h)'!M113</f>
        <v>0.3490645029824756</v>
      </c>
      <c r="N113" s="35">
        <f>'donor cell number'!N113/'total cell number (d+h)'!N113</f>
        <v>6.3460164344408723E-2</v>
      </c>
      <c r="O113" s="35">
        <f>'donor cell number'!O113/'total cell number (d+h)'!O113</f>
        <v>0.12663454920853406</v>
      </c>
      <c r="P113" s="35">
        <f>'donor cell number'!P113/'total cell number (d+h)'!P113</f>
        <v>0.18363405898816662</v>
      </c>
      <c r="Q113" s="35">
        <f>'donor cell number'!Q113/'total cell number (d+h)'!Q113</f>
        <v>3.2412327311370885E-2</v>
      </c>
      <c r="R113" s="35">
        <f>'donor cell number'!R113/'total cell number (d+h)'!R113</f>
        <v>3.2733869695535572E-2</v>
      </c>
      <c r="S113" s="35">
        <f>'donor cell number'!S113/'total cell number (d+h)'!S113</f>
        <v>0.34527687296416942</v>
      </c>
      <c r="T113" s="35">
        <f>'donor cell number'!T113/'total cell number (d+h)'!T113</f>
        <v>6.6345741385062676E-2</v>
      </c>
      <c r="U113" s="35">
        <f>'donor cell number'!U113/'total cell number (d+h)'!U113</f>
        <v>0.13434614238903783</v>
      </c>
      <c r="V113" s="35">
        <f>'donor cell number'!V113/'total cell number (d+h)'!V113</f>
        <v>0.16410550846026548</v>
      </c>
      <c r="W113" s="35">
        <f>'donor cell number'!W113/'total cell number (d+h)'!W113</f>
        <v>5.071521456436931E-2</v>
      </c>
      <c r="X113" s="35">
        <f>'donor cell number'!X113/'total cell number (d+h)'!X113</f>
        <v>4.2553191489361701E-2</v>
      </c>
      <c r="Z113" s="39"/>
      <c r="AA113" s="39"/>
      <c r="AB113" s="39"/>
      <c r="AC113" s="39"/>
      <c r="AE113" s="40">
        <f>'donor cell number'!AE113/'total cell number (d+h)'!AE113</f>
        <v>0.34739452040133634</v>
      </c>
      <c r="AF113" s="40">
        <f>'donor cell number'!AF113/'total cell number (d+h)'!AF113</f>
        <v>6.4167650793132663E-2</v>
      </c>
      <c r="AG113" s="40">
        <f>'donor cell number'!AG113/'total cell number (d+h)'!AG113</f>
        <v>0.12883969067085893</v>
      </c>
      <c r="AH113" s="40">
        <f>'donor cell number'!AH113/'total cell number (d+h)'!AH113</f>
        <v>0.17560263027160516</v>
      </c>
      <c r="AI113" s="40">
        <f>'donor cell number'!AI113/'total cell number (d+h)'!AI113</f>
        <v>3.7870623917621082E-2</v>
      </c>
      <c r="AJ113" s="40">
        <f>'donor cell number'!AJ113/'total cell number (d+h)'!AJ113</f>
        <v>3.5157536111433546E-2</v>
      </c>
      <c r="AL113" s="40">
        <f>'donor cell number'!AL113/'total cell number (d+h)'!AL113</f>
        <v>7.1969585259663363E-2</v>
      </c>
      <c r="AM113" s="40">
        <f>'donor cell number'!AM113/'total cell number (d+h)'!AM113</f>
        <v>3.5530378132020181E-2</v>
      </c>
      <c r="AO113" s="52">
        <f>'donor cell number'!AO113/'total cell number (d+h)'!AO113</f>
        <v>0.67083333333333339</v>
      </c>
      <c r="AP113" s="52">
        <f>'donor cell number'!AP113/'total cell number (d+h)'!AP113</f>
        <v>0.47803347280334729</v>
      </c>
      <c r="AQ113" s="52">
        <f>'donor cell number'!AQ113/'total cell number (d+h)'!AQ113</f>
        <v>0.63166666666666671</v>
      </c>
      <c r="AR113" s="52">
        <f>'donor cell number'!AR113/'total cell number (d+h)'!AR113</f>
        <v>0.84326689815915901</v>
      </c>
      <c r="AS113" s="52">
        <f>'donor cell number'!AS113/'total cell number (d+h)'!AS113</f>
        <v>0.53727506426735216</v>
      </c>
      <c r="AT113" s="52">
        <f>'donor cell number'!AT113/'total cell number (d+h)'!AT113</f>
        <v>0.66161137440758289</v>
      </c>
      <c r="AU113" s="52">
        <f>'donor cell number'!AU113/'total cell number (d+h)'!AU113</f>
        <v>0.17676767676767677</v>
      </c>
      <c r="AV113" s="52">
        <f>'donor cell number'!AV113/'total cell number (d+h)'!AV113</f>
        <v>0.14166039156626509</v>
      </c>
      <c r="AW113" s="52">
        <f>'donor cell number'!AW113/'total cell number (d+h)'!AW113</f>
        <v>0.21370490833826139</v>
      </c>
      <c r="AX113" s="52">
        <f>'donor cell number'!AX113/'total cell number (d+h)'!AX113</f>
        <v>1.4759647935003388E-2</v>
      </c>
      <c r="AY113" s="52">
        <f>'donor cell number'!AY113/'total cell number (d+h)'!AY113</f>
        <v>0.14404240093031576</v>
      </c>
      <c r="AZ113" s="52">
        <f>'donor cell number'!AZ113/'total cell number (d+h)'!AZ113</f>
        <v>0.19769319492502885</v>
      </c>
      <c r="BA113" s="52">
        <f>'donor cell number'!BA113/'total cell number (d+h)'!BA113</f>
        <v>2.8931642617694216E-2</v>
      </c>
    </row>
    <row r="114" spans="1:53">
      <c r="A114" s="12">
        <v>314697</v>
      </c>
      <c r="B114" s="12" t="s">
        <v>206</v>
      </c>
      <c r="C114" s="12" t="s">
        <v>339</v>
      </c>
      <c r="D114" s="16">
        <v>42521</v>
      </c>
      <c r="E114" s="16">
        <v>42593</v>
      </c>
      <c r="F114" s="26">
        <v>42633</v>
      </c>
      <c r="G114" s="12">
        <v>72</v>
      </c>
      <c r="H114" s="12">
        <v>112</v>
      </c>
      <c r="I114" s="12">
        <v>40</v>
      </c>
      <c r="J114" s="35">
        <f>'donor cell number'!J114/'total cell number (d+h)'!J114</f>
        <v>0.80499405469678953</v>
      </c>
      <c r="K114" s="35">
        <f>'donor cell number'!K114/'total cell number (d+h)'!K114</f>
        <v>0.76597987541926216</v>
      </c>
      <c r="L114" s="35">
        <f>'donor cell number'!L114/'total cell number (d+h)'!L114</f>
        <v>0.7309140705237932</v>
      </c>
      <c r="M114" s="35">
        <f>'donor cell number'!M114/'total cell number (d+h)'!M114</f>
        <v>0.29121057950905321</v>
      </c>
      <c r="N114" s="35">
        <f>'donor cell number'!N114/'total cell number (d+h)'!N114</f>
        <v>6.2183128703194673E-2</v>
      </c>
      <c r="O114" s="35">
        <f>'donor cell number'!O114/'total cell number (d+h)'!O114</f>
        <v>0.1003731343283582</v>
      </c>
      <c r="P114" s="35">
        <f>'donor cell number'!P114/'total cell number (d+h)'!P114</f>
        <v>0.1481840148174613</v>
      </c>
      <c r="Q114" s="35">
        <f>'donor cell number'!Q114/'total cell number (d+h)'!Q114</f>
        <v>5.3110773899848258E-2</v>
      </c>
      <c r="R114" s="35">
        <f>'donor cell number'!R114/'total cell number (d+h)'!R114</f>
        <v>1.9993602047344849E-2</v>
      </c>
      <c r="S114" s="35">
        <f>'donor cell number'!S114/'total cell number (d+h)'!S114</f>
        <v>0.28798975774937907</v>
      </c>
      <c r="T114" s="35">
        <f>'donor cell number'!T114/'total cell number (d+h)'!T114</f>
        <v>5.0724973363598456E-2</v>
      </c>
      <c r="U114" s="35">
        <f>'donor cell number'!U114/'total cell number (d+h)'!U114</f>
        <v>0.11266201395812561</v>
      </c>
      <c r="V114" s="35">
        <f>'donor cell number'!V114/'total cell number (d+h)'!V114</f>
        <v>0.13548741053541594</v>
      </c>
      <c r="W114" s="35">
        <f>'donor cell number'!W114/'total cell number (d+h)'!W114</f>
        <v>6.6257668711656434E-2</v>
      </c>
      <c r="X114" s="35">
        <f>'donor cell number'!X114/'total cell number (d+h)'!X114</f>
        <v>2.3591943304737042E-2</v>
      </c>
      <c r="Z114" s="39"/>
      <c r="AA114" s="39"/>
      <c r="AB114" s="39"/>
      <c r="AC114" s="39"/>
      <c r="AE114" s="40">
        <f>'donor cell number'!AE114/'total cell number (d+h)'!AE114</f>
        <v>0.28928111719782557</v>
      </c>
      <c r="AF114" s="40">
        <f>'donor cell number'!AF114/'total cell number (d+h)'!AF114</f>
        <v>5.7202437210679441E-2</v>
      </c>
      <c r="AG114" s="40">
        <f>'donor cell number'!AG114/'total cell number (d+h)'!AG114</f>
        <v>0.105235448172425</v>
      </c>
      <c r="AH114" s="40">
        <f>'donor cell number'!AH114/'total cell number (d+h)'!AH114</f>
        <v>0.14096221264018505</v>
      </c>
      <c r="AI114" s="40">
        <f>'donor cell number'!AI114/'total cell number (d+h)'!AI114</f>
        <v>5.8619336569037575E-2</v>
      </c>
      <c r="AJ114" s="40">
        <f>'donor cell number'!AJ114/'total cell number (d+h)'!AJ114</f>
        <v>2.1193243200509488E-2</v>
      </c>
      <c r="AL114" s="40">
        <f>'donor cell number'!AL114/'total cell number (d+h)'!AL114</f>
        <v>6.3581161578030732E-2</v>
      </c>
      <c r="AM114" s="40">
        <f>'donor cell number'!AM114/'total cell number (d+h)'!AM114</f>
        <v>2.5231160292976805E-2</v>
      </c>
      <c r="AO114" s="52">
        <f>'donor cell number'!AO114/'total cell number (d+h)'!AO114</f>
        <v>0.59515570934256057</v>
      </c>
      <c r="AP114" s="52">
        <f>'donor cell number'!AP114/'total cell number (d+h)'!AP114</f>
        <v>0.39342523860021211</v>
      </c>
      <c r="AQ114" s="52">
        <f>'donor cell number'!AQ114/'total cell number (d+h)'!AQ114</f>
        <v>0.50544662309368193</v>
      </c>
      <c r="AR114" s="52">
        <f>'donor cell number'!AR114/'total cell number (d+h)'!AR114</f>
        <v>0.76598548190028992</v>
      </c>
      <c r="AS114" s="52">
        <f>'donor cell number'!AS114/'total cell number (d+h)'!AS114</f>
        <v>0.43009985734664768</v>
      </c>
      <c r="AT114" s="52">
        <f>'donor cell number'!AT114/'total cell number (d+h)'!AT114</f>
        <v>0.55398037077426387</v>
      </c>
      <c r="AU114" s="52">
        <f>'donor cell number'!AU114/'total cell number (d+h)'!AU114</f>
        <v>0.12839506172839507</v>
      </c>
      <c r="AV114" s="52">
        <f>'donor cell number'!AV114/'total cell number (d+h)'!AV114</f>
        <v>0.11503714113631801</v>
      </c>
      <c r="AW114" s="52">
        <f>'donor cell number'!AW114/'total cell number (d+h)'!AW114</f>
        <v>0.16913385826771654</v>
      </c>
      <c r="AX114" s="52">
        <f>'donor cell number'!AX114/'total cell number (d+h)'!AX114</f>
        <v>1.7469791818314165E-2</v>
      </c>
      <c r="AY114" s="52">
        <f>'donor cell number'!AY114/'total cell number (d+h)'!AY114</f>
        <v>0.11545105781526935</v>
      </c>
      <c r="AZ114" s="52">
        <f>'donor cell number'!AZ114/'total cell number (d+h)'!AZ114</f>
        <v>0.1558843222905972</v>
      </c>
      <c r="BA114" s="52">
        <f>'donor cell number'!BA114/'total cell number (d+h)'!BA114</f>
        <v>1.8074687475117444E-2</v>
      </c>
    </row>
    <row r="115" spans="1:53">
      <c r="A115" s="12">
        <v>211244</v>
      </c>
      <c r="B115" s="12" t="s">
        <v>119</v>
      </c>
      <c r="C115" s="12" t="s">
        <v>339</v>
      </c>
      <c r="D115" s="16">
        <v>42339</v>
      </c>
      <c r="E115" s="16">
        <v>42397</v>
      </c>
      <c r="F115" s="26">
        <v>42643</v>
      </c>
      <c r="G115" s="12">
        <v>58</v>
      </c>
      <c r="H115" s="12">
        <v>304</v>
      </c>
      <c r="I115" s="12">
        <v>246</v>
      </c>
      <c r="J115" s="35">
        <f>'donor cell number'!J115/'total cell number (d+h)'!J115</f>
        <v>0.8910480751519616</v>
      </c>
      <c r="K115" s="35">
        <f>'donor cell number'!K115/'total cell number (d+h)'!K115</f>
        <v>0.86441683810729542</v>
      </c>
      <c r="L115" s="35">
        <f>'donor cell number'!L115/'total cell number (d+h)'!L115</f>
        <v>0.8543161556860186</v>
      </c>
      <c r="M115" s="35">
        <f>'donor cell number'!M115/'total cell number (d+h)'!M115</f>
        <v>0.8307684893658035</v>
      </c>
      <c r="N115" s="35">
        <f>'donor cell number'!N115/'total cell number (d+h)'!N115</f>
        <v>0.57225930420711968</v>
      </c>
      <c r="O115" s="35">
        <f>'donor cell number'!O115/'total cell number (d+h)'!O115</f>
        <v>0.75516372795969777</v>
      </c>
      <c r="P115" s="35">
        <f>'donor cell number'!P115/'total cell number (d+h)'!P115</f>
        <v>0.75007164662637837</v>
      </c>
      <c r="Q115" s="35">
        <f>'donor cell number'!Q115/'total cell number (d+h)'!Q115</f>
        <v>0.57771812080536911</v>
      </c>
      <c r="R115" s="35">
        <f>'donor cell number'!R115/'total cell number (d+h)'!R115</f>
        <v>0.26963534361851332</v>
      </c>
      <c r="S115" s="35">
        <f>'donor cell number'!S115/'total cell number (d+h)'!S115</f>
        <v>0.80419060418950261</v>
      </c>
      <c r="T115" s="35">
        <f>'donor cell number'!T115/'total cell number (d+h)'!T115</f>
        <v>0.62897771371548949</v>
      </c>
      <c r="U115" s="35">
        <f>'donor cell number'!U115/'total cell number (d+h)'!U115</f>
        <v>0.74201659542368625</v>
      </c>
      <c r="V115" s="35">
        <f>'donor cell number'!V115/'total cell number (d+h)'!V115</f>
        <v>0.7550946941427481</v>
      </c>
      <c r="W115" s="35">
        <f>'donor cell number'!W115/'total cell number (d+h)'!W115</f>
        <v>0.53381267003497868</v>
      </c>
      <c r="X115" s="35">
        <f>'donor cell number'!X115/'total cell number (d+h)'!X115</f>
        <v>0.35485781990521326</v>
      </c>
      <c r="Z115" s="39"/>
      <c r="AA115" s="39"/>
      <c r="AB115" s="39"/>
      <c r="AC115" s="39"/>
      <c r="AE115" s="40">
        <f>'donor cell number'!AE115/'total cell number (d+h)'!AE115</f>
        <v>0.81799444566046342</v>
      </c>
      <c r="AF115" s="40">
        <f>'donor cell number'!AF115/'total cell number (d+h)'!AF115</f>
        <v>0.58499038786584234</v>
      </c>
      <c r="AG115" s="40">
        <f>'donor cell number'!AG115/'total cell number (d+h)'!AG115</f>
        <v>0.75005399271337181</v>
      </c>
      <c r="AH115" s="40">
        <f>'donor cell number'!AH115/'total cell number (d+h)'!AH115</f>
        <v>0.75245185085729549</v>
      </c>
      <c r="AI115" s="40">
        <f>'donor cell number'!AI115/'total cell number (d+h)'!AI115</f>
        <v>0.56433732055569275</v>
      </c>
      <c r="AJ115" s="40">
        <f>'donor cell number'!AJ115/'total cell number (d+h)'!AJ115</f>
        <v>0.29686426949043587</v>
      </c>
      <c r="AL115" s="40">
        <f>'donor cell number'!AL115/'total cell number (d+h)'!AL115</f>
        <v>0.59487038947117232</v>
      </c>
      <c r="AM115" s="40">
        <f>'donor cell number'!AM115/'total cell number (d+h)'!AM115</f>
        <v>0.40116488105482445</v>
      </c>
      <c r="AO115" s="52"/>
      <c r="AP115" s="52"/>
      <c r="AQ115" s="52"/>
      <c r="AR115" s="52"/>
      <c r="AS115" s="52"/>
      <c r="AT115" s="52"/>
      <c r="AU115" s="52"/>
      <c r="AV115" s="52"/>
      <c r="AW115" s="52"/>
      <c r="AX115" s="52"/>
      <c r="AY115" s="52"/>
      <c r="AZ115" s="52"/>
      <c r="BA115" s="52"/>
    </row>
    <row r="116" spans="1:53">
      <c r="A116" s="12">
        <v>211245</v>
      </c>
      <c r="B116" s="12" t="s">
        <v>119</v>
      </c>
      <c r="C116" s="12" t="s">
        <v>339</v>
      </c>
      <c r="D116" s="16">
        <v>42339</v>
      </c>
      <c r="E116" s="16">
        <v>42397</v>
      </c>
      <c r="F116" s="26">
        <v>42643</v>
      </c>
      <c r="G116" s="12">
        <v>58</v>
      </c>
      <c r="H116" s="12">
        <v>304</v>
      </c>
      <c r="I116" s="12">
        <v>246</v>
      </c>
      <c r="J116" s="35">
        <f>'donor cell number'!J116/'total cell number (d+h)'!J116</f>
        <v>0.67085427135678388</v>
      </c>
      <c r="K116" s="35">
        <f>'donor cell number'!K116/'total cell number (d+h)'!K116</f>
        <v>0.65608724797607376</v>
      </c>
      <c r="L116" s="35">
        <f>'donor cell number'!L116/'total cell number (d+h)'!L116</f>
        <v>0.71792618629173988</v>
      </c>
      <c r="M116" s="35">
        <f>'donor cell number'!M116/'total cell number (d+h)'!M116</f>
        <v>0.66437839197786008</v>
      </c>
      <c r="N116" s="35">
        <f>'donor cell number'!N116/'total cell number (d+h)'!N116</f>
        <v>0.51027349715396364</v>
      </c>
      <c r="O116" s="35">
        <f>'donor cell number'!O116/'total cell number (d+h)'!O116</f>
        <v>0.6375176304654443</v>
      </c>
      <c r="P116" s="35">
        <f>'donor cell number'!P116/'total cell number (d+h)'!P116</f>
        <v>0.60688479582447086</v>
      </c>
      <c r="Q116" s="35">
        <f>'donor cell number'!Q116/'total cell number (d+h)'!Q116</f>
        <v>0.44565877352762601</v>
      </c>
      <c r="R116" s="35">
        <f>'donor cell number'!R116/'total cell number (d+h)'!R116</f>
        <v>0.21672101986362288</v>
      </c>
      <c r="S116" s="35">
        <f>'donor cell number'!S116/'total cell number (d+h)'!S116</f>
        <v>0.65773246731891799</v>
      </c>
      <c r="T116" s="35">
        <f>'donor cell number'!T116/'total cell number (d+h)'!T116</f>
        <v>0.54057761465168874</v>
      </c>
      <c r="U116" s="35">
        <f>'donor cell number'!U116/'total cell number (d+h)'!U116</f>
        <v>0.60055001718803713</v>
      </c>
      <c r="V116" s="35">
        <f>'donor cell number'!V116/'total cell number (d+h)'!V116</f>
        <v>0.63760141376817414</v>
      </c>
      <c r="W116" s="35">
        <f>'donor cell number'!W116/'total cell number (d+h)'!W116</f>
        <v>0.49680948040109391</v>
      </c>
      <c r="X116" s="35">
        <f>'donor cell number'!X116/'total cell number (d+h)'!X116</f>
        <v>0.30252100840336132</v>
      </c>
      <c r="Z116" s="39"/>
      <c r="AA116" s="39"/>
      <c r="AB116" s="39"/>
      <c r="AC116" s="39"/>
      <c r="AE116" s="40">
        <f>'donor cell number'!AE116/'total cell number (d+h)'!AE116</f>
        <v>0.66053518738848704</v>
      </c>
      <c r="AF116" s="40">
        <f>'donor cell number'!AF116/'total cell number (d+h)'!AF116</f>
        <v>0.51970373572235795</v>
      </c>
      <c r="AG116" s="40">
        <f>'donor cell number'!AG116/'total cell number (d+h)'!AG116</f>
        <v>0.6191267930537161</v>
      </c>
      <c r="AH116" s="40">
        <f>'donor cell number'!AH116/'total cell number (d+h)'!AH116</f>
        <v>0.62506394266339838</v>
      </c>
      <c r="AI116" s="40">
        <f>'donor cell number'!AI116/'total cell number (d+h)'!AI116</f>
        <v>0.47076889164016905</v>
      </c>
      <c r="AJ116" s="40">
        <f>'donor cell number'!AJ116/'total cell number (d+h)'!AJ116</f>
        <v>0.25741866449624357</v>
      </c>
      <c r="AL116" s="40">
        <f>'donor cell number'!AL116/'total cell number (d+h)'!AL116</f>
        <v>0.52598707260178157</v>
      </c>
      <c r="AM116" s="40">
        <f>'donor cell number'!AM116/'total cell number (d+h)'!AM116</f>
        <v>0.32893114080164437</v>
      </c>
      <c r="AO116" s="52"/>
      <c r="AP116" s="52"/>
      <c r="AQ116" s="52"/>
      <c r="AR116" s="52"/>
      <c r="AS116" s="52"/>
      <c r="AT116" s="52"/>
      <c r="AU116" s="52"/>
      <c r="AV116" s="52"/>
      <c r="AW116" s="52"/>
      <c r="AX116" s="52"/>
      <c r="AY116" s="52"/>
      <c r="AZ116" s="52"/>
      <c r="BA116" s="52"/>
    </row>
    <row r="117" spans="1:53">
      <c r="A117" s="12">
        <v>203808</v>
      </c>
      <c r="B117" s="12" t="s">
        <v>119</v>
      </c>
      <c r="C117" s="12" t="s">
        <v>339</v>
      </c>
      <c r="D117" s="16">
        <v>42316</v>
      </c>
      <c r="E117" s="16">
        <v>42397</v>
      </c>
      <c r="F117" s="26">
        <v>42643</v>
      </c>
      <c r="G117" s="12">
        <v>81</v>
      </c>
      <c r="H117" s="12">
        <v>327</v>
      </c>
      <c r="I117" s="12">
        <v>246</v>
      </c>
      <c r="J117" s="35">
        <f>'donor cell number'!J117/'total cell number (d+h)'!J117</f>
        <v>0.9174853196328614</v>
      </c>
      <c r="K117" s="35">
        <f>'donor cell number'!K117/'total cell number (d+h)'!K117</f>
        <v>0.89913465500663881</v>
      </c>
      <c r="L117" s="35">
        <f>'donor cell number'!L117/'total cell number (d+h)'!L117</f>
        <v>0.88675136116152453</v>
      </c>
      <c r="M117" s="35">
        <f>'donor cell number'!M117/'total cell number (d+h)'!M117</f>
        <v>0.85010882569151158</v>
      </c>
      <c r="N117" s="35">
        <f>'donor cell number'!N117/'total cell number (d+h)'!N117</f>
        <v>0.59028050601084303</v>
      </c>
      <c r="O117" s="35">
        <f>'donor cell number'!O117/'total cell number (d+h)'!O117</f>
        <v>0.75349487418452932</v>
      </c>
      <c r="P117" s="35">
        <f>'donor cell number'!P117/'total cell number (d+h)'!P117</f>
        <v>0.75798342798622098</v>
      </c>
      <c r="Q117" s="35">
        <f>'donor cell number'!Q117/'total cell number (d+h)'!Q117</f>
        <v>0.4079295154185022</v>
      </c>
      <c r="R117" s="35">
        <f>'donor cell number'!R117/'total cell number (d+h)'!R117</f>
        <v>0.31857337161855825</v>
      </c>
      <c r="S117" s="35">
        <f>'donor cell number'!S117/'total cell number (d+h)'!S117</f>
        <v>0.83523034342706459</v>
      </c>
      <c r="T117" s="35">
        <f>'donor cell number'!T117/'total cell number (d+h)'!T117</f>
        <v>0.64827195008305982</v>
      </c>
      <c r="U117" s="35">
        <f>'donor cell number'!U117/'total cell number (d+h)'!U117</f>
        <v>0.76380193511667616</v>
      </c>
      <c r="V117" s="35">
        <f>'donor cell number'!V117/'total cell number (d+h)'!V117</f>
        <v>0.763627229339362</v>
      </c>
      <c r="W117" s="35">
        <f>'donor cell number'!W117/'total cell number (d+h)'!W117</f>
        <v>0.49918500407497968</v>
      </c>
      <c r="X117" s="35">
        <f>'donor cell number'!X117/'total cell number (d+h)'!X117</f>
        <v>0.41597869507323565</v>
      </c>
      <c r="Z117" s="39"/>
      <c r="AA117" s="39"/>
      <c r="AB117" s="39"/>
      <c r="AC117" s="39"/>
      <c r="AE117" s="40">
        <f>'donor cell number'!AE117/'total cell number (d+h)'!AE117</f>
        <v>0.8406418433460433</v>
      </c>
      <c r="AF117" s="40">
        <f>'donor cell number'!AF117/'total cell number (d+h)'!AF117</f>
        <v>0.61296379410287316</v>
      </c>
      <c r="AG117" s="40">
        <f>'donor cell number'!AG117/'total cell number (d+h)'!AG117</f>
        <v>0.75885830254664388</v>
      </c>
      <c r="AH117" s="40">
        <f>'donor cell number'!AH117/'total cell number (d+h)'!AH117</f>
        <v>0.76140070189552012</v>
      </c>
      <c r="AI117" s="40">
        <f>'donor cell number'!AI117/'total cell number (d+h)'!AI117</f>
        <v>0.44601398672644016</v>
      </c>
      <c r="AJ117" s="40">
        <f>'donor cell number'!AJ117/'total cell number (d+h)'!AJ117</f>
        <v>0.36038123723434701</v>
      </c>
      <c r="AL117" s="40">
        <f>'donor cell number'!AL117/'total cell number (d+h)'!AL117</f>
        <v>0.62706824247503123</v>
      </c>
      <c r="AM117" s="40">
        <f>'donor cell number'!AM117/'total cell number (d+h)'!AM117</f>
        <v>0.38192065043768242</v>
      </c>
      <c r="AO117" s="52"/>
      <c r="AP117" s="52"/>
      <c r="AQ117" s="52"/>
      <c r="AR117" s="52"/>
      <c r="AS117" s="52"/>
      <c r="AT117" s="52"/>
      <c r="AU117" s="52"/>
      <c r="AV117" s="52"/>
      <c r="AW117" s="52"/>
      <c r="AX117" s="52"/>
      <c r="AY117" s="52"/>
      <c r="AZ117" s="52"/>
      <c r="BA117" s="52"/>
    </row>
    <row r="118" spans="1:53">
      <c r="A118" s="12">
        <v>203809</v>
      </c>
      <c r="B118" s="12" t="s">
        <v>119</v>
      </c>
      <c r="C118" s="12" t="s">
        <v>339</v>
      </c>
      <c r="D118" s="16">
        <v>42316</v>
      </c>
      <c r="E118" s="16">
        <v>42397</v>
      </c>
      <c r="F118" s="26">
        <v>42643</v>
      </c>
      <c r="G118" s="12">
        <v>81</v>
      </c>
      <c r="H118" s="12">
        <v>327</v>
      </c>
      <c r="I118" s="12">
        <v>246</v>
      </c>
      <c r="J118" s="35">
        <f>'donor cell number'!J118/'total cell number (d+h)'!J118</f>
        <v>0.93565350637892808</v>
      </c>
      <c r="K118" s="35">
        <f>'donor cell number'!K118/'total cell number (d+h)'!K118</f>
        <v>0.90904736816897358</v>
      </c>
      <c r="L118" s="35">
        <f>'donor cell number'!L118/'total cell number (d+h)'!L118</f>
        <v>0.89852348993288589</v>
      </c>
      <c r="M118" s="35">
        <f>'donor cell number'!M118/'total cell number (d+h)'!M118</f>
        <v>0.9093061902783548</v>
      </c>
      <c r="N118" s="35">
        <f>'donor cell number'!N118/'total cell number (d+h)'!N118</f>
        <v>0.62454075596238867</v>
      </c>
      <c r="O118" s="35">
        <f>'donor cell number'!O118/'total cell number (d+h)'!O118</f>
        <v>0.81611570247933884</v>
      </c>
      <c r="P118" s="35">
        <f>'donor cell number'!P118/'total cell number (d+h)'!P118</f>
        <v>0.81263129665221479</v>
      </c>
      <c r="Q118" s="35">
        <f>'donor cell number'!Q118/'total cell number (d+h)'!Q118</f>
        <v>0.45378486055776895</v>
      </c>
      <c r="R118" s="35">
        <f>'donor cell number'!R118/'total cell number (d+h)'!R118</f>
        <v>0.41111111111111109</v>
      </c>
      <c r="S118" s="35">
        <f>'donor cell number'!S118/'total cell number (d+h)'!S118</f>
        <v>0.90359079123124064</v>
      </c>
      <c r="T118" s="35">
        <f>'donor cell number'!T118/'total cell number (d+h)'!T118</f>
        <v>0.72045921692485082</v>
      </c>
      <c r="U118" s="35">
        <f>'donor cell number'!U118/'total cell number (d+h)'!U118</f>
        <v>0.82494226327944575</v>
      </c>
      <c r="V118" s="35">
        <f>'donor cell number'!V118/'total cell number (d+h)'!V118</f>
        <v>0.82001396366635271</v>
      </c>
      <c r="W118" s="35">
        <f>'donor cell number'!W118/'total cell number (d+h)'!W118</f>
        <v>0.47660522584565523</v>
      </c>
      <c r="X118" s="35">
        <f>'donor cell number'!X118/'total cell number (d+h)'!X118</f>
        <v>0.47045951859956237</v>
      </c>
      <c r="Z118" s="39"/>
      <c r="AA118" s="39"/>
      <c r="AB118" s="39"/>
      <c r="AC118" s="39"/>
      <c r="AE118" s="40">
        <f>'donor cell number'!AE118/'total cell number (d+h)'!AE118</f>
        <v>0.90640871406395085</v>
      </c>
      <c r="AF118" s="40">
        <f>'donor cell number'!AF118/'total cell number (d+h)'!AF118</f>
        <v>0.66065464783417649</v>
      </c>
      <c r="AG118" s="40">
        <f>'donor cell number'!AG118/'total cell number (d+h)'!AG118</f>
        <v>0.82071363651295637</v>
      </c>
      <c r="AH118" s="40">
        <f>'donor cell number'!AH118/'total cell number (d+h)'!AH118</f>
        <v>0.81618374164135077</v>
      </c>
      <c r="AI118" s="40">
        <f>'donor cell number'!AI118/'total cell number (d+h)'!AI118</f>
        <v>0.46493984758836598</v>
      </c>
      <c r="AJ118" s="40">
        <f>'donor cell number'!AJ118/'total cell number (d+h)'!AJ118</f>
        <v>0.4331913517380081</v>
      </c>
      <c r="AL118" s="40">
        <f>'donor cell number'!AL118/'total cell number (d+h)'!AL118</f>
        <v>0.66669583257325737</v>
      </c>
      <c r="AM118" s="40">
        <f>'donor cell number'!AM118/'total cell number (d+h)'!AM118</f>
        <v>0.45154605736531633</v>
      </c>
      <c r="AO118" s="52"/>
      <c r="AP118" s="52"/>
      <c r="AQ118" s="52"/>
      <c r="AR118" s="52"/>
      <c r="AS118" s="52"/>
      <c r="AT118" s="52"/>
      <c r="AU118" s="52"/>
      <c r="AV118" s="52"/>
      <c r="AW118" s="52"/>
      <c r="AX118" s="52"/>
      <c r="AY118" s="52"/>
      <c r="AZ118" s="52"/>
      <c r="BA118" s="52"/>
    </row>
    <row r="119" spans="1:53">
      <c r="A119" s="12">
        <v>203519</v>
      </c>
      <c r="B119" s="12" t="s">
        <v>119</v>
      </c>
      <c r="C119" s="12" t="s">
        <v>339</v>
      </c>
      <c r="D119" s="16">
        <v>42317</v>
      </c>
      <c r="E119" s="16">
        <v>42397</v>
      </c>
      <c r="F119" s="26">
        <v>42643</v>
      </c>
      <c r="G119" s="12">
        <v>80</v>
      </c>
      <c r="H119" s="12">
        <v>326</v>
      </c>
      <c r="I119" s="12">
        <v>246</v>
      </c>
      <c r="J119" s="35">
        <f>'donor cell number'!J119/'total cell number (d+h)'!J119</f>
        <v>0.91006771089024541</v>
      </c>
      <c r="K119" s="35">
        <f>'donor cell number'!K119/'total cell number (d+h)'!K119</f>
        <v>0.87163720215219054</v>
      </c>
      <c r="L119" s="35">
        <f>'donor cell number'!L119/'total cell number (d+h)'!L119</f>
        <v>0.84612497654344154</v>
      </c>
      <c r="M119" s="35">
        <f>'donor cell number'!M119/'total cell number (d+h)'!M119</f>
        <v>0.8881543955626473</v>
      </c>
      <c r="N119" s="35">
        <f>'donor cell number'!N119/'total cell number (d+h)'!N119</f>
        <v>0.63180395271690881</v>
      </c>
      <c r="O119" s="35">
        <f>'donor cell number'!O119/'total cell number (d+h)'!O119</f>
        <v>0.82425629290617852</v>
      </c>
      <c r="P119" s="35">
        <f>'donor cell number'!P119/'total cell number (d+h)'!P119</f>
        <v>0.75711587935847602</v>
      </c>
      <c r="Q119" s="35">
        <f>'donor cell number'!Q119/'total cell number (d+h)'!Q119</f>
        <v>0.41445086705202311</v>
      </c>
      <c r="R119" s="35">
        <f>'donor cell number'!R119/'total cell number (d+h)'!R119</f>
        <v>0.20921140459616666</v>
      </c>
      <c r="S119" s="35">
        <f>'donor cell number'!S119/'total cell number (d+h)'!S119</f>
        <v>0.87209969476510685</v>
      </c>
      <c r="T119" s="35">
        <f>'donor cell number'!T119/'total cell number (d+h)'!T119</f>
        <v>0.67997726303822648</v>
      </c>
      <c r="U119" s="35">
        <f>'donor cell number'!U119/'total cell number (d+h)'!U119</f>
        <v>0.81021194605009639</v>
      </c>
      <c r="V119" s="35">
        <f>'donor cell number'!V119/'total cell number (d+h)'!V119</f>
        <v>0.76760069018455224</v>
      </c>
      <c r="W119" s="35">
        <f>'donor cell number'!W119/'total cell number (d+h)'!W119</f>
        <v>0.48835274542429286</v>
      </c>
      <c r="X119" s="35">
        <f>'donor cell number'!X119/'total cell number (d+h)'!X119</f>
        <v>0.28284047475357071</v>
      </c>
      <c r="Z119" s="39"/>
      <c r="AA119" s="39"/>
      <c r="AB119" s="39"/>
      <c r="AC119" s="39"/>
      <c r="AE119" s="40">
        <f>'donor cell number'!AE119/'total cell number (d+h)'!AE119</f>
        <v>0.87909672664482841</v>
      </c>
      <c r="AF119" s="40">
        <f>'donor cell number'!AF119/'total cell number (d+h)'!AF119</f>
        <v>0.6441023075474348</v>
      </c>
      <c r="AG119" s="40">
        <f>'donor cell number'!AG119/'total cell number (d+h)'!AG119</f>
        <v>0.8182695877359154</v>
      </c>
      <c r="AH119" s="40">
        <f>'donor cell number'!AH119/'total cell number (d+h)'!AH119</f>
        <v>0.76257778065089954</v>
      </c>
      <c r="AI119" s="40">
        <f>'donor cell number'!AI119/'total cell number (d+h)'!AI119</f>
        <v>0.43410164237980031</v>
      </c>
      <c r="AJ119" s="40">
        <f>'donor cell number'!AJ119/'total cell number (d+h)'!AJ119</f>
        <v>0.23356511162382812</v>
      </c>
      <c r="AL119" s="40">
        <f>'donor cell number'!AL119/'total cell number (d+h)'!AL119</f>
        <v>0.65492487617902106</v>
      </c>
      <c r="AM119" s="40">
        <f>'donor cell number'!AM119/'total cell number (d+h)'!AM119</f>
        <v>0.29591241757862896</v>
      </c>
      <c r="AO119" s="52"/>
      <c r="AP119" s="52"/>
      <c r="AQ119" s="52"/>
      <c r="AR119" s="52"/>
      <c r="AS119" s="52"/>
      <c r="AT119" s="52"/>
      <c r="AU119" s="52"/>
      <c r="AV119" s="52"/>
      <c r="AW119" s="52"/>
      <c r="AX119" s="52"/>
      <c r="AY119" s="52"/>
      <c r="AZ119" s="52"/>
      <c r="BA119" s="52"/>
    </row>
    <row r="120" spans="1:53">
      <c r="A120" s="12">
        <v>203520</v>
      </c>
      <c r="B120" s="12" t="s">
        <v>119</v>
      </c>
      <c r="C120" s="12" t="s">
        <v>339</v>
      </c>
      <c r="D120" s="16">
        <v>42317</v>
      </c>
      <c r="E120" s="16">
        <v>42397</v>
      </c>
      <c r="F120" s="26">
        <v>42643</v>
      </c>
      <c r="G120" s="12">
        <v>80</v>
      </c>
      <c r="H120" s="12">
        <v>326</v>
      </c>
      <c r="I120" s="12">
        <v>246</v>
      </c>
      <c r="J120" s="35">
        <f>'donor cell number'!J120/'total cell number (d+h)'!J120</f>
        <v>0.89998538769112235</v>
      </c>
      <c r="K120" s="35">
        <f>'donor cell number'!K120/'total cell number (d+h)'!K120</f>
        <v>0.86112474772268588</v>
      </c>
      <c r="L120" s="35">
        <f>'donor cell number'!L120/'total cell number (d+h)'!L120</f>
        <v>0.85197775030902345</v>
      </c>
      <c r="M120" s="35">
        <f>'donor cell number'!M120/'total cell number (d+h)'!M120</f>
        <v>0.84520796783058261</v>
      </c>
      <c r="N120" s="35">
        <f>'donor cell number'!N120/'total cell number (d+h)'!N120</f>
        <v>0.55300667343681986</v>
      </c>
      <c r="O120" s="35">
        <f>'donor cell number'!O120/'total cell number (d+h)'!O120</f>
        <v>0.73762945914844658</v>
      </c>
      <c r="P120" s="35">
        <f>'donor cell number'!P120/'total cell number (d+h)'!P120</f>
        <v>0.69931418774110587</v>
      </c>
      <c r="Q120" s="35">
        <f>'donor cell number'!Q120/'total cell number (d+h)'!Q120</f>
        <v>0.40993071593533487</v>
      </c>
      <c r="R120" s="35">
        <f>'donor cell number'!R120/'total cell number (d+h)'!R120</f>
        <v>0.17937587025964452</v>
      </c>
      <c r="S120" s="35">
        <f>'donor cell number'!S120/'total cell number (d+h)'!S120</f>
        <v>0.83061942827066682</v>
      </c>
      <c r="T120" s="35">
        <f>'donor cell number'!T120/'total cell number (d+h)'!T120</f>
        <v>0.61192940130785345</v>
      </c>
      <c r="U120" s="35">
        <f>'donor cell number'!U120/'total cell number (d+h)'!U120</f>
        <v>0.70097357440890129</v>
      </c>
      <c r="V120" s="35">
        <f>'donor cell number'!V120/'total cell number (d+h)'!V120</f>
        <v>0.70784044893664511</v>
      </c>
      <c r="W120" s="35">
        <f>'donor cell number'!W120/'total cell number (d+h)'!W120</f>
        <v>0.49863636363636366</v>
      </c>
      <c r="X120" s="35">
        <f>'donor cell number'!X120/'total cell number (d+h)'!X120</f>
        <v>0.21604532764000656</v>
      </c>
      <c r="Z120" s="39"/>
      <c r="AA120" s="39"/>
      <c r="AB120" s="39"/>
      <c r="AC120" s="39"/>
      <c r="AE120" s="40">
        <f>'donor cell number'!AE120/'total cell number (d+h)'!AE120</f>
        <v>0.83862425603952795</v>
      </c>
      <c r="AF120" s="40">
        <f>'donor cell number'!AF120/'total cell number (d+h)'!AF120</f>
        <v>0.5647488576452715</v>
      </c>
      <c r="AG120" s="40">
        <f>'donor cell number'!AG120/'total cell number (d+h)'!AG120</f>
        <v>0.72573083909360658</v>
      </c>
      <c r="AH120" s="40">
        <f>'donor cell number'!AH120/'total cell number (d+h)'!AH120</f>
        <v>0.70313869916020422</v>
      </c>
      <c r="AI120" s="40">
        <f>'donor cell number'!AI120/'total cell number (d+h)'!AI120</f>
        <v>0.4415313182634345</v>
      </c>
      <c r="AJ120" s="40">
        <f>'donor cell number'!AJ120/'total cell number (d+h)'!AJ120</f>
        <v>0.19048372232830976</v>
      </c>
      <c r="AL120" s="40">
        <f>'donor cell number'!AL120/'total cell number (d+h)'!AL120</f>
        <v>0.57329278048527543</v>
      </c>
      <c r="AM120" s="40">
        <f>'donor cell number'!AM120/'total cell number (d+h)'!AM120</f>
        <v>0.24948529001446468</v>
      </c>
      <c r="AO120" s="52"/>
      <c r="AP120" s="52"/>
      <c r="AQ120" s="52"/>
      <c r="AR120" s="52"/>
      <c r="AS120" s="52"/>
      <c r="AT120" s="52"/>
      <c r="AU120" s="52"/>
      <c r="AV120" s="52"/>
      <c r="AW120" s="52"/>
      <c r="AX120" s="52"/>
      <c r="AY120" s="52"/>
      <c r="AZ120" s="52"/>
      <c r="BA120" s="52"/>
    </row>
    <row r="121" spans="1:53">
      <c r="A121" s="12">
        <v>203518</v>
      </c>
      <c r="B121" s="12" t="s">
        <v>119</v>
      </c>
      <c r="C121" s="12" t="s">
        <v>339</v>
      </c>
      <c r="D121" s="16">
        <v>42317</v>
      </c>
      <c r="E121" s="16">
        <v>42397</v>
      </c>
      <c r="F121" s="26">
        <v>42643</v>
      </c>
      <c r="G121" s="12">
        <v>80</v>
      </c>
      <c r="H121" s="12">
        <v>326</v>
      </c>
      <c r="I121" s="12">
        <v>246</v>
      </c>
      <c r="J121" s="35">
        <f>'donor cell number'!J121/'total cell number (d+h)'!J121</f>
        <v>0.87664844394901209</v>
      </c>
      <c r="K121" s="35">
        <f>'donor cell number'!K121/'total cell number (d+h)'!K121</f>
        <v>0.8613580067026082</v>
      </c>
      <c r="L121" s="35">
        <f>'donor cell number'!L121/'total cell number (d+h)'!L121</f>
        <v>0.89094056549336409</v>
      </c>
      <c r="M121" s="35">
        <f>'donor cell number'!M121/'total cell number (d+h)'!M121</f>
        <v>0.82046681276013711</v>
      </c>
      <c r="N121" s="35">
        <f>'donor cell number'!N121/'total cell number (d+h)'!N121</f>
        <v>0.53961505758676664</v>
      </c>
      <c r="O121" s="35">
        <f>'donor cell number'!O121/'total cell number (d+h)'!O121</f>
        <v>0.73361169102296442</v>
      </c>
      <c r="P121" s="35">
        <f>'donor cell number'!P121/'total cell number (d+h)'!P121</f>
        <v>0.68730969871180658</v>
      </c>
      <c r="Q121" s="35">
        <f>'donor cell number'!Q121/'total cell number (d+h)'!Q121</f>
        <v>0.34173941157452314</v>
      </c>
      <c r="R121" s="35">
        <f>'donor cell number'!R121/'total cell number (d+h)'!R121</f>
        <v>0.17972571209360313</v>
      </c>
      <c r="S121" s="35">
        <f>'donor cell number'!S121/'total cell number (d+h)'!S121</f>
        <v>0.80234820574882493</v>
      </c>
      <c r="T121" s="35">
        <f>'donor cell number'!T121/'total cell number (d+h)'!T121</f>
        <v>0.60489152681129754</v>
      </c>
      <c r="U121" s="35">
        <f>'donor cell number'!U121/'total cell number (d+h)'!U121</f>
        <v>0.69845626072041167</v>
      </c>
      <c r="V121" s="35">
        <f>'donor cell number'!V121/'total cell number (d+h)'!V121</f>
        <v>0.7035073409461664</v>
      </c>
      <c r="W121" s="35">
        <f>'donor cell number'!W121/'total cell number (d+h)'!W121</f>
        <v>0.4359771902540176</v>
      </c>
      <c r="X121" s="35">
        <f>'donor cell number'!X121/'total cell number (d+h)'!X121</f>
        <v>0.24008520133887817</v>
      </c>
      <c r="Z121" s="39"/>
      <c r="AA121" s="39"/>
      <c r="AB121" s="39"/>
      <c r="AC121" s="39"/>
      <c r="AE121" s="40">
        <f>'donor cell number'!AE121/'total cell number (d+h)'!AE121</f>
        <v>0.81074037599650406</v>
      </c>
      <c r="AF121" s="40">
        <f>'donor cell number'!AF121/'total cell number (d+h)'!AF121</f>
        <v>0.55819853264847241</v>
      </c>
      <c r="AG121" s="40">
        <f>'donor cell number'!AG121/'total cell number (d+h)'!AG121</f>
        <v>0.71987557539761493</v>
      </c>
      <c r="AH121" s="40">
        <f>'donor cell number'!AH121/'total cell number (d+h)'!AH121</f>
        <v>0.69579546894682531</v>
      </c>
      <c r="AI121" s="40">
        <f>'donor cell number'!AI121/'total cell number (d+h)'!AI121</f>
        <v>0.37911204917475205</v>
      </c>
      <c r="AJ121" s="40">
        <f>'donor cell number'!AJ121/'total cell number (d+h)'!AJ121</f>
        <v>0.19979704493330952</v>
      </c>
      <c r="AL121" s="40">
        <f>'donor cell number'!AL121/'total cell number (d+h)'!AL121</f>
        <v>0.56912058601704285</v>
      </c>
      <c r="AM121" s="40">
        <f>'donor cell number'!AM121/'total cell number (d+h)'!AM121</f>
        <v>0.24409778322342957</v>
      </c>
      <c r="AO121" s="52"/>
      <c r="AP121" s="52"/>
      <c r="AQ121" s="52"/>
      <c r="AR121" s="52"/>
      <c r="AS121" s="52"/>
      <c r="AT121" s="52"/>
      <c r="AU121" s="52"/>
      <c r="AV121" s="52"/>
      <c r="AW121" s="52"/>
      <c r="AX121" s="52"/>
      <c r="AY121" s="52"/>
      <c r="AZ121" s="52"/>
      <c r="BA121" s="52"/>
    </row>
    <row r="122" spans="1:53">
      <c r="A122" s="12">
        <v>203521</v>
      </c>
      <c r="B122" s="12" t="s">
        <v>119</v>
      </c>
      <c r="C122" s="12" t="s">
        <v>339</v>
      </c>
      <c r="D122" s="16">
        <v>42317</v>
      </c>
      <c r="E122" s="16">
        <v>42397</v>
      </c>
      <c r="F122" s="26">
        <v>42643</v>
      </c>
      <c r="G122" s="12">
        <v>80</v>
      </c>
      <c r="H122" s="12">
        <v>326</v>
      </c>
      <c r="I122" s="12">
        <v>246</v>
      </c>
      <c r="J122" s="35">
        <f>'donor cell number'!J122/'total cell number (d+h)'!J122</f>
        <v>0.8979195112355649</v>
      </c>
      <c r="K122" s="35">
        <f>'donor cell number'!K122/'total cell number (d+h)'!K122</f>
        <v>0.88855082732463642</v>
      </c>
      <c r="L122" s="35">
        <f>'donor cell number'!L122/'total cell number (d+h)'!L122</f>
        <v>0.88671117811759637</v>
      </c>
      <c r="M122" s="35">
        <f>'donor cell number'!M122/'total cell number (d+h)'!M122</f>
        <v>0.85705030436367069</v>
      </c>
      <c r="N122" s="35">
        <f>'donor cell number'!N122/'total cell number (d+h)'!N122</f>
        <v>0.64662517695451271</v>
      </c>
      <c r="O122" s="35">
        <f>'donor cell number'!O122/'total cell number (d+h)'!O122</f>
        <v>0.78515803939532747</v>
      </c>
      <c r="P122" s="35">
        <f>'donor cell number'!P122/'total cell number (d+h)'!P122</f>
        <v>0.74563794018757745</v>
      </c>
      <c r="Q122" s="35">
        <f>'donor cell number'!Q122/'total cell number (d+h)'!Q122</f>
        <v>0.50318949343339581</v>
      </c>
      <c r="R122" s="35">
        <f>'donor cell number'!R122/'total cell number (d+h)'!R122</f>
        <v>0.31285337353938936</v>
      </c>
      <c r="S122" s="35">
        <f>'donor cell number'!S122/'total cell number (d+h)'!S122</f>
        <v>0.85263010762707925</v>
      </c>
      <c r="T122" s="35">
        <f>'donor cell number'!T122/'total cell number (d+h)'!T122</f>
        <v>0.58686691164722804</v>
      </c>
      <c r="U122" s="35">
        <f>'donor cell number'!U122/'total cell number (d+h)'!U122</f>
        <v>0.74205644365502277</v>
      </c>
      <c r="V122" s="35">
        <f>'donor cell number'!V122/'total cell number (d+h)'!V122</f>
        <v>0.76428695501129051</v>
      </c>
      <c r="W122" s="35">
        <f>'donor cell number'!W122/'total cell number (d+h)'!W122</f>
        <v>0.57347569542006183</v>
      </c>
      <c r="X122" s="35">
        <f>'donor cell number'!X122/'total cell number (d+h)'!X122</f>
        <v>0.39044390990596983</v>
      </c>
      <c r="Z122" s="39"/>
      <c r="AA122" s="39"/>
      <c r="AB122" s="39"/>
      <c r="AC122" s="39"/>
      <c r="AE122" s="40">
        <f>'donor cell number'!AE122/'total cell number (d+h)'!AE122</f>
        <v>0.85408654390254879</v>
      </c>
      <c r="AF122" s="40">
        <f>'donor cell number'!AF122/'total cell number (d+h)'!AF122</f>
        <v>0.62451768303759236</v>
      </c>
      <c r="AG122" s="40">
        <f>'donor cell number'!AG122/'total cell number (d+h)'!AG122</f>
        <v>0.7584419718173887</v>
      </c>
      <c r="AH122" s="40">
        <f>'donor cell number'!AH122/'total cell number (d+h)'!AH122</f>
        <v>0.75836075682482607</v>
      </c>
      <c r="AI122" s="40">
        <f>'donor cell number'!AI122/'total cell number (d+h)'!AI122</f>
        <v>0.53721003752584928</v>
      </c>
      <c r="AJ122" s="40">
        <f>'donor cell number'!AJ122/'total cell number (d+h)'!AJ122</f>
        <v>0.35534806027558652</v>
      </c>
      <c r="AL122" s="40">
        <f>'donor cell number'!AL122/'total cell number (d+h)'!AL122</f>
        <v>0.6363191284965265</v>
      </c>
      <c r="AM122" s="40">
        <f>'donor cell number'!AM122/'total cell number (d+h)'!AM122</f>
        <v>0.41094355261744786</v>
      </c>
      <c r="AO122" s="52"/>
      <c r="AP122" s="52"/>
      <c r="AQ122" s="52"/>
      <c r="AR122" s="52"/>
      <c r="AS122" s="52"/>
      <c r="AT122" s="52"/>
      <c r="AU122" s="52"/>
      <c r="AV122" s="52"/>
      <c r="AW122" s="52"/>
      <c r="AX122" s="52"/>
      <c r="AY122" s="52"/>
      <c r="AZ122" s="52"/>
      <c r="BA122" s="52"/>
    </row>
    <row r="123" spans="1:53">
      <c r="A123" s="12">
        <v>212312</v>
      </c>
      <c r="B123" s="12" t="s">
        <v>119</v>
      </c>
      <c r="C123" s="12" t="s">
        <v>339</v>
      </c>
      <c r="D123" s="16">
        <v>42339</v>
      </c>
      <c r="E123" s="16">
        <v>42397</v>
      </c>
      <c r="F123" s="26">
        <v>42643</v>
      </c>
      <c r="G123" s="12">
        <v>58</v>
      </c>
      <c r="H123" s="12">
        <v>304</v>
      </c>
      <c r="I123" s="12">
        <v>246</v>
      </c>
      <c r="J123" s="35">
        <f>'donor cell number'!J123/'total cell number (d+h)'!J123</f>
        <v>0.85544014659241729</v>
      </c>
      <c r="K123" s="35">
        <f>'donor cell number'!K123/'total cell number (d+h)'!K123</f>
        <v>0.82456366329619379</v>
      </c>
      <c r="L123" s="35">
        <f>'donor cell number'!L123/'total cell number (d+h)'!L123</f>
        <v>0.81640260950605781</v>
      </c>
      <c r="M123" s="35">
        <f>'donor cell number'!M123/'total cell number (d+h)'!M123</f>
        <v>0.80534598298320914</v>
      </c>
      <c r="N123" s="35">
        <f>'donor cell number'!N123/'total cell number (d+h)'!N123</f>
        <v>0.53463402138877625</v>
      </c>
      <c r="O123" s="35">
        <f>'donor cell number'!O123/'total cell number (d+h)'!O123</f>
        <v>0.74405286343612342</v>
      </c>
      <c r="P123" s="35">
        <f>'donor cell number'!P123/'total cell number (d+h)'!P123</f>
        <v>0.67808724868121162</v>
      </c>
      <c r="Q123" s="35">
        <f>'donor cell number'!Q123/'total cell number (d+h)'!Q123</f>
        <v>0.33499737256962692</v>
      </c>
      <c r="R123" s="35">
        <f>'donor cell number'!R123/'total cell number (d+h)'!R123</f>
        <v>0.18792697950498377</v>
      </c>
      <c r="S123" s="35">
        <f>'donor cell number'!S123/'total cell number (d+h)'!S123</f>
        <v>0.79487656774310389</v>
      </c>
      <c r="T123" s="35">
        <f>'donor cell number'!T123/'total cell number (d+h)'!T123</f>
        <v>0.61120023333819451</v>
      </c>
      <c r="U123" s="35">
        <f>'donor cell number'!U123/'total cell number (d+h)'!U123</f>
        <v>0.69127056672760512</v>
      </c>
      <c r="V123" s="35">
        <f>'donor cell number'!V123/'total cell number (d+h)'!V123</f>
        <v>0.70369420016017792</v>
      </c>
      <c r="W123" s="35">
        <f>'donor cell number'!W123/'total cell number (d+h)'!W123</f>
        <v>0.40039292730844794</v>
      </c>
      <c r="X123" s="35">
        <f>'donor cell number'!X123/'total cell number (d+h)'!X123</f>
        <v>0.24853398971982915</v>
      </c>
      <c r="Z123" s="39"/>
      <c r="AA123" s="39"/>
      <c r="AB123" s="39"/>
      <c r="AC123" s="39"/>
      <c r="AE123" s="40">
        <f>'donor cell number'!AE123/'total cell number (d+h)'!AE123</f>
        <v>0.79855506731075176</v>
      </c>
      <c r="AF123" s="40">
        <f>'donor cell number'!AF123/'total cell number (d+h)'!AF123</f>
        <v>0.56428191565823438</v>
      </c>
      <c r="AG123" s="40">
        <f>'donor cell number'!AG123/'total cell number (d+h)'!AG123</f>
        <v>0.71538396843181029</v>
      </c>
      <c r="AH123" s="40">
        <f>'donor cell number'!AH123/'total cell number (d+h)'!AH123</f>
        <v>0.69420099676968294</v>
      </c>
      <c r="AI123" s="40">
        <f>'donor cell number'!AI123/'total cell number (d+h)'!AI123</f>
        <v>0.36455587011117019</v>
      </c>
      <c r="AJ123" s="40">
        <f>'donor cell number'!AJ123/'total cell number (d+h)'!AJ123</f>
        <v>0.21751841518382306</v>
      </c>
      <c r="AL123" s="40">
        <f>'donor cell number'!AL123/'total cell number (d+h)'!AL123</f>
        <v>0.57350342456254955</v>
      </c>
      <c r="AM123" s="40">
        <f>'donor cell number'!AM123/'total cell number (d+h)'!AM123</f>
        <v>0.25938270741014424</v>
      </c>
      <c r="AO123" s="52"/>
      <c r="AP123" s="52"/>
      <c r="AQ123" s="52"/>
      <c r="AR123" s="52"/>
      <c r="AS123" s="52"/>
      <c r="AT123" s="52"/>
      <c r="AU123" s="52"/>
      <c r="AV123" s="52"/>
      <c r="AW123" s="52"/>
      <c r="AX123" s="52"/>
      <c r="AY123" s="52"/>
      <c r="AZ123" s="52"/>
      <c r="BA123" s="52"/>
    </row>
    <row r="124" spans="1:53">
      <c r="A124" s="12">
        <v>212313</v>
      </c>
      <c r="B124" s="12" t="s">
        <v>119</v>
      </c>
      <c r="C124" s="12" t="s">
        <v>339</v>
      </c>
      <c r="D124" s="16">
        <v>42339</v>
      </c>
      <c r="E124" s="16">
        <v>42397</v>
      </c>
      <c r="F124" s="26">
        <v>42643</v>
      </c>
      <c r="G124" s="12">
        <v>58</v>
      </c>
      <c r="H124" s="12">
        <v>304</v>
      </c>
      <c r="I124" s="12">
        <v>246</v>
      </c>
      <c r="J124" s="35">
        <f>'donor cell number'!J124/'total cell number (d+h)'!J124</f>
        <v>0.86767895878524937</v>
      </c>
      <c r="K124" s="35">
        <f>'donor cell number'!K124/'total cell number (d+h)'!K124</f>
        <v>0.84096249238534504</v>
      </c>
      <c r="L124" s="35">
        <f>'donor cell number'!L124/'total cell number (d+h)'!L124</f>
        <v>0.84440559440559437</v>
      </c>
      <c r="M124" s="35">
        <f>'donor cell number'!M124/'total cell number (d+h)'!M124</f>
        <v>0.8426333704366904</v>
      </c>
      <c r="N124" s="35">
        <f>'donor cell number'!N124/'total cell number (d+h)'!N124</f>
        <v>0.59576888630697356</v>
      </c>
      <c r="O124" s="35">
        <f>'donor cell number'!O124/'total cell number (d+h)'!O124</f>
        <v>0.77975878342947036</v>
      </c>
      <c r="P124" s="35">
        <f>'donor cell number'!P124/'total cell number (d+h)'!P124</f>
        <v>0.72046175714675431</v>
      </c>
      <c r="Q124" s="35">
        <f>'donor cell number'!Q124/'total cell number (d+h)'!Q124</f>
        <v>0.4945582586427657</v>
      </c>
      <c r="R124" s="35">
        <f>'donor cell number'!R124/'total cell number (d+h)'!R124</f>
        <v>0.19418040737148398</v>
      </c>
      <c r="S124" s="35">
        <f>'donor cell number'!S124/'total cell number (d+h)'!S124</f>
        <v>0.83506217298834828</v>
      </c>
      <c r="T124" s="35">
        <f>'donor cell number'!T124/'total cell number (d+h)'!T124</f>
        <v>0.63535774006475254</v>
      </c>
      <c r="U124" s="35">
        <f>'donor cell number'!U124/'total cell number (d+h)'!U124</f>
        <v>0.75096582466567607</v>
      </c>
      <c r="V124" s="35">
        <f>'donor cell number'!V124/'total cell number (d+h)'!V124</f>
        <v>0.74236097302313253</v>
      </c>
      <c r="W124" s="35">
        <f>'donor cell number'!W124/'total cell number (d+h)'!W124</f>
        <v>0.47764356855265949</v>
      </c>
      <c r="X124" s="35">
        <f>'donor cell number'!X124/'total cell number (d+h)'!X124</f>
        <v>0.27166900420757362</v>
      </c>
      <c r="Z124" s="39"/>
      <c r="AA124" s="39"/>
      <c r="AB124" s="39"/>
      <c r="AC124" s="39"/>
      <c r="AE124" s="40">
        <f>'donor cell number'!AE124/'total cell number (d+h)'!AE124</f>
        <v>0.83726046813458377</v>
      </c>
      <c r="AF124" s="40">
        <f>'donor cell number'!AF124/'total cell number (d+h)'!AF124</f>
        <v>0.61168687748171935</v>
      </c>
      <c r="AG124" s="40">
        <f>'donor cell number'!AG124/'total cell number (d+h)'!AG124</f>
        <v>0.7614583585840865</v>
      </c>
      <c r="AH124" s="40">
        <f>'donor cell number'!AH124/'total cell number (d+h)'!AH124</f>
        <v>0.7353892515732825</v>
      </c>
      <c r="AI124" s="40">
        <f>'donor cell number'!AI124/'total cell number (d+h)'!AI124</f>
        <v>0.48442820310264578</v>
      </c>
      <c r="AJ124" s="40">
        <f>'donor cell number'!AJ124/'total cell number (d+h)'!AJ124</f>
        <v>0.23893364179505971</v>
      </c>
      <c r="AL124" s="40">
        <f>'donor cell number'!AL124/'total cell number (d+h)'!AL124</f>
        <v>0.62223156809703706</v>
      </c>
      <c r="AM124" s="40">
        <f>'donor cell number'!AM124/'total cell number (d+h)'!AM124</f>
        <v>0.33457763385092787</v>
      </c>
      <c r="AO124" s="52"/>
      <c r="AP124" s="52"/>
      <c r="AQ124" s="52"/>
      <c r="AR124" s="52"/>
      <c r="AS124" s="52"/>
      <c r="AT124" s="52"/>
      <c r="AU124" s="52"/>
      <c r="AV124" s="52"/>
      <c r="AW124" s="52"/>
      <c r="AX124" s="52"/>
      <c r="AY124" s="52"/>
      <c r="AZ124" s="52"/>
      <c r="BA124" s="52"/>
    </row>
    <row r="125" spans="1:53">
      <c r="A125" s="12">
        <v>212314</v>
      </c>
      <c r="B125" s="12" t="s">
        <v>119</v>
      </c>
      <c r="C125" s="12" t="s">
        <v>339</v>
      </c>
      <c r="D125" s="16">
        <v>42339</v>
      </c>
      <c r="E125" s="16">
        <v>42397</v>
      </c>
      <c r="F125" s="26">
        <v>42643</v>
      </c>
      <c r="G125" s="12">
        <v>58</v>
      </c>
      <c r="H125" s="12">
        <v>304</v>
      </c>
      <c r="I125" s="12">
        <v>246</v>
      </c>
      <c r="J125" s="35">
        <f>'donor cell number'!J125/'total cell number (d+h)'!J125</f>
        <v>0.84553383513928337</v>
      </c>
      <c r="K125" s="35">
        <f>'donor cell number'!K125/'total cell number (d+h)'!K125</f>
        <v>0.83440904419321693</v>
      </c>
      <c r="L125" s="35">
        <f>'donor cell number'!L125/'total cell number (d+h)'!L125</f>
        <v>0.83201304753028893</v>
      </c>
      <c r="M125" s="35">
        <f>'donor cell number'!M125/'total cell number (d+h)'!M125</f>
        <v>0.81455509368034218</v>
      </c>
      <c r="N125" s="35">
        <f>'donor cell number'!N125/'total cell number (d+h)'!N125</f>
        <v>0.58478642093769651</v>
      </c>
      <c r="O125" s="35">
        <f>'donor cell number'!O125/'total cell number (d+h)'!O125</f>
        <v>0.74506578947368429</v>
      </c>
      <c r="P125" s="35">
        <f>'donor cell number'!P125/'total cell number (d+h)'!P125</f>
        <v>0.71649707629264703</v>
      </c>
      <c r="Q125" s="35">
        <f>'donor cell number'!Q125/'total cell number (d+h)'!Q125</f>
        <v>0.30396475770925113</v>
      </c>
      <c r="R125" s="35">
        <f>'donor cell number'!R125/'total cell number (d+h)'!R125</f>
        <v>0.27366734634430528</v>
      </c>
      <c r="S125" s="35">
        <f>'donor cell number'!S125/'total cell number (d+h)'!S125</f>
        <v>0.8026886318284796</v>
      </c>
      <c r="T125" s="35">
        <f>'donor cell number'!T125/'total cell number (d+h)'!T125</f>
        <v>0.63902479247979771</v>
      </c>
      <c r="U125" s="35">
        <f>'donor cell number'!U125/'total cell number (d+h)'!U125</f>
        <v>0.74180981051885964</v>
      </c>
      <c r="V125" s="35">
        <f>'donor cell number'!V125/'total cell number (d+h)'!V125</f>
        <v>0.73266687269305431</v>
      </c>
      <c r="W125" s="35">
        <f>'donor cell number'!W125/'total cell number (d+h)'!W125</f>
        <v>0.45774787255095989</v>
      </c>
      <c r="X125" s="35">
        <f>'donor cell number'!X125/'total cell number (d+h)'!X125</f>
        <v>0.33846886912325291</v>
      </c>
      <c r="Z125" s="39"/>
      <c r="AA125" s="39"/>
      <c r="AB125" s="39"/>
      <c r="AC125" s="39"/>
      <c r="AE125" s="40">
        <f>'donor cell number'!AE125/'total cell number (d+h)'!AE125</f>
        <v>0.80722985039398054</v>
      </c>
      <c r="AF125" s="40">
        <f>'donor cell number'!AF125/'total cell number (d+h)'!AF125</f>
        <v>0.60522052041617469</v>
      </c>
      <c r="AG125" s="40">
        <f>'donor cell number'!AG125/'total cell number (d+h)'!AG125</f>
        <v>0.7430843493699818</v>
      </c>
      <c r="AH125" s="40">
        <f>'donor cell number'!AH125/'total cell number (d+h)'!AH125</f>
        <v>0.72573205624804282</v>
      </c>
      <c r="AI125" s="40">
        <f>'donor cell number'!AI125/'total cell number (d+h)'!AI125</f>
        <v>0.36962961453782489</v>
      </c>
      <c r="AJ125" s="40">
        <f>'donor cell number'!AJ125/'total cell number (d+h)'!AJ125</f>
        <v>0.30473438678430098</v>
      </c>
      <c r="AL125" s="40">
        <f>'donor cell number'!AL125/'total cell number (d+h)'!AL125</f>
        <v>0.61730657689210766</v>
      </c>
      <c r="AM125" s="40">
        <f>'donor cell number'!AM125/'total cell number (d+h)'!AM125</f>
        <v>0.32489131595029064</v>
      </c>
      <c r="AO125" s="52"/>
      <c r="AP125" s="52"/>
      <c r="AQ125" s="52"/>
      <c r="AR125" s="52"/>
      <c r="AS125" s="52"/>
      <c r="AT125" s="52"/>
      <c r="AU125" s="52"/>
      <c r="AV125" s="52"/>
      <c r="AW125" s="52"/>
      <c r="AX125" s="52"/>
      <c r="AY125" s="52"/>
      <c r="AZ125" s="52"/>
      <c r="BA125" s="52"/>
    </row>
    <row r="126" spans="1:53">
      <c r="A126" s="12">
        <v>212315</v>
      </c>
      <c r="B126" s="12" t="s">
        <v>119</v>
      </c>
      <c r="C126" s="12" t="s">
        <v>339</v>
      </c>
      <c r="D126" s="16">
        <v>42339</v>
      </c>
      <c r="E126" s="16">
        <v>42397</v>
      </c>
      <c r="F126" s="26">
        <v>42643</v>
      </c>
      <c r="G126" s="12">
        <v>58</v>
      </c>
      <c r="H126" s="12">
        <v>304</v>
      </c>
      <c r="I126" s="12">
        <v>246</v>
      </c>
      <c r="J126" s="35">
        <f>'donor cell number'!J126/'total cell number (d+h)'!J126</f>
        <v>0.85149825296048098</v>
      </c>
      <c r="K126" s="35">
        <f>'donor cell number'!K126/'total cell number (d+h)'!K126</f>
        <v>0.81971599828742681</v>
      </c>
      <c r="L126" s="35">
        <f>'donor cell number'!L126/'total cell number (d+h)'!L126</f>
        <v>0.81344677318945835</v>
      </c>
      <c r="M126" s="35">
        <f>'donor cell number'!M126/'total cell number (d+h)'!M126</f>
        <v>0.74086539543888874</v>
      </c>
      <c r="N126" s="35">
        <f>'donor cell number'!N126/'total cell number (d+h)'!N126</f>
        <v>0.50452181777074379</v>
      </c>
      <c r="O126" s="35">
        <f>'donor cell number'!O126/'total cell number (d+h)'!O126</f>
        <v>0.70668815471394031</v>
      </c>
      <c r="P126" s="35">
        <f>'donor cell number'!P126/'total cell number (d+h)'!P126</f>
        <v>0.64975168141917272</v>
      </c>
      <c r="Q126" s="35">
        <f>'donor cell number'!Q126/'total cell number (d+h)'!Q126</f>
        <v>0.38423886441507588</v>
      </c>
      <c r="R126" s="35">
        <f>'donor cell number'!R126/'total cell number (d+h)'!R126</f>
        <v>0.24193957857324194</v>
      </c>
      <c r="S126" s="35">
        <f>'donor cell number'!S126/'total cell number (d+h)'!S126</f>
        <v>0.71972375920455967</v>
      </c>
      <c r="T126" s="35">
        <f>'donor cell number'!T126/'total cell number (d+h)'!T126</f>
        <v>0.5674155777119726</v>
      </c>
      <c r="U126" s="35">
        <f>'donor cell number'!U126/'total cell number (d+h)'!U126</f>
        <v>0.64476424919522823</v>
      </c>
      <c r="V126" s="35">
        <f>'donor cell number'!V126/'total cell number (d+h)'!V126</f>
        <v>0.66468009469824274</v>
      </c>
      <c r="W126" s="35">
        <f>'donor cell number'!W126/'total cell number (d+h)'!W126</f>
        <v>0.46799642750818699</v>
      </c>
      <c r="X126" s="35">
        <f>'donor cell number'!X126/'total cell number (d+h)'!X126</f>
        <v>0.28333174497283903</v>
      </c>
      <c r="Z126" s="39"/>
      <c r="AA126" s="39"/>
      <c r="AB126" s="39"/>
      <c r="AC126" s="39"/>
      <c r="AE126" s="40">
        <f>'donor cell number'!AE126/'total cell number (d+h)'!AE126</f>
        <v>0.72744183298321619</v>
      </c>
      <c r="AF126" s="40">
        <f>'donor cell number'!AF126/'total cell number (d+h)'!AF126</f>
        <v>0.52972506533469965</v>
      </c>
      <c r="AG126" s="40">
        <f>'donor cell number'!AG126/'total cell number (d+h)'!AG126</f>
        <v>0.67091782869388727</v>
      </c>
      <c r="AH126" s="40">
        <f>'donor cell number'!AH126/'total cell number (d+h)'!AH126</f>
        <v>0.65888791059144369</v>
      </c>
      <c r="AI126" s="40">
        <f>'donor cell number'!AI126/'total cell number (d+h)'!AI126</f>
        <v>0.42727542085422893</v>
      </c>
      <c r="AJ126" s="40">
        <f>'donor cell number'!AJ126/'total cell number (d+h)'!AJ126</f>
        <v>0.26103199886475925</v>
      </c>
      <c r="AL126" s="40">
        <f>'donor cell number'!AL126/'total cell number (d+h)'!AL126</f>
        <v>0.54250570430197353</v>
      </c>
      <c r="AM126" s="40">
        <f>'donor cell number'!AM126/'total cell number (d+h)'!AM126</f>
        <v>0.29814116151995723</v>
      </c>
      <c r="AO126" s="52"/>
      <c r="AP126" s="52"/>
      <c r="AQ126" s="52"/>
      <c r="AR126" s="52"/>
      <c r="AS126" s="52"/>
      <c r="AT126" s="52"/>
      <c r="AU126" s="52"/>
      <c r="AV126" s="52"/>
      <c r="AW126" s="52"/>
      <c r="AX126" s="52"/>
      <c r="AY126" s="52"/>
      <c r="AZ126" s="52"/>
      <c r="BA126" s="52"/>
    </row>
    <row r="127" spans="1:53">
      <c r="A127" s="12">
        <v>208525</v>
      </c>
      <c r="B127" s="12" t="s">
        <v>119</v>
      </c>
      <c r="C127" s="12" t="s">
        <v>339</v>
      </c>
      <c r="D127" s="16">
        <v>42331</v>
      </c>
      <c r="E127" s="16">
        <v>42397</v>
      </c>
      <c r="F127" s="26">
        <v>42643</v>
      </c>
      <c r="G127" s="12">
        <v>66</v>
      </c>
      <c r="H127" s="12">
        <v>312</v>
      </c>
      <c r="I127" s="12">
        <v>246</v>
      </c>
      <c r="J127" s="35">
        <f>'donor cell number'!J127/'total cell number (d+h)'!J127</f>
        <v>0.78886107537748029</v>
      </c>
      <c r="K127" s="35">
        <f>'donor cell number'!K127/'total cell number (d+h)'!K127</f>
        <v>0.76323930846223842</v>
      </c>
      <c r="L127" s="35">
        <f>'donor cell number'!L127/'total cell number (d+h)'!L127</f>
        <v>0.78004667444574094</v>
      </c>
      <c r="M127" s="35">
        <f>'donor cell number'!M127/'total cell number (d+h)'!M127</f>
        <v>0.74774441965871474</v>
      </c>
      <c r="N127" s="35">
        <f>'donor cell number'!N127/'total cell number (d+h)'!N127</f>
        <v>0.50638527241064768</v>
      </c>
      <c r="O127" s="35">
        <f>'donor cell number'!O127/'total cell number (d+h)'!O127</f>
        <v>0.68600435097897028</v>
      </c>
      <c r="P127" s="35">
        <f>'donor cell number'!P127/'total cell number (d+h)'!P127</f>
        <v>0.63791356985074255</v>
      </c>
      <c r="Q127" s="35">
        <f>'donor cell number'!Q127/'total cell number (d+h)'!Q127</f>
        <v>0.41802197802197805</v>
      </c>
      <c r="R127" s="35">
        <f>'donor cell number'!R127/'total cell number (d+h)'!R127</f>
        <v>0.12278978388998034</v>
      </c>
      <c r="S127" s="35">
        <f>'donor cell number'!S127/'total cell number (d+h)'!S127</f>
        <v>0.73447752543017819</v>
      </c>
      <c r="T127" s="35">
        <f>'donor cell number'!T127/'total cell number (d+h)'!T127</f>
        <v>0.56008707183426321</v>
      </c>
      <c r="U127" s="35">
        <f>'donor cell number'!U127/'total cell number (d+h)'!U127</f>
        <v>0.63537443994026033</v>
      </c>
      <c r="V127" s="35">
        <f>'donor cell number'!V127/'total cell number (d+h)'!V127</f>
        <v>0.65207114096147889</v>
      </c>
      <c r="W127" s="35">
        <f>'donor cell number'!W127/'total cell number (d+h)'!W127</f>
        <v>0.38402255639097743</v>
      </c>
      <c r="X127" s="35">
        <f>'donor cell number'!X127/'total cell number (d+h)'!X127</f>
        <v>0.18205332272184641</v>
      </c>
      <c r="Z127" s="39"/>
      <c r="AA127" s="39"/>
      <c r="AB127" s="39"/>
      <c r="AC127" s="39"/>
      <c r="AE127" s="40">
        <f>'donor cell number'!AE127/'total cell number (d+h)'!AE127</f>
        <v>0.73984897499098679</v>
      </c>
      <c r="AF127" s="40">
        <f>'donor cell number'!AF127/'total cell number (d+h)'!AF127</f>
        <v>0.52954913259745073</v>
      </c>
      <c r="AG127" s="40">
        <f>'donor cell number'!AG127/'total cell number (d+h)'!AG127</f>
        <v>0.65518458625088849</v>
      </c>
      <c r="AH127" s="40">
        <f>'donor cell number'!AH127/'total cell number (d+h)'!AH127</f>
        <v>0.64609926900713488</v>
      </c>
      <c r="AI127" s="40">
        <f>'donor cell number'!AI127/'total cell number (d+h)'!AI127</f>
        <v>0.40044432067998698</v>
      </c>
      <c r="AJ127" s="40">
        <f>'donor cell number'!AJ127/'total cell number (d+h)'!AJ127</f>
        <v>0.1509267392078672</v>
      </c>
      <c r="AL127" s="40">
        <f>'donor cell number'!AL127/'total cell number (d+h)'!AL127</f>
        <v>0.53918825711752016</v>
      </c>
      <c r="AM127" s="40">
        <f>'donor cell number'!AM127/'total cell number (d+h)'!AM127</f>
        <v>0.23253498602144934</v>
      </c>
      <c r="AO127" s="52"/>
      <c r="AP127" s="52"/>
      <c r="AQ127" s="52"/>
      <c r="AR127" s="52"/>
      <c r="AS127" s="52"/>
      <c r="AT127" s="52"/>
      <c r="AU127" s="52"/>
      <c r="AV127" s="52"/>
      <c r="AW127" s="52"/>
      <c r="AX127" s="52"/>
      <c r="AY127" s="52"/>
      <c r="AZ127" s="52"/>
      <c r="BA127" s="52"/>
    </row>
    <row r="128" spans="1:53">
      <c r="A128" s="12">
        <v>208526</v>
      </c>
      <c r="B128" s="12" t="s">
        <v>210</v>
      </c>
      <c r="C128" s="12" t="s">
        <v>339</v>
      </c>
      <c r="D128" s="16">
        <v>42331</v>
      </c>
      <c r="E128" s="16">
        <v>42397</v>
      </c>
      <c r="F128" s="26">
        <v>42657</v>
      </c>
      <c r="G128" s="12">
        <v>66</v>
      </c>
      <c r="H128" s="12">
        <v>326</v>
      </c>
      <c r="I128" s="12">
        <v>260</v>
      </c>
      <c r="J128" s="35">
        <f>'donor cell number'!J128/'total cell number (d+h)'!J128</f>
        <v>0.87485380116959066</v>
      </c>
      <c r="K128" s="35">
        <f>'donor cell number'!K128/'total cell number (d+h)'!K128</f>
        <v>0.83662325965399487</v>
      </c>
      <c r="L128" s="35">
        <f>'donor cell number'!L128/'total cell number (d+h)'!L128</f>
        <v>0.83900826446280996</v>
      </c>
      <c r="M128" s="35">
        <f>'donor cell number'!M128/'total cell number (d+h)'!M128</f>
        <v>0.82178844632023218</v>
      </c>
      <c r="N128" s="35">
        <f>'donor cell number'!N128/'total cell number (d+h)'!N128</f>
        <v>0.570014844136566</v>
      </c>
      <c r="O128" s="35">
        <f>'donor cell number'!O128/'total cell number (d+h)'!O128</f>
        <v>0.72157492969063886</v>
      </c>
      <c r="P128" s="35">
        <f>'donor cell number'!P128/'total cell number (d+h)'!P128</f>
        <v>0.73142551245734178</v>
      </c>
      <c r="Q128" s="35">
        <f>'donor cell number'!Q128/'total cell number (d+h)'!Q128</f>
        <v>0.51964863615349055</v>
      </c>
      <c r="R128" s="35">
        <f>'donor cell number'!R128/'total cell number (d+h)'!R128</f>
        <v>0.29758967546023912</v>
      </c>
      <c r="S128" s="35">
        <f>'donor cell number'!S128/'total cell number (d+h)'!S128</f>
        <v>0.80111507809714333</v>
      </c>
      <c r="T128" s="35">
        <f>'donor cell number'!T128/'total cell number (d+h)'!T128</f>
        <v>0.63741638090955077</v>
      </c>
      <c r="U128" s="35">
        <f>'donor cell number'!U128/'total cell number (d+h)'!U128</f>
        <v>0.6867919314727825</v>
      </c>
      <c r="V128" s="35">
        <f>'donor cell number'!V128/'total cell number (d+h)'!V128</f>
        <v>0.71963285146596911</v>
      </c>
      <c r="W128" s="35">
        <f>'donor cell number'!W128/'total cell number (d+h)'!W128</f>
        <v>0.50539106623309948</v>
      </c>
      <c r="X128" s="35">
        <f>'donor cell number'!X128/'total cell number (d+h)'!X128</f>
        <v>0.33993188590889745</v>
      </c>
      <c r="Z128" s="39"/>
      <c r="AA128" s="39"/>
      <c r="AB128" s="39"/>
      <c r="AC128" s="39"/>
      <c r="AE128" s="40">
        <f>'donor cell number'!AE128/'total cell number (d+h)'!AE128</f>
        <v>0.80635895625639797</v>
      </c>
      <c r="AF128" s="40">
        <f>'donor cell number'!AF128/'total cell number (d+h)'!AF128</f>
        <v>0.60388921039468957</v>
      </c>
      <c r="AG128" s="40">
        <f>'donor cell number'!AG128/'total cell number (d+h)'!AG128</f>
        <v>0.70069352258522055</v>
      </c>
      <c r="AH128" s="40">
        <f>'donor cell number'!AH128/'total cell number (d+h)'!AH128</f>
        <v>0.72295885154935546</v>
      </c>
      <c r="AI128" s="40">
        <f>'donor cell number'!AI128/'total cell number (d+h)'!AI128</f>
        <v>0.51134327046755956</v>
      </c>
      <c r="AJ128" s="40">
        <f>'donor cell number'!AJ128/'total cell number (d+h)'!AJ128</f>
        <v>0.32215359449302999</v>
      </c>
      <c r="AL128" s="40">
        <f>'donor cell number'!AL128/'total cell number (d+h)'!AL128</f>
        <v>0.61797686400553153</v>
      </c>
      <c r="AM128" s="40">
        <f>'donor cell number'!AM128/'total cell number (d+h)'!AM128</f>
        <v>0.37743867827074362</v>
      </c>
      <c r="AO128" s="52"/>
      <c r="AP128" s="52"/>
      <c r="AQ128" s="52"/>
      <c r="AR128" s="52"/>
      <c r="AS128" s="52"/>
      <c r="AT128" s="52"/>
      <c r="AU128" s="52"/>
      <c r="AV128" s="52"/>
      <c r="AW128" s="52"/>
      <c r="AX128" s="52"/>
      <c r="AY128" s="52"/>
      <c r="AZ128" s="52"/>
      <c r="BA128" s="52"/>
    </row>
    <row r="129" spans="1:53">
      <c r="A129" s="12">
        <v>210823</v>
      </c>
      <c r="B129" s="12" t="s">
        <v>210</v>
      </c>
      <c r="C129" s="12" t="s">
        <v>339</v>
      </c>
      <c r="D129" s="16">
        <v>42339</v>
      </c>
      <c r="E129" s="16">
        <v>42397</v>
      </c>
      <c r="F129" s="26">
        <v>42657</v>
      </c>
      <c r="G129" s="12">
        <v>58</v>
      </c>
      <c r="H129" s="12">
        <v>318</v>
      </c>
      <c r="I129" s="12">
        <v>260</v>
      </c>
      <c r="J129" s="35">
        <f>'donor cell number'!J129/'total cell number (d+h)'!J129</f>
        <v>0.86308724832214778</v>
      </c>
      <c r="K129" s="35">
        <f>'donor cell number'!K129/'total cell number (d+h)'!K129</f>
        <v>0.82432040243784466</v>
      </c>
      <c r="L129" s="35">
        <f>'donor cell number'!L129/'total cell number (d+h)'!L129</f>
        <v>0.83756906077348059</v>
      </c>
      <c r="M129" s="35">
        <f>'donor cell number'!M129/'total cell number (d+h)'!M129</f>
        <v>0.80063029348040182</v>
      </c>
      <c r="N129" s="35">
        <f>'donor cell number'!N129/'total cell number (d+h)'!N129</f>
        <v>0.53904317716062466</v>
      </c>
      <c r="O129" s="35">
        <f>'donor cell number'!O129/'total cell number (d+h)'!O129</f>
        <v>0.72201901975128013</v>
      </c>
      <c r="P129" s="35">
        <f>'donor cell number'!P129/'total cell number (d+h)'!P129</f>
        <v>0.69146508443633037</v>
      </c>
      <c r="Q129" s="35">
        <f>'donor cell number'!Q129/'total cell number (d+h)'!Q129</f>
        <v>0.26589115081013709</v>
      </c>
      <c r="R129" s="35">
        <f>'donor cell number'!R129/'total cell number (d+h)'!R129</f>
        <v>0.29591560724912092</v>
      </c>
      <c r="S129" s="35">
        <f>'donor cell number'!S129/'total cell number (d+h)'!S129</f>
        <v>0.78590960962900758</v>
      </c>
      <c r="T129" s="35">
        <f>'donor cell number'!T129/'total cell number (d+h)'!T129</f>
        <v>0.5857448617585832</v>
      </c>
      <c r="U129" s="35">
        <f>'donor cell number'!U129/'total cell number (d+h)'!U129</f>
        <v>0.70014992503748119</v>
      </c>
      <c r="V129" s="35">
        <f>'donor cell number'!V129/'total cell number (d+h)'!V129</f>
        <v>0.68464651813745891</v>
      </c>
      <c r="W129" s="35">
        <f>'donor cell number'!W129/'total cell number (d+h)'!W129</f>
        <v>0.32067623775660808</v>
      </c>
      <c r="X129" s="35">
        <f>'donor cell number'!X129/'total cell number (d+h)'!X129</f>
        <v>0.30428820742956864</v>
      </c>
      <c r="Z129" s="39"/>
      <c r="AA129" s="39"/>
      <c r="AB129" s="39"/>
      <c r="AC129" s="39"/>
      <c r="AE129" s="40">
        <f>'donor cell number'!AE129/'total cell number (d+h)'!AE129</f>
        <v>0.79058329893009627</v>
      </c>
      <c r="AF129" s="40">
        <f>'donor cell number'!AF129/'total cell number (d+h)'!AF129</f>
        <v>0.55840186041344897</v>
      </c>
      <c r="AG129" s="40">
        <f>'donor cell number'!AG129/'total cell number (d+h)'!AG129</f>
        <v>0.71033760004054092</v>
      </c>
      <c r="AH129" s="40">
        <f>'donor cell number'!AH129/'total cell number (d+h)'!AH129</f>
        <v>0.68694301795271684</v>
      </c>
      <c r="AI129" s="40">
        <f>'donor cell number'!AI129/'total cell number (d+h)'!AI129</f>
        <v>0.29198623998636547</v>
      </c>
      <c r="AJ129" s="40">
        <f>'donor cell number'!AJ129/'total cell number (d+h)'!AJ129</f>
        <v>0.30060759339179077</v>
      </c>
      <c r="AL129" s="40">
        <f>'donor cell number'!AL129/'total cell number (d+h)'!AL129</f>
        <v>0.57485113181973491</v>
      </c>
      <c r="AM129" s="40">
        <f>'donor cell number'!AM129/'total cell number (d+h)'!AM129</f>
        <v>0.29756086352390204</v>
      </c>
      <c r="AO129" s="52"/>
      <c r="AP129" s="52"/>
      <c r="AQ129" s="52"/>
      <c r="AR129" s="52"/>
      <c r="AS129" s="52"/>
      <c r="AT129" s="52"/>
      <c r="AU129" s="52"/>
      <c r="AV129" s="52"/>
      <c r="AW129" s="52"/>
      <c r="AX129" s="52"/>
      <c r="AY129" s="52"/>
      <c r="AZ129" s="52"/>
      <c r="BA129" s="52"/>
    </row>
    <row r="130" spans="1:53">
      <c r="A130" s="12">
        <v>203523</v>
      </c>
      <c r="B130" s="12" t="s">
        <v>210</v>
      </c>
      <c r="C130" s="12" t="s">
        <v>339</v>
      </c>
      <c r="D130" s="16">
        <v>42317</v>
      </c>
      <c r="E130" s="16">
        <v>42397</v>
      </c>
      <c r="F130" s="26">
        <v>42657</v>
      </c>
      <c r="G130" s="12">
        <v>80</v>
      </c>
      <c r="H130" s="12">
        <v>340</v>
      </c>
      <c r="I130" s="12">
        <v>260</v>
      </c>
      <c r="J130" s="35">
        <f>'donor cell number'!J130/'total cell number (d+h)'!J130</f>
        <v>0.73993808049535603</v>
      </c>
      <c r="K130" s="35">
        <f>'donor cell number'!K130/'total cell number (d+h)'!K130</f>
        <v>0.70351272043531521</v>
      </c>
      <c r="L130" s="35">
        <f>'donor cell number'!L130/'total cell number (d+h)'!L130</f>
        <v>0.70699079401611054</v>
      </c>
      <c r="M130" s="35">
        <f>'donor cell number'!M130/'total cell number (d+h)'!M130</f>
        <v>0.68400573417980748</v>
      </c>
      <c r="N130" s="35">
        <f>'donor cell number'!N130/'total cell number (d+h)'!N130</f>
        <v>0.42307692307692307</v>
      </c>
      <c r="O130" s="35">
        <f>'donor cell number'!O130/'total cell number (d+h)'!O130</f>
        <v>0.5811584977721197</v>
      </c>
      <c r="P130" s="35">
        <f>'donor cell number'!P130/'total cell number (d+h)'!P130</f>
        <v>0.60163272037602045</v>
      </c>
      <c r="Q130" s="35">
        <f>'donor cell number'!Q130/'total cell number (d+h)'!Q130</f>
        <v>0.19603753910323252</v>
      </c>
      <c r="R130" s="35">
        <f>'donor cell number'!R130/'total cell number (d+h)'!R130</f>
        <v>0.18822876179900055</v>
      </c>
      <c r="S130" s="35">
        <f>'donor cell number'!S130/'total cell number (d+h)'!S130</f>
        <v>0.67595341402146603</v>
      </c>
      <c r="T130" s="35">
        <f>'donor cell number'!T130/'total cell number (d+h)'!T130</f>
        <v>0.49585815502837599</v>
      </c>
      <c r="U130" s="35">
        <f>'donor cell number'!U130/'total cell number (d+h)'!U130</f>
        <v>0.58439798683701127</v>
      </c>
      <c r="V130" s="35">
        <f>'donor cell number'!V130/'total cell number (d+h)'!V130</f>
        <v>0.60784313725490191</v>
      </c>
      <c r="W130" s="35">
        <f>'donor cell number'!W130/'total cell number (d+h)'!W130</f>
        <v>0.27506112469437655</v>
      </c>
      <c r="X130" s="35">
        <f>'donor cell number'!X130/'total cell number (d+h)'!X130</f>
        <v>0.2458974358974359</v>
      </c>
      <c r="Z130" s="39"/>
      <c r="AA130" s="39"/>
      <c r="AB130" s="39"/>
      <c r="AC130" s="39"/>
      <c r="AE130" s="40">
        <f>'donor cell number'!AE130/'total cell number (d+h)'!AE130</f>
        <v>0.67823109204150922</v>
      </c>
      <c r="AF130" s="40">
        <f>'donor cell number'!AF130/'total cell number (d+h)'!AF130</f>
        <v>0.45229198268445203</v>
      </c>
      <c r="AG130" s="40">
        <f>'donor cell number'!AG130/'total cell number (d+h)'!AG130</f>
        <v>0.58286673951274459</v>
      </c>
      <c r="AH130" s="40">
        <f>'donor cell number'!AH130/'total cell number (d+h)'!AH130</f>
        <v>0.605611915768275</v>
      </c>
      <c r="AI130" s="40">
        <f>'donor cell number'!AI130/'total cell number (d+h)'!AI130</f>
        <v>0.22920879353598289</v>
      </c>
      <c r="AJ130" s="40">
        <f>'donor cell number'!AJ130/'total cell number (d+h)'!AJ130</f>
        <v>0.21265217670692074</v>
      </c>
      <c r="AL130" s="40">
        <f>'donor cell number'!AL130/'total cell number (d+h)'!AL130</f>
        <v>0.4681886275359885</v>
      </c>
      <c r="AM130" s="40">
        <f>'donor cell number'!AM130/'total cell number (d+h)'!AM130</f>
        <v>0.21696906263515367</v>
      </c>
      <c r="AO130" s="52"/>
      <c r="AP130" s="52"/>
      <c r="AQ130" s="52"/>
      <c r="AR130" s="52"/>
      <c r="AS130" s="52"/>
      <c r="AT130" s="52"/>
      <c r="AU130" s="52"/>
      <c r="AV130" s="52"/>
      <c r="AW130" s="52"/>
      <c r="AX130" s="52"/>
      <c r="AY130" s="52"/>
      <c r="AZ130" s="52"/>
      <c r="BA130" s="52"/>
    </row>
    <row r="131" spans="1:53">
      <c r="A131" s="12">
        <v>212316</v>
      </c>
      <c r="B131" s="12" t="s">
        <v>210</v>
      </c>
      <c r="C131" s="12" t="s">
        <v>339</v>
      </c>
      <c r="D131" s="16">
        <v>42339</v>
      </c>
      <c r="E131" s="16">
        <v>42397</v>
      </c>
      <c r="F131" s="26">
        <v>42657</v>
      </c>
      <c r="G131" s="12">
        <v>58</v>
      </c>
      <c r="H131" s="12">
        <v>318</v>
      </c>
      <c r="I131" s="12">
        <v>260</v>
      </c>
      <c r="J131" s="35">
        <f>'donor cell number'!J131/'total cell number (d+h)'!J131</f>
        <v>0.89703903590361977</v>
      </c>
      <c r="K131" s="35">
        <f>'donor cell number'!K131/'total cell number (d+h)'!K131</f>
        <v>0.88057954046538855</v>
      </c>
      <c r="L131" s="35">
        <f>'donor cell number'!L131/'total cell number (d+h)'!L131</f>
        <v>0.88624841571609636</v>
      </c>
      <c r="M131" s="35">
        <f>'donor cell number'!M131/'total cell number (d+h)'!M131</f>
        <v>0.86640359068590533</v>
      </c>
      <c r="N131" s="35">
        <f>'donor cell number'!N131/'total cell number (d+h)'!N131</f>
        <v>0.58800113733295423</v>
      </c>
      <c r="O131" s="35">
        <f>'donor cell number'!O131/'total cell number (d+h)'!O131</f>
        <v>0.74748257164988385</v>
      </c>
      <c r="P131" s="35">
        <f>'donor cell number'!P131/'total cell number (d+h)'!P131</f>
        <v>0.7759392259163046</v>
      </c>
      <c r="Q131" s="35">
        <f>'donor cell number'!Q131/'total cell number (d+h)'!Q131</f>
        <v>0.3983471074380166</v>
      </c>
      <c r="R131" s="35">
        <f>'donor cell number'!R131/'total cell number (d+h)'!R131</f>
        <v>0.33703190013869627</v>
      </c>
      <c r="S131" s="35">
        <f>'donor cell number'!S131/'total cell number (d+h)'!S131</f>
        <v>0.85789212006590176</v>
      </c>
      <c r="T131" s="35">
        <f>'donor cell number'!T131/'total cell number (d+h)'!T131</f>
        <v>0.65702429394464368</v>
      </c>
      <c r="U131" s="35">
        <f>'donor cell number'!U131/'total cell number (d+h)'!U131</f>
        <v>0.75682761634258255</v>
      </c>
      <c r="V131" s="35">
        <f>'donor cell number'!V131/'total cell number (d+h)'!V131</f>
        <v>0.7682147766786166</v>
      </c>
      <c r="W131" s="35">
        <f>'donor cell number'!W131/'total cell number (d+h)'!W131</f>
        <v>0.43282743114109051</v>
      </c>
      <c r="X131" s="35">
        <f>'donor cell number'!X131/'total cell number (d+h)'!X131</f>
        <v>0.37189292543021035</v>
      </c>
      <c r="Z131" s="39"/>
      <c r="AA131" s="39"/>
      <c r="AB131" s="39"/>
      <c r="AC131" s="39"/>
      <c r="AE131" s="40">
        <f>'donor cell number'!AE131/'total cell number (d+h)'!AE131</f>
        <v>0.86068494407943807</v>
      </c>
      <c r="AF131" s="40">
        <f>'donor cell number'!AF131/'total cell number (d+h)'!AF131</f>
        <v>0.6182354862462115</v>
      </c>
      <c r="AG131" s="40">
        <f>'donor cell number'!AG131/'total cell number (d+h)'!AG131</f>
        <v>0.75253043126250763</v>
      </c>
      <c r="AH131" s="40">
        <f>'donor cell number'!AH131/'total cell number (d+h)'!AH131</f>
        <v>0.77117431347222687</v>
      </c>
      <c r="AI131" s="40">
        <f>'donor cell number'!AI131/'total cell number (d+h)'!AI131</f>
        <v>0.41536277816374567</v>
      </c>
      <c r="AJ131" s="40">
        <f>'donor cell number'!AJ131/'total cell number (d+h)'!AJ131</f>
        <v>0.35011652104037411</v>
      </c>
      <c r="AL131" s="40">
        <f>'donor cell number'!AL131/'total cell number (d+h)'!AL131</f>
        <v>0.63570493464019495</v>
      </c>
      <c r="AM131" s="40">
        <f>'donor cell number'!AM131/'total cell number (d+h)'!AM131</f>
        <v>0.36352706973800325</v>
      </c>
      <c r="AO131" s="52"/>
      <c r="AP131" s="52"/>
      <c r="AQ131" s="52"/>
      <c r="AR131" s="52"/>
      <c r="AS131" s="52"/>
      <c r="AT131" s="52"/>
      <c r="AU131" s="52"/>
      <c r="AV131" s="52"/>
      <c r="AW131" s="52"/>
      <c r="AX131" s="52"/>
      <c r="AY131" s="52"/>
      <c r="AZ131" s="52"/>
      <c r="BA131" s="52"/>
    </row>
    <row r="132" spans="1:53">
      <c r="A132" s="12">
        <v>203810</v>
      </c>
      <c r="B132" s="12" t="s">
        <v>210</v>
      </c>
      <c r="C132" s="12" t="s">
        <v>339</v>
      </c>
      <c r="D132" s="16">
        <v>42316</v>
      </c>
      <c r="E132" s="16">
        <v>42397</v>
      </c>
      <c r="F132" s="26">
        <v>42657</v>
      </c>
      <c r="G132" s="12">
        <v>81</v>
      </c>
      <c r="H132" s="12">
        <v>341</v>
      </c>
      <c r="I132" s="12">
        <v>260</v>
      </c>
      <c r="J132" s="35">
        <f>'donor cell number'!J132/'total cell number (d+h)'!J132</f>
        <v>0.80585106382978722</v>
      </c>
      <c r="K132" s="35">
        <f>'donor cell number'!K132/'total cell number (d+h)'!K132</f>
        <v>0.77944423997055579</v>
      </c>
      <c r="L132" s="35">
        <f>'donor cell number'!L132/'total cell number (d+h)'!L132</f>
        <v>0.79253002507588755</v>
      </c>
      <c r="M132" s="35">
        <f>'donor cell number'!M132/'total cell number (d+h)'!M132</f>
        <v>0.78851164780461236</v>
      </c>
      <c r="N132" s="35">
        <f>'donor cell number'!N132/'total cell number (d+h)'!N132</f>
        <v>0.53403570383377241</v>
      </c>
      <c r="O132" s="35">
        <f>'donor cell number'!O132/'total cell number (d+h)'!O132</f>
        <v>0.69864777849323878</v>
      </c>
      <c r="P132" s="35">
        <f>'donor cell number'!P132/'total cell number (d+h)'!P132</f>
        <v>0.71803338836910657</v>
      </c>
      <c r="Q132" s="35">
        <f>'donor cell number'!Q132/'total cell number (d+h)'!Q132</f>
        <v>0.56581103222282914</v>
      </c>
      <c r="R132" s="35">
        <f>'donor cell number'!R132/'total cell number (d+h)'!R132</f>
        <v>0.33638443935926771</v>
      </c>
      <c r="S132" s="35">
        <f>'donor cell number'!S132/'total cell number (d+h)'!S132</f>
        <v>0.77141515551282347</v>
      </c>
      <c r="T132" s="35">
        <f>'donor cell number'!T132/'total cell number (d+h)'!T132</f>
        <v>0.5903455065686245</v>
      </c>
      <c r="U132" s="35">
        <f>'donor cell number'!U132/'total cell number (d+h)'!U132</f>
        <v>0.67175035194744248</v>
      </c>
      <c r="V132" s="35">
        <f>'donor cell number'!V132/'total cell number (d+h)'!V132</f>
        <v>0.71243606206299304</v>
      </c>
      <c r="W132" s="35">
        <f>'donor cell number'!W132/'total cell number (d+h)'!W132</f>
        <v>0.55177330244163247</v>
      </c>
      <c r="X132" s="35">
        <f>'donor cell number'!X132/'total cell number (d+h)'!X132</f>
        <v>0.36939610233378778</v>
      </c>
      <c r="Z132" s="39"/>
      <c r="AA132" s="39"/>
      <c r="AB132" s="39"/>
      <c r="AC132" s="39"/>
      <c r="AE132" s="40">
        <f>'donor cell number'!AE132/'total cell number (d+h)'!AE132</f>
        <v>0.77638617376772379</v>
      </c>
      <c r="AF132" s="40">
        <f>'donor cell number'!AF132/'total cell number (d+h)'!AF132</f>
        <v>0.55656631319543526</v>
      </c>
      <c r="AG132" s="40">
        <f>'donor cell number'!AG132/'total cell number (d+h)'!AG132</f>
        <v>0.68545826882854533</v>
      </c>
      <c r="AH132" s="40">
        <f>'donor cell number'!AH132/'total cell number (d+h)'!AH132</f>
        <v>0.71421083278650044</v>
      </c>
      <c r="AI132" s="40">
        <f>'donor cell number'!AI132/'total cell number (d+h)'!AI132</f>
        <v>0.5585404211161451</v>
      </c>
      <c r="AJ132" s="40">
        <f>'donor cell number'!AJ132/'total cell number (d+h)'!AJ132</f>
        <v>0.35289341369047339</v>
      </c>
      <c r="AL132" s="40">
        <f>'donor cell number'!AL132/'total cell number (d+h)'!AL132</f>
        <v>0.56902411456499069</v>
      </c>
      <c r="AM132" s="40">
        <f>'donor cell number'!AM132/'total cell number (d+h)'!AM132</f>
        <v>0.41518220306423403</v>
      </c>
      <c r="AO132" s="52"/>
      <c r="AP132" s="52"/>
      <c r="AQ132" s="52"/>
      <c r="AR132" s="52"/>
      <c r="AS132" s="52"/>
      <c r="AT132" s="52"/>
      <c r="AU132" s="52"/>
      <c r="AV132" s="52"/>
      <c r="AW132" s="52"/>
      <c r="AX132" s="52"/>
      <c r="AY132" s="52"/>
      <c r="AZ132" s="52"/>
      <c r="BA132" s="52"/>
    </row>
    <row r="133" spans="1:53">
      <c r="A133" s="12">
        <v>203811</v>
      </c>
      <c r="B133" s="12" t="s">
        <v>210</v>
      </c>
      <c r="C133" s="12" t="s">
        <v>339</v>
      </c>
      <c r="D133" s="16">
        <v>42316</v>
      </c>
      <c r="E133" s="16">
        <v>42397</v>
      </c>
      <c r="F133" s="26">
        <v>42657</v>
      </c>
      <c r="G133" s="12">
        <v>81</v>
      </c>
      <c r="H133" s="12">
        <v>341</v>
      </c>
      <c r="I133" s="12">
        <v>260</v>
      </c>
      <c r="J133" s="35">
        <f>'donor cell number'!J133/'total cell number (d+h)'!J133</f>
        <v>0.83361666741767271</v>
      </c>
      <c r="K133" s="35">
        <f>'donor cell number'!K133/'total cell number (d+h)'!K133</f>
        <v>0.77091865489385691</v>
      </c>
      <c r="L133" s="35">
        <f>'donor cell number'!L133/'total cell number (d+h)'!L133</f>
        <v>0.7738713543747503</v>
      </c>
      <c r="M133" s="35">
        <f>'donor cell number'!M133/'total cell number (d+h)'!M133</f>
        <v>0.71675552767759143</v>
      </c>
      <c r="N133" s="35">
        <f>'donor cell number'!N133/'total cell number (d+h)'!N133</f>
        <v>0.51228382091482139</v>
      </c>
      <c r="O133" s="35">
        <f>'donor cell number'!O133/'total cell number (d+h)'!O133</f>
        <v>0.68597063621533438</v>
      </c>
      <c r="P133" s="35">
        <f>'donor cell number'!P133/'total cell number (d+h)'!P133</f>
        <v>0.64458943428672588</v>
      </c>
      <c r="Q133" s="35">
        <f>'donor cell number'!Q133/'total cell number (d+h)'!Q133</f>
        <v>0.50136986301369857</v>
      </c>
      <c r="R133" s="35">
        <f>'donor cell number'!R133/'total cell number (d+h)'!R133</f>
        <v>0.30087243574628625</v>
      </c>
      <c r="S133" s="35">
        <f>'donor cell number'!S133/'total cell number (d+h)'!S133</f>
        <v>0.6929788641446436</v>
      </c>
      <c r="T133" s="35">
        <f>'donor cell number'!T133/'total cell number (d+h)'!T133</f>
        <v>0.58894345002376047</v>
      </c>
      <c r="U133" s="35">
        <f>'donor cell number'!U133/'total cell number (d+h)'!U133</f>
        <v>0.657308584686775</v>
      </c>
      <c r="V133" s="35">
        <f>'donor cell number'!V133/'total cell number (d+h)'!V133</f>
        <v>0.64982242699651183</v>
      </c>
      <c r="W133" s="35">
        <f>'donor cell number'!W133/'total cell number (d+h)'!W133</f>
        <v>0.47406007141356854</v>
      </c>
      <c r="X133" s="35">
        <f>'donor cell number'!X133/'total cell number (d+h)'!X133</f>
        <v>0.34206425762410025</v>
      </c>
      <c r="Z133" s="39"/>
      <c r="AA133" s="39"/>
      <c r="AB133" s="39"/>
      <c r="AC133" s="39"/>
      <c r="AE133" s="40">
        <f>'donor cell number'!AE133/'total cell number (d+h)'!AE133</f>
        <v>0.70232206108329498</v>
      </c>
      <c r="AF133" s="40">
        <f>'donor cell number'!AF133/'total cell number (d+h)'!AF133</f>
        <v>0.54538433920801299</v>
      </c>
      <c r="AG133" s="40">
        <f>'donor cell number'!AG133/'total cell number (d+h)'!AG133</f>
        <v>0.67261377531195432</v>
      </c>
      <c r="AH133" s="40">
        <f>'donor cell number'!AH133/'total cell number (d+h)'!AH133</f>
        <v>0.64763395236855525</v>
      </c>
      <c r="AI133" s="40">
        <f>'donor cell number'!AI133/'total cell number (d+h)'!AI133</f>
        <v>0.48719387339209114</v>
      </c>
      <c r="AJ133" s="40">
        <f>'donor cell number'!AJ133/'total cell number (d+h)'!AJ133</f>
        <v>0.3190374922242975</v>
      </c>
      <c r="AL133" s="40">
        <f>'donor cell number'!AL133/'total cell number (d+h)'!AL133</f>
        <v>0.55751872572156635</v>
      </c>
      <c r="AM133" s="40">
        <f>'donor cell number'!AM133/'total cell number (d+h)'!AM133</f>
        <v>0.35785480264327046</v>
      </c>
      <c r="AO133" s="52"/>
      <c r="AP133" s="52"/>
      <c r="AQ133" s="52"/>
      <c r="AR133" s="52"/>
      <c r="AS133" s="52"/>
      <c r="AT133" s="52"/>
      <c r="AU133" s="52"/>
      <c r="AV133" s="52"/>
      <c r="AW133" s="52"/>
      <c r="AX133" s="52"/>
      <c r="AY133" s="52"/>
      <c r="AZ133" s="52"/>
      <c r="BA133" s="52"/>
    </row>
    <row r="134" spans="1:53">
      <c r="A134" s="12">
        <v>203522</v>
      </c>
      <c r="B134" s="12" t="s">
        <v>210</v>
      </c>
      <c r="C134" s="12" t="s">
        <v>339</v>
      </c>
      <c r="D134" s="16">
        <v>42317</v>
      </c>
      <c r="E134" s="16">
        <v>42397</v>
      </c>
      <c r="F134" s="26">
        <v>42657</v>
      </c>
      <c r="G134" s="12">
        <v>80</v>
      </c>
      <c r="H134" s="12">
        <v>340</v>
      </c>
      <c r="I134" s="12">
        <v>260</v>
      </c>
      <c r="J134" s="35">
        <f>'donor cell number'!J134/'total cell number (d+h)'!J134</f>
        <v>0.76440460947503197</v>
      </c>
      <c r="K134" s="35">
        <f>'donor cell number'!K134/'total cell number (d+h)'!K134</f>
        <v>0.75658557269306204</v>
      </c>
      <c r="L134" s="35">
        <f>'donor cell number'!L134/'total cell number (d+h)'!L134</f>
        <v>0.78432708688245312</v>
      </c>
      <c r="M134" s="35">
        <f>'donor cell number'!M134/'total cell number (d+h)'!M134</f>
        <v>0.78528535411414169</v>
      </c>
      <c r="N134" s="35">
        <f>'donor cell number'!N134/'total cell number (d+h)'!N134</f>
        <v>0.5511611398438292</v>
      </c>
      <c r="O134" s="35">
        <f>'donor cell number'!O134/'total cell number (d+h)'!O134</f>
        <v>0.715606936416185</v>
      </c>
      <c r="P134" s="35">
        <f>'donor cell number'!P134/'total cell number (d+h)'!P134</f>
        <v>0.71927431750773962</v>
      </c>
      <c r="Q134" s="35">
        <f>'donor cell number'!Q134/'total cell number (d+h)'!Q134</f>
        <v>0.30247238295633877</v>
      </c>
      <c r="R134" s="35">
        <f>'donor cell number'!R134/'total cell number (d+h)'!R134</f>
        <v>0.3032665181885672</v>
      </c>
      <c r="S134" s="35">
        <f>'donor cell number'!S134/'total cell number (d+h)'!S134</f>
        <v>0.77158976980086103</v>
      </c>
      <c r="T134" s="35">
        <f>'donor cell number'!T134/'total cell number (d+h)'!T134</f>
        <v>0.6088165559230746</v>
      </c>
      <c r="U134" s="35">
        <f>'donor cell number'!U134/'total cell number (d+h)'!U134</f>
        <v>0.68394838125424495</v>
      </c>
      <c r="V134" s="35">
        <f>'donor cell number'!V134/'total cell number (d+h)'!V134</f>
        <v>0.72637060545783694</v>
      </c>
      <c r="W134" s="35">
        <f>'donor cell number'!W134/'total cell number (d+h)'!W134</f>
        <v>0.4942862676738331</v>
      </c>
      <c r="X134" s="35">
        <f>'donor cell number'!X134/'total cell number (d+h)'!X134</f>
        <v>0.364910790144435</v>
      </c>
      <c r="Z134" s="39"/>
      <c r="AA134" s="39"/>
      <c r="AB134" s="39"/>
      <c r="AC134" s="39"/>
      <c r="AE134" s="40">
        <f>'donor cell number'!AE134/'total cell number (d+h)'!AE134</f>
        <v>0.7748018834879955</v>
      </c>
      <c r="AF134" s="40">
        <f>'donor cell number'!AF134/'total cell number (d+h)'!AF134</f>
        <v>0.58275463471210009</v>
      </c>
      <c r="AG134" s="40">
        <f>'donor cell number'!AG134/'total cell number (d+h)'!AG134</f>
        <v>0.69530870498620023</v>
      </c>
      <c r="AH134" s="40">
        <f>'donor cell number'!AH134/'total cell number (d+h)'!AH134</f>
        <v>0.72403141037142305</v>
      </c>
      <c r="AI134" s="40">
        <f>'donor cell number'!AI134/'total cell number (d+h)'!AI134</f>
        <v>0.39593701194404618</v>
      </c>
      <c r="AJ134" s="40">
        <f>'donor cell number'!AJ134/'total cell number (d+h)'!AJ134</f>
        <v>0.32997243637678275</v>
      </c>
      <c r="AL134" s="40">
        <f>'donor cell number'!AL134/'total cell number (d+h)'!AL134</f>
        <v>0.59395428684293805</v>
      </c>
      <c r="AM134" s="40">
        <f>'donor cell number'!AM134/'total cell number (d+h)'!AM134</f>
        <v>0.34848074631584613</v>
      </c>
      <c r="AO134" s="52"/>
      <c r="AP134" s="52"/>
      <c r="AQ134" s="52"/>
      <c r="AR134" s="52"/>
      <c r="AS134" s="52"/>
      <c r="AT134" s="52"/>
      <c r="AU134" s="52"/>
      <c r="AV134" s="52"/>
      <c r="AW134" s="52"/>
      <c r="AX134" s="52"/>
      <c r="AY134" s="52"/>
      <c r="AZ134" s="52"/>
      <c r="BA134" s="52"/>
    </row>
    <row r="135" spans="1:53">
      <c r="A135" s="12">
        <v>204590</v>
      </c>
      <c r="B135" s="12" t="s">
        <v>210</v>
      </c>
      <c r="C135" s="12" t="s">
        <v>339</v>
      </c>
      <c r="D135" s="16">
        <v>42330</v>
      </c>
      <c r="E135" s="16">
        <v>42397</v>
      </c>
      <c r="F135" s="26">
        <v>42657</v>
      </c>
      <c r="G135" s="12">
        <v>67</v>
      </c>
      <c r="H135" s="12">
        <v>327</v>
      </c>
      <c r="I135" s="12">
        <v>260</v>
      </c>
      <c r="J135" s="35">
        <f>'donor cell number'!J135/'total cell number (d+h)'!J135</f>
        <v>0.86889460154241649</v>
      </c>
      <c r="K135" s="35">
        <f>'donor cell number'!K135/'total cell number (d+h)'!K135</f>
        <v>0.85357630979498855</v>
      </c>
      <c r="L135" s="35">
        <f>'donor cell number'!L135/'total cell number (d+h)'!L135</f>
        <v>0.8701248799231508</v>
      </c>
      <c r="M135" s="35">
        <f>'donor cell number'!M135/'total cell number (d+h)'!M135</f>
        <v>0.81009271123841109</v>
      </c>
      <c r="N135" s="35">
        <f>'donor cell number'!N135/'total cell number (d+h)'!N135</f>
        <v>0.51649305555555558</v>
      </c>
      <c r="O135" s="35">
        <f>'donor cell number'!O135/'total cell number (d+h)'!O135</f>
        <v>0.71240395170142701</v>
      </c>
      <c r="P135" s="35">
        <f>'donor cell number'!P135/'total cell number (d+h)'!P135</f>
        <v>0.69173721861258775</v>
      </c>
      <c r="Q135" s="35">
        <f>'donor cell number'!Q135/'total cell number (d+h)'!Q135</f>
        <v>0.46266318537859003</v>
      </c>
      <c r="R135" s="35">
        <f>'donor cell number'!R135/'total cell number (d+h)'!R135</f>
        <v>0.31599443671766336</v>
      </c>
      <c r="S135" s="35">
        <f>'donor cell number'!S135/'total cell number (d+h)'!S135</f>
        <v>0.80316179954468236</v>
      </c>
      <c r="T135" s="35">
        <f>'donor cell number'!T135/'total cell number (d+h)'!T135</f>
        <v>0.55753177408437993</v>
      </c>
      <c r="U135" s="35">
        <f>'donor cell number'!U135/'total cell number (d+h)'!U135</f>
        <v>0.68430424828287961</v>
      </c>
      <c r="V135" s="35">
        <f>'donor cell number'!V135/'total cell number (d+h)'!V135</f>
        <v>0.68100512908926347</v>
      </c>
      <c r="W135" s="35">
        <f>'donor cell number'!W135/'total cell number (d+h)'!W135</f>
        <v>0.47870563674321504</v>
      </c>
      <c r="X135" s="35">
        <f>'donor cell number'!X135/'total cell number (d+h)'!X135</f>
        <v>0.34175836147728517</v>
      </c>
      <c r="Z135" s="39"/>
      <c r="AA135" s="39"/>
      <c r="AB135" s="39"/>
      <c r="AC135" s="39"/>
      <c r="AE135" s="40">
        <f>'donor cell number'!AE135/'total cell number (d+h)'!AE135</f>
        <v>0.80525791760436216</v>
      </c>
      <c r="AF135" s="40">
        <f>'donor cell number'!AF135/'total cell number (d+h)'!AF135</f>
        <v>0.53493790147315956</v>
      </c>
      <c r="AG135" s="40">
        <f>'donor cell number'!AG135/'total cell number (d+h)'!AG135</f>
        <v>0.69542869643718241</v>
      </c>
      <c r="AH135" s="40">
        <f>'donor cell number'!AH135/'total cell number (d+h)'!AH135</f>
        <v>0.68484501855349111</v>
      </c>
      <c r="AI135" s="40">
        <f>'donor cell number'!AI135/'total cell number (d+h)'!AI135</f>
        <v>0.47019299744774012</v>
      </c>
      <c r="AJ135" s="40">
        <f>'donor cell number'!AJ135/'total cell number (d+h)'!AJ135</f>
        <v>0.32821921413121558</v>
      </c>
      <c r="AL135" s="40">
        <f>'donor cell number'!AL135/'total cell number (d+h)'!AL135</f>
        <v>0.55083887662424136</v>
      </c>
      <c r="AM135" s="40">
        <f>'donor cell number'!AM135/'total cell number (d+h)'!AM135</f>
        <v>0.37725025840137466</v>
      </c>
      <c r="AO135" s="52"/>
      <c r="AP135" s="52"/>
      <c r="AQ135" s="52"/>
      <c r="AR135" s="52"/>
      <c r="AS135" s="52"/>
      <c r="AT135" s="52"/>
      <c r="AU135" s="52"/>
      <c r="AV135" s="52"/>
      <c r="AW135" s="52"/>
      <c r="AX135" s="52"/>
      <c r="AY135" s="52"/>
      <c r="AZ135" s="52"/>
      <c r="BA135" s="52"/>
    </row>
    <row r="136" spans="1:53">
      <c r="A136" s="12">
        <v>202825</v>
      </c>
      <c r="B136" s="12" t="s">
        <v>210</v>
      </c>
      <c r="C136" s="12" t="s">
        <v>339</v>
      </c>
      <c r="D136" s="16">
        <v>42320</v>
      </c>
      <c r="E136" s="16">
        <v>42397</v>
      </c>
      <c r="F136" s="26">
        <v>42657</v>
      </c>
      <c r="G136" s="12">
        <v>77</v>
      </c>
      <c r="H136" s="12">
        <v>337</v>
      </c>
      <c r="I136" s="12">
        <v>260</v>
      </c>
      <c r="J136" s="35">
        <f>'donor cell number'!J136/'total cell number (d+h)'!J136</f>
        <v>0.70209059233449478</v>
      </c>
      <c r="K136" s="35">
        <f>'donor cell number'!K136/'total cell number (d+h)'!K136</f>
        <v>0.68469357905514117</v>
      </c>
      <c r="L136" s="35">
        <f>'donor cell number'!L136/'total cell number (d+h)'!L136</f>
        <v>0.6770601336302895</v>
      </c>
      <c r="M136" s="35">
        <f>'donor cell number'!M136/'total cell number (d+h)'!M136</f>
        <v>0.63797039066066652</v>
      </c>
      <c r="N136" s="35">
        <f>'donor cell number'!N136/'total cell number (d+h)'!N136</f>
        <v>0.45031933828918436</v>
      </c>
      <c r="O136" s="35">
        <f>'donor cell number'!O136/'total cell number (d+h)'!O136</f>
        <v>0.53619302949061665</v>
      </c>
      <c r="P136" s="35">
        <f>'donor cell number'!P136/'total cell number (d+h)'!P136</f>
        <v>0.59572824358100429</v>
      </c>
      <c r="Q136" s="35">
        <f>'donor cell number'!Q136/'total cell number (d+h)'!Q136</f>
        <v>0.33473980309423346</v>
      </c>
      <c r="R136" s="35">
        <f>'donor cell number'!R136/'total cell number (d+h)'!R136</f>
        <v>0.20125371164632136</v>
      </c>
      <c r="S136" s="35">
        <f>'donor cell number'!S136/'total cell number (d+h)'!S136</f>
        <v>0.62131759750933613</v>
      </c>
      <c r="T136" s="35">
        <f>'donor cell number'!T136/'total cell number (d+h)'!T136</f>
        <v>0.44972956953397047</v>
      </c>
      <c r="U136" s="35">
        <f>'donor cell number'!U136/'total cell number (d+h)'!U136</f>
        <v>0.53245769133619603</v>
      </c>
      <c r="V136" s="35">
        <f>'donor cell number'!V136/'total cell number (d+h)'!V136</f>
        <v>0.57547587428065516</v>
      </c>
      <c r="W136" s="35">
        <f>'donor cell number'!W136/'total cell number (d+h)'!W136</f>
        <v>0.34047171176385477</v>
      </c>
      <c r="X136" s="35">
        <f>'donor cell number'!X136/'total cell number (d+h)'!X136</f>
        <v>0.20587604546429339</v>
      </c>
      <c r="Z136" s="39"/>
      <c r="AA136" s="39"/>
      <c r="AB136" s="39"/>
      <c r="AC136" s="39"/>
      <c r="AE136" s="40">
        <f>'donor cell number'!AE136/'total cell number (d+h)'!AE136</f>
        <v>0.62464966135649469</v>
      </c>
      <c r="AF136" s="40">
        <f>'donor cell number'!AF136/'total cell number (d+h)'!AF136</f>
        <v>0.44992824540723519</v>
      </c>
      <c r="AG136" s="40">
        <f>'donor cell number'!AG136/'total cell number (d+h)'!AG136</f>
        <v>0.53353596729538511</v>
      </c>
      <c r="AH136" s="40">
        <f>'donor cell number'!AH136/'total cell number (d+h)'!AH136</f>
        <v>0.58191536679294631</v>
      </c>
      <c r="AI136" s="40">
        <f>'donor cell number'!AI136/'total cell number (d+h)'!AI136</f>
        <v>0.33818301394033712</v>
      </c>
      <c r="AJ136" s="40">
        <f>'donor cell number'!AJ136/'total cell number (d+h)'!AJ136</f>
        <v>0.20364466070755508</v>
      </c>
      <c r="AL136" s="40">
        <f>'donor cell number'!AL136/'total cell number (d+h)'!AL136</f>
        <v>0.45691242766508799</v>
      </c>
      <c r="AM136" s="40">
        <f>'donor cell number'!AM136/'total cell number (d+h)'!AM136</f>
        <v>0.24379671962406163</v>
      </c>
      <c r="AO136" s="52"/>
      <c r="AP136" s="52"/>
      <c r="AQ136" s="52"/>
      <c r="AR136" s="52"/>
      <c r="AS136" s="52"/>
      <c r="AT136" s="52"/>
      <c r="AU136" s="52"/>
      <c r="AV136" s="52"/>
      <c r="AW136" s="52"/>
      <c r="AX136" s="52"/>
      <c r="AY136" s="52"/>
      <c r="AZ136" s="52"/>
      <c r="BA136" s="52"/>
    </row>
    <row r="137" spans="1:53">
      <c r="A137" s="12">
        <v>202894</v>
      </c>
      <c r="B137" s="12" t="s">
        <v>210</v>
      </c>
      <c r="C137" s="12" t="s">
        <v>339</v>
      </c>
      <c r="D137" s="16">
        <v>42319</v>
      </c>
      <c r="E137" s="16">
        <v>42397</v>
      </c>
      <c r="F137" s="26">
        <v>42657</v>
      </c>
      <c r="G137" s="12">
        <v>78</v>
      </c>
      <c r="H137" s="12">
        <v>338</v>
      </c>
      <c r="I137" s="12">
        <v>260</v>
      </c>
      <c r="J137" s="35">
        <f>'donor cell number'!J137/'total cell number (d+h)'!J137</f>
        <v>0.76351351351351349</v>
      </c>
      <c r="K137" s="35">
        <f>'donor cell number'!K137/'total cell number (d+h)'!K137</f>
        <v>0.71368624919302781</v>
      </c>
      <c r="L137" s="35">
        <f>'donor cell number'!L137/'total cell number (d+h)'!L137</f>
        <v>0.72554188635032213</v>
      </c>
      <c r="M137" s="35">
        <f>'donor cell number'!M137/'total cell number (d+h)'!M137</f>
        <v>0.68622154998559493</v>
      </c>
      <c r="N137" s="35">
        <f>'donor cell number'!N137/'total cell number (d+h)'!N137</f>
        <v>0.40748470672903919</v>
      </c>
      <c r="O137" s="35">
        <f>'donor cell number'!O137/'total cell number (d+h)'!O137</f>
        <v>0.54223826714801449</v>
      </c>
      <c r="P137" s="35">
        <f>'donor cell number'!P137/'total cell number (d+h)'!P137</f>
        <v>0.59977501819705759</v>
      </c>
      <c r="Q137" s="35">
        <f>'donor cell number'!Q137/'total cell number (d+h)'!Q137</f>
        <v>0.339622641509434</v>
      </c>
      <c r="R137" s="35">
        <f>'donor cell number'!R137/'total cell number (d+h)'!R137</f>
        <v>0.2907303370786517</v>
      </c>
      <c r="S137" s="35">
        <f>'donor cell number'!S137/'total cell number (d+h)'!S137</f>
        <v>0.66581983198674022</v>
      </c>
      <c r="T137" s="35">
        <f>'donor cell number'!T137/'total cell number (d+h)'!T137</f>
        <v>0.49325772963213715</v>
      </c>
      <c r="U137" s="35">
        <f>'donor cell number'!U137/'total cell number (d+h)'!U137</f>
        <v>0.54014014014014011</v>
      </c>
      <c r="V137" s="35">
        <f>'donor cell number'!V137/'total cell number (d+h)'!V137</f>
        <v>0.59046158514333047</v>
      </c>
      <c r="W137" s="35">
        <f>'donor cell number'!W137/'total cell number (d+h)'!W137</f>
        <v>0.41449814126394052</v>
      </c>
      <c r="X137" s="35">
        <f>'donor cell number'!X137/'total cell number (d+h)'!X137</f>
        <v>0.29323597232897769</v>
      </c>
      <c r="Z137" s="39"/>
      <c r="AA137" s="39"/>
      <c r="AB137" s="39"/>
      <c r="AC137" s="39"/>
      <c r="AE137" s="40">
        <f>'donor cell number'!AE137/'total cell number (d+h)'!AE137</f>
        <v>0.67163059121052637</v>
      </c>
      <c r="AF137" s="40">
        <f>'donor cell number'!AF137/'total cell number (d+h)'!AF137</f>
        <v>0.44664132247256355</v>
      </c>
      <c r="AG137" s="40">
        <f>'donor cell number'!AG137/'total cell number (d+h)'!AG137</f>
        <v>0.54109930158004671</v>
      </c>
      <c r="AH137" s="40">
        <f>'donor cell number'!AH137/'total cell number (d+h)'!AH137</f>
        <v>0.59382246038801134</v>
      </c>
      <c r="AI137" s="40">
        <f>'donor cell number'!AI137/'total cell number (d+h)'!AI137</f>
        <v>0.37295006469320591</v>
      </c>
      <c r="AJ137" s="40">
        <f>'donor cell number'!AJ137/'total cell number (d+h)'!AJ137</f>
        <v>0.29195928719055986</v>
      </c>
      <c r="AL137" s="40">
        <f>'donor cell number'!AL137/'total cell number (d+h)'!AL137</f>
        <v>0.45664873773001341</v>
      </c>
      <c r="AM137" s="40">
        <f>'donor cell number'!AM137/'total cell number (d+h)'!AM137</f>
        <v>0.32484203985769089</v>
      </c>
      <c r="AO137" s="52"/>
      <c r="AP137" s="52"/>
      <c r="AQ137" s="52"/>
      <c r="AR137" s="52"/>
      <c r="AS137" s="52"/>
      <c r="AT137" s="52"/>
      <c r="AU137" s="52"/>
      <c r="AV137" s="52"/>
      <c r="AW137" s="52"/>
      <c r="AX137" s="52"/>
      <c r="AY137" s="52"/>
      <c r="AZ137" s="52"/>
      <c r="BA137" s="52"/>
    </row>
    <row r="138" spans="1:53">
      <c r="A138" s="12">
        <v>212310</v>
      </c>
      <c r="B138" s="12" t="s">
        <v>210</v>
      </c>
      <c r="C138" s="12" t="s">
        <v>339</v>
      </c>
      <c r="D138" s="16">
        <v>42339</v>
      </c>
      <c r="E138" s="16">
        <v>42397</v>
      </c>
      <c r="F138" s="26">
        <v>42657</v>
      </c>
      <c r="G138" s="12">
        <v>58</v>
      </c>
      <c r="H138" s="12">
        <v>318</v>
      </c>
      <c r="I138" s="12">
        <v>260</v>
      </c>
      <c r="J138" s="35">
        <f>'donor cell number'!J138/'total cell number (d+h)'!J138</f>
        <v>0.76579925650557623</v>
      </c>
      <c r="K138" s="35">
        <f>'donor cell number'!K138/'total cell number (d+h)'!K138</f>
        <v>0.75522566555740434</v>
      </c>
      <c r="L138" s="35">
        <f>'donor cell number'!L138/'total cell number (d+h)'!L138</f>
        <v>0.77313228238519538</v>
      </c>
      <c r="M138" s="35">
        <f>'donor cell number'!M138/'total cell number (d+h)'!M138</f>
        <v>0.72076278582649678</v>
      </c>
      <c r="N138" s="35">
        <f>'donor cell number'!N138/'total cell number (d+h)'!N138</f>
        <v>0.45694540428472702</v>
      </c>
      <c r="O138" s="35">
        <f>'donor cell number'!O138/'total cell number (d+h)'!O138</f>
        <v>0.62375000000000003</v>
      </c>
      <c r="P138" s="35">
        <f>'donor cell number'!P138/'total cell number (d+h)'!P138</f>
        <v>0.64555504375863659</v>
      </c>
      <c r="Q138" s="35">
        <f>'donor cell number'!Q138/'total cell number (d+h)'!Q138</f>
        <v>0.64674096588990204</v>
      </c>
      <c r="R138" s="35">
        <f>'donor cell number'!R138/'total cell number (d+h)'!R138</f>
        <v>0.17928086497359819</v>
      </c>
      <c r="S138" s="35">
        <f>'donor cell number'!S138/'total cell number (d+h)'!S138</f>
        <v>0.69468565474122956</v>
      </c>
      <c r="T138" s="35">
        <f>'donor cell number'!T138/'total cell number (d+h)'!T138</f>
        <v>0.51681270126563328</v>
      </c>
      <c r="U138" s="35">
        <f>'donor cell number'!U138/'total cell number (d+h)'!U138</f>
        <v>0.62230695900857969</v>
      </c>
      <c r="V138" s="35">
        <f>'donor cell number'!V138/'total cell number (d+h)'!V138</f>
        <v>0.62377788198653339</v>
      </c>
      <c r="W138" s="35">
        <f>'donor cell number'!W138/'total cell number (d+h)'!W138</f>
        <v>0.49410503751339768</v>
      </c>
      <c r="X138" s="35">
        <f>'donor cell number'!X138/'total cell number (d+h)'!X138</f>
        <v>0.19809900990099011</v>
      </c>
      <c r="Z138" s="39"/>
      <c r="AA138" s="39"/>
      <c r="AB138" s="39"/>
      <c r="AC138" s="39"/>
      <c r="AE138" s="40">
        <f>'donor cell number'!AE138/'total cell number (d+h)'!AE138</f>
        <v>0.70321745743407926</v>
      </c>
      <c r="AF138" s="40">
        <f>'donor cell number'!AF138/'total cell number (d+h)'!AF138</f>
        <v>0.48601801267872341</v>
      </c>
      <c r="AG138" s="40">
        <f>'donor cell number'!AG138/'total cell number (d+h)'!AG138</f>
        <v>0.62284604141281363</v>
      </c>
      <c r="AH138" s="40">
        <f>'donor cell number'!AH138/'total cell number (d+h)'!AH138</f>
        <v>0.6325610111205171</v>
      </c>
      <c r="AI138" s="40">
        <f>'donor cell number'!AI138/'total cell number (d+h)'!AI138</f>
        <v>0.59699133228224388</v>
      </c>
      <c r="AJ138" s="40">
        <f>'donor cell number'!AJ138/'total cell number (d+h)'!AJ138</f>
        <v>0.18771326626993032</v>
      </c>
      <c r="AL138" s="40">
        <f>'donor cell number'!AL138/'total cell number (d+h)'!AL138</f>
        <v>0.50409761930681729</v>
      </c>
      <c r="AM138" s="40">
        <f>'donor cell number'!AM138/'total cell number (d+h)'!AM138</f>
        <v>0.34271771258862777</v>
      </c>
      <c r="AO138" s="52"/>
      <c r="AP138" s="52"/>
      <c r="AQ138" s="52"/>
      <c r="AR138" s="52"/>
      <c r="AS138" s="52"/>
      <c r="AT138" s="52"/>
      <c r="AU138" s="52"/>
      <c r="AV138" s="52"/>
      <c r="AW138" s="52"/>
      <c r="AX138" s="52"/>
      <c r="AY138" s="52"/>
      <c r="AZ138" s="52"/>
      <c r="BA138" s="52"/>
    </row>
    <row r="139" spans="1:53">
      <c r="A139" s="12">
        <v>212311</v>
      </c>
      <c r="B139" s="12" t="s">
        <v>210</v>
      </c>
      <c r="C139" s="12" t="s">
        <v>339</v>
      </c>
      <c r="D139" s="16">
        <v>42339</v>
      </c>
      <c r="E139" s="16">
        <v>42397</v>
      </c>
      <c r="F139" s="26">
        <v>42657</v>
      </c>
      <c r="G139" s="12">
        <v>58</v>
      </c>
      <c r="H139" s="12">
        <v>318</v>
      </c>
      <c r="I139" s="12">
        <v>260</v>
      </c>
      <c r="J139" s="35">
        <f>'donor cell number'!J139/'total cell number (d+h)'!J139</f>
        <v>0.67802585193889542</v>
      </c>
      <c r="K139" s="35">
        <f>'donor cell number'!K139/'total cell number (d+h)'!K139</f>
        <v>0.66780733471074383</v>
      </c>
      <c r="L139" s="35">
        <f>'donor cell number'!L139/'total cell number (d+h)'!L139</f>
        <v>0.67595862764883952</v>
      </c>
      <c r="M139" s="35">
        <f>'donor cell number'!M139/'total cell number (d+h)'!M139</f>
        <v>0.66565230961298383</v>
      </c>
      <c r="N139" s="35">
        <f>'donor cell number'!N139/'total cell number (d+h)'!N139</f>
        <v>0.48901849995443364</v>
      </c>
      <c r="O139" s="35">
        <f>'donor cell number'!O139/'total cell number (d+h)'!O139</f>
        <v>0.5579567779960708</v>
      </c>
      <c r="P139" s="35">
        <f>'donor cell number'!P139/'total cell number (d+h)'!P139</f>
        <v>0.60818577526095585</v>
      </c>
      <c r="Q139" s="35">
        <f>'donor cell number'!Q139/'total cell number (d+h)'!Q139</f>
        <v>0.42412451361867698</v>
      </c>
      <c r="R139" s="35">
        <f>'donor cell number'!R139/'total cell number (d+h)'!R139</f>
        <v>0.22694898941289701</v>
      </c>
      <c r="S139" s="35">
        <f>'donor cell number'!S139/'total cell number (d+h)'!S139</f>
        <v>0.63996469160322178</v>
      </c>
      <c r="T139" s="35">
        <f>'donor cell number'!T139/'total cell number (d+h)'!T139</f>
        <v>0.51872096201147855</v>
      </c>
      <c r="U139" s="35">
        <f>'donor cell number'!U139/'total cell number (d+h)'!U139</f>
        <v>0.56776556776556775</v>
      </c>
      <c r="V139" s="35">
        <f>'donor cell number'!V139/'total cell number (d+h)'!V139</f>
        <v>0.60891038868779823</v>
      </c>
      <c r="W139" s="35">
        <f>'donor cell number'!W139/'total cell number (d+h)'!W139</f>
        <v>0.39065974796145292</v>
      </c>
      <c r="X139" s="35">
        <f>'donor cell number'!X139/'total cell number (d+h)'!X139</f>
        <v>0.25222839996469859</v>
      </c>
      <c r="Z139" s="39"/>
      <c r="AA139" s="39"/>
      <c r="AB139" s="39"/>
      <c r="AC139" s="39"/>
      <c r="AE139" s="40">
        <f>'donor cell number'!AE139/'total cell number (d+h)'!AE139</f>
        <v>0.64925983236593221</v>
      </c>
      <c r="AF139" s="40">
        <f>'donor cell number'!AF139/'total cell number (d+h)'!AF139</f>
        <v>0.50320845199594999</v>
      </c>
      <c r="AG139" s="40">
        <f>'donor cell number'!AG139/'total cell number (d+h)'!AG139</f>
        <v>0.56331472695983675</v>
      </c>
      <c r="AH139" s="40">
        <f>'donor cell number'!AH139/'total cell number (d+h)'!AH139</f>
        <v>0.60858778961548987</v>
      </c>
      <c r="AI139" s="40">
        <f>'donor cell number'!AI139/'total cell number (d+h)'!AI139</f>
        <v>0.40852970186324583</v>
      </c>
      <c r="AJ139" s="40">
        <f>'donor cell number'!AJ139/'total cell number (d+h)'!AJ139</f>
        <v>0.23585509946635813</v>
      </c>
      <c r="AL139" s="40">
        <f>'donor cell number'!AL139/'total cell number (d+h)'!AL139</f>
        <v>0.509007334873814</v>
      </c>
      <c r="AM139" s="40">
        <f>'donor cell number'!AM139/'total cell number (d+h)'!AM139</f>
        <v>0.28156540150101883</v>
      </c>
      <c r="AO139" s="52"/>
      <c r="AP139" s="52"/>
      <c r="AQ139" s="52"/>
      <c r="AR139" s="52"/>
      <c r="AS139" s="52"/>
      <c r="AT139" s="52"/>
      <c r="AU139" s="52"/>
      <c r="AV139" s="52"/>
      <c r="AW139" s="52"/>
      <c r="AX139" s="52"/>
      <c r="AY139" s="52"/>
      <c r="AZ139" s="52"/>
      <c r="BA139" s="52"/>
    </row>
    <row r="140" spans="1:53">
      <c r="A140" s="12">
        <v>211246</v>
      </c>
      <c r="B140" s="12" t="s">
        <v>210</v>
      </c>
      <c r="C140" s="12" t="s">
        <v>339</v>
      </c>
      <c r="D140" s="16">
        <v>42339</v>
      </c>
      <c r="E140" s="16">
        <v>42397</v>
      </c>
      <c r="F140" s="26">
        <v>42657</v>
      </c>
      <c r="G140" s="12">
        <v>58</v>
      </c>
      <c r="H140" s="12">
        <v>318</v>
      </c>
      <c r="I140" s="12">
        <v>260</v>
      </c>
      <c r="J140" s="35">
        <f>'donor cell number'!J140/'total cell number (d+h)'!J140</f>
        <v>0.53794037940379402</v>
      </c>
      <c r="K140" s="35">
        <f>'donor cell number'!K140/'total cell number (d+h)'!K140</f>
        <v>0.51024527637601225</v>
      </c>
      <c r="L140" s="35">
        <f>'donor cell number'!L140/'total cell number (d+h)'!L140</f>
        <v>0.49881422924901186</v>
      </c>
      <c r="M140" s="35">
        <f>'donor cell number'!M140/'total cell number (d+h)'!M140</f>
        <v>0.48004261363636358</v>
      </c>
      <c r="N140" s="35">
        <f>'donor cell number'!N140/'total cell number (d+h)'!N140</f>
        <v>0.44853228962818004</v>
      </c>
      <c r="O140" s="35">
        <f>'donor cell number'!O140/'total cell number (d+h)'!O140</f>
        <v>0.45454545454545453</v>
      </c>
      <c r="P140" s="35">
        <f>'donor cell number'!P140/'total cell number (d+h)'!P140</f>
        <v>0.50887668360719251</v>
      </c>
      <c r="Q140" s="35">
        <f>'donor cell number'!Q140/'total cell number (d+h)'!Q140</f>
        <v>0.33173843700159489</v>
      </c>
      <c r="R140" s="35">
        <f>'donor cell number'!R140/'total cell number (d+h)'!R140</f>
        <v>0.17676302706683852</v>
      </c>
      <c r="S140" s="35">
        <f>'donor cell number'!S140/'total cell number (d+h)'!S140</f>
        <v>0.4766801064806887</v>
      </c>
      <c r="T140" s="35">
        <f>'donor cell number'!T140/'total cell number (d+h)'!T140</f>
        <v>0.42492247690291229</v>
      </c>
      <c r="U140" s="35">
        <f>'donor cell number'!U140/'total cell number (d+h)'!U140</f>
        <v>0.44553881807647738</v>
      </c>
      <c r="V140" s="35">
        <f>'donor cell number'!V140/'total cell number (d+h)'!V140</f>
        <v>0.49280431626716048</v>
      </c>
      <c r="W140" s="35">
        <f>'donor cell number'!W140/'total cell number (d+h)'!W140</f>
        <v>0.31320471059884741</v>
      </c>
      <c r="X140" s="35">
        <f>'donor cell number'!X140/'total cell number (d+h)'!X140</f>
        <v>0.20002084636230977</v>
      </c>
      <c r="Z140" s="39"/>
      <c r="AA140" s="39"/>
      <c r="AB140" s="39"/>
      <c r="AC140" s="39"/>
      <c r="AE140" s="40">
        <f>'donor cell number'!AE140/'total cell number (d+h)'!AE140</f>
        <v>0.47768007672246882</v>
      </c>
      <c r="AF140" s="40">
        <f>'donor cell number'!AF140/'total cell number (d+h)'!AF140</f>
        <v>0.43640199890425974</v>
      </c>
      <c r="AG140" s="40">
        <f>'donor cell number'!AG140/'total cell number (d+h)'!AG140</f>
        <v>0.44845973635781744</v>
      </c>
      <c r="AH140" s="40">
        <f>'donor cell number'!AH140/'total cell number (d+h)'!AH140</f>
        <v>0.50071213126015535</v>
      </c>
      <c r="AI140" s="40">
        <f>'donor cell number'!AI140/'total cell number (d+h)'!AI140</f>
        <v>0.32516674779192978</v>
      </c>
      <c r="AJ140" s="40">
        <f>'donor cell number'!AJ140/'total cell number (d+h)'!AJ140</f>
        <v>0.18406244500663113</v>
      </c>
      <c r="AL140" s="40">
        <f>'donor cell number'!AL140/'total cell number (d+h)'!AL140</f>
        <v>0.43733545042128313</v>
      </c>
      <c r="AM140" s="40">
        <f>'donor cell number'!AM140/'total cell number (d+h)'!AM140</f>
        <v>0.22203560976571424</v>
      </c>
      <c r="AO140" s="52"/>
      <c r="AP140" s="52"/>
      <c r="AQ140" s="52"/>
      <c r="AR140" s="52"/>
      <c r="AS140" s="52"/>
      <c r="AT140" s="52"/>
      <c r="AU140" s="52"/>
      <c r="AV140" s="52"/>
      <c r="AW140" s="52"/>
      <c r="AX140" s="52"/>
      <c r="AY140" s="52"/>
      <c r="AZ140" s="52"/>
      <c r="BA140" s="52"/>
    </row>
    <row r="141" spans="1:53">
      <c r="A141" s="12">
        <v>211247</v>
      </c>
      <c r="B141" s="12" t="s">
        <v>210</v>
      </c>
      <c r="C141" s="12" t="s">
        <v>339</v>
      </c>
      <c r="D141" s="16">
        <v>42339</v>
      </c>
      <c r="E141" s="16">
        <v>42397</v>
      </c>
      <c r="F141" s="26">
        <v>42657</v>
      </c>
      <c r="G141" s="12">
        <v>58</v>
      </c>
      <c r="H141" s="12">
        <v>318</v>
      </c>
      <c r="I141" s="12">
        <v>260</v>
      </c>
      <c r="J141" s="35">
        <f>'donor cell number'!J141/'total cell number (d+h)'!J141</f>
        <v>0.78909952606635059</v>
      </c>
      <c r="K141" s="35">
        <f>'donor cell number'!K141/'total cell number (d+h)'!K141</f>
        <v>0.77110908703319703</v>
      </c>
      <c r="L141" s="35">
        <f>'donor cell number'!L141/'total cell number (d+h)'!L141</f>
        <v>0.79315051495222733</v>
      </c>
      <c r="M141" s="35">
        <f>'donor cell number'!M141/'total cell number (d+h)'!M141</f>
        <v>0.78572447029971204</v>
      </c>
      <c r="N141" s="35">
        <f>'donor cell number'!N141/'total cell number (d+h)'!N141</f>
        <v>0.52196710892190357</v>
      </c>
      <c r="O141" s="35">
        <f>'donor cell number'!O141/'total cell number (d+h)'!O141</f>
        <v>0.69282296650717701</v>
      </c>
      <c r="P141" s="35">
        <f>'donor cell number'!P141/'total cell number (d+h)'!P141</f>
        <v>0.70560409703082538</v>
      </c>
      <c r="Q141" s="35">
        <f>'donor cell number'!Q141/'total cell number (d+h)'!Q141</f>
        <v>0.52054794520547942</v>
      </c>
      <c r="R141" s="35">
        <f>'donor cell number'!R141/'total cell number (d+h)'!R141</f>
        <v>0.30519719867305567</v>
      </c>
      <c r="S141" s="35">
        <f>'donor cell number'!S141/'total cell number (d+h)'!S141</f>
        <v>0.76437989680871399</v>
      </c>
      <c r="T141" s="35">
        <f>'donor cell number'!T141/'total cell number (d+h)'!T141</f>
        <v>0.61900646565520778</v>
      </c>
      <c r="U141" s="35">
        <f>'donor cell number'!U141/'total cell number (d+h)'!U141</f>
        <v>0.68502857142857143</v>
      </c>
      <c r="V141" s="35">
        <f>'donor cell number'!V141/'total cell number (d+h)'!V141</f>
        <v>0.70071181599231125</v>
      </c>
      <c r="W141" s="35">
        <f>'donor cell number'!W141/'total cell number (d+h)'!W141</f>
        <v>0.55471811878203192</v>
      </c>
      <c r="X141" s="35">
        <f>'donor cell number'!X141/'total cell number (d+h)'!X141</f>
        <v>0.32787356321839078</v>
      </c>
      <c r="Z141" s="39"/>
      <c r="AA141" s="39"/>
      <c r="AB141" s="39"/>
      <c r="AC141" s="39"/>
      <c r="AE141" s="40">
        <f>'donor cell number'!AE141/'total cell number (d+h)'!AE141</f>
        <v>0.77269799615293866</v>
      </c>
      <c r="AF141" s="40">
        <f>'donor cell number'!AF141/'total cell number (d+h)'!AF141</f>
        <v>0.55754383003106001</v>
      </c>
      <c r="AG141" s="40">
        <f>'donor cell number'!AG141/'total cell number (d+h)'!AG141</f>
        <v>0.68897243000914499</v>
      </c>
      <c r="AH141" s="40">
        <f>'donor cell number'!AH141/'total cell number (d+h)'!AH141</f>
        <v>0.70294522898684952</v>
      </c>
      <c r="AI141" s="40">
        <f>'donor cell number'!AI141/'total cell number (d+h)'!AI141</f>
        <v>0.53416189433615346</v>
      </c>
      <c r="AJ141" s="40">
        <f>'donor cell number'!AJ141/'total cell number (d+h)'!AJ141</f>
        <v>0.31368549897711029</v>
      </c>
      <c r="AL141" s="40">
        <f>'donor cell number'!AL141/'total cell number (d+h)'!AL141</f>
        <v>0.56991665520343981</v>
      </c>
      <c r="AM141" s="40">
        <f>'donor cell number'!AM141/'total cell number (d+h)'!AM141</f>
        <v>0.38187409081430851</v>
      </c>
      <c r="AO141" s="52"/>
      <c r="AP141" s="52"/>
      <c r="AQ141" s="52"/>
      <c r="AR141" s="52"/>
      <c r="AS141" s="52"/>
      <c r="AT141" s="52"/>
      <c r="AU141" s="52"/>
      <c r="AV141" s="52"/>
      <c r="AW141" s="52"/>
      <c r="AX141" s="52"/>
      <c r="AY141" s="52"/>
      <c r="AZ141" s="52"/>
      <c r="BA141" s="52"/>
    </row>
    <row r="142" spans="1:53">
      <c r="A142" s="12">
        <v>172971</v>
      </c>
      <c r="B142" s="10" t="s">
        <v>211</v>
      </c>
      <c r="C142" s="12" t="s">
        <v>339</v>
      </c>
      <c r="D142" s="16">
        <v>42274</v>
      </c>
      <c r="E142" s="16">
        <v>42349</v>
      </c>
      <c r="F142" s="26">
        <v>42444</v>
      </c>
      <c r="G142" s="12">
        <v>75</v>
      </c>
      <c r="H142" s="12">
        <v>170</v>
      </c>
      <c r="I142" s="12">
        <v>95</v>
      </c>
      <c r="J142" s="35">
        <f>'donor cell number'!J142/'total cell number (d+h)'!J142</f>
        <v>0.90577556735784559</v>
      </c>
      <c r="K142" s="35">
        <f>'donor cell number'!K142/'total cell number (d+h)'!K142</f>
        <v>0.90027700831024926</v>
      </c>
      <c r="L142" s="35">
        <f>'donor cell number'!L142/'total cell number (d+h)'!L142</f>
        <v>0.88191190253045915</v>
      </c>
      <c r="M142" s="35">
        <f>'donor cell number'!M142/'total cell number (d+h)'!M142</f>
        <v>0.78268786868427798</v>
      </c>
      <c r="N142" s="35">
        <f>'donor cell number'!N142/'total cell number (d+h)'!N142</f>
        <v>0.37977998952331066</v>
      </c>
      <c r="O142" s="35">
        <f>'donor cell number'!O142/'total cell number (d+h)'!O142</f>
        <v>0.61456628477905073</v>
      </c>
      <c r="P142" s="35">
        <f>'donor cell number'!P142/'total cell number (d+h)'!P142</f>
        <v>0.58657885772680818</v>
      </c>
      <c r="Q142" s="35">
        <f>'donor cell number'!Q142/'total cell number (d+h)'!Q142</f>
        <v>0.45268292682926825</v>
      </c>
      <c r="R142" s="35">
        <f>'donor cell number'!R142/'total cell number (d+h)'!R142</f>
        <v>0.29098805646036918</v>
      </c>
      <c r="S142" s="35">
        <f>'donor cell number'!S142/'total cell number (d+h)'!S142</f>
        <v>0.79738359091586741</v>
      </c>
      <c r="T142" s="35">
        <f>'donor cell number'!T142/'total cell number (d+h)'!T142</f>
        <v>0.4632272228320527</v>
      </c>
      <c r="U142" s="35">
        <f>'donor cell number'!U142/'total cell number (d+h)'!U142</f>
        <v>0.64677419354838706</v>
      </c>
      <c r="V142" s="35">
        <f>'donor cell number'!V142/'total cell number (d+h)'!V142</f>
        <v>0.58445428467986749</v>
      </c>
      <c r="W142" s="35">
        <f>'donor cell number'!W142/'total cell number (d+h)'!W142</f>
        <v>0.38914443422263117</v>
      </c>
      <c r="X142" s="35">
        <f>'donor cell number'!X142/'total cell number (d+h)'!X142</f>
        <v>0.32047116165718931</v>
      </c>
      <c r="Z142" s="39"/>
      <c r="AA142" s="39"/>
      <c r="AB142" s="39"/>
      <c r="AC142" s="39"/>
      <c r="AE142" s="40">
        <f>'donor cell number'!AE142/'total cell number (d+h)'!AE142</f>
        <v>0.79095453006029026</v>
      </c>
      <c r="AF142" s="40">
        <f>'donor cell number'!AF142/'total cell number (d+h)'!AF142</f>
        <v>0.40667472810607791</v>
      </c>
      <c r="AG142" s="40">
        <f>'donor cell number'!AG142/'total cell number (d+h)'!AG142</f>
        <v>0.62703924620689289</v>
      </c>
      <c r="AH142" s="40">
        <f>'donor cell number'!AH142/'total cell number (d+h)'!AH142</f>
        <v>0.58539033986718669</v>
      </c>
      <c r="AI142" s="40">
        <f>'donor cell number'!AI142/'total cell number (d+h)'!AI142</f>
        <v>0.42740854886336915</v>
      </c>
      <c r="AJ142" s="40">
        <f>'donor cell number'!AJ142/'total cell number (d+h)'!AJ142</f>
        <v>0.30438210943376259</v>
      </c>
      <c r="AL142" s="40">
        <f>'donor cell number'!AL142/'total cell number (d+h)'!AL142</f>
        <v>0.43400787029738536</v>
      </c>
      <c r="AM142" s="40">
        <f>'donor cell number'!AM142/'total cell number (d+h)'!AM142</f>
        <v>0.34562206917123939</v>
      </c>
      <c r="AO142" s="52"/>
      <c r="AP142" s="52"/>
      <c r="AQ142" s="52"/>
      <c r="AR142" s="52"/>
      <c r="AS142" s="52"/>
      <c r="AT142" s="52"/>
      <c r="AU142" s="52"/>
      <c r="AV142" s="52"/>
      <c r="AW142" s="52"/>
      <c r="AX142" s="52"/>
      <c r="AY142" s="52"/>
      <c r="AZ142" s="52"/>
      <c r="BA142" s="52"/>
    </row>
    <row r="143" spans="1:53">
      <c r="A143" s="12">
        <v>172972</v>
      </c>
      <c r="B143" s="10" t="s">
        <v>211</v>
      </c>
      <c r="C143" s="12" t="s">
        <v>339</v>
      </c>
      <c r="D143" s="16">
        <v>42274</v>
      </c>
      <c r="E143" s="16">
        <v>42349</v>
      </c>
      <c r="F143" s="26">
        <v>42444</v>
      </c>
      <c r="G143" s="12">
        <v>75</v>
      </c>
      <c r="H143" s="12">
        <v>170</v>
      </c>
      <c r="I143" s="12">
        <v>95</v>
      </c>
      <c r="J143" s="35">
        <f>'donor cell number'!J143/'total cell number (d+h)'!J143</f>
        <v>0.95098617266104946</v>
      </c>
      <c r="K143" s="35">
        <f>'donor cell number'!K143/'total cell number (d+h)'!K143</f>
        <v>0.95635128071092523</v>
      </c>
      <c r="L143" s="35">
        <f>'donor cell number'!L143/'total cell number (d+h)'!L143</f>
        <v>0.94236242884250476</v>
      </c>
      <c r="M143" s="35">
        <f>'donor cell number'!M143/'total cell number (d+h)'!M143</f>
        <v>0.81568988696907829</v>
      </c>
      <c r="N143" s="35">
        <f>'donor cell number'!N143/'total cell number (d+h)'!N143</f>
        <v>0.49467851174245758</v>
      </c>
      <c r="O143" s="35">
        <f>'donor cell number'!O143/'total cell number (d+h)'!O143</f>
        <v>0.69022379269729095</v>
      </c>
      <c r="P143" s="35">
        <f>'donor cell number'!P143/'total cell number (d+h)'!P143</f>
        <v>0.64330167048804454</v>
      </c>
      <c r="Q143" s="35">
        <f>'donor cell number'!Q143/'total cell number (d+h)'!Q143</f>
        <v>0.47276084949215141</v>
      </c>
      <c r="R143" s="35">
        <f>'donor cell number'!R143/'total cell number (d+h)'!R143</f>
        <v>0.31854838709677419</v>
      </c>
      <c r="S143" s="35">
        <f>'donor cell number'!S143/'total cell number (d+h)'!S143</f>
        <v>0.81708450461820892</v>
      </c>
      <c r="T143" s="35">
        <f>'donor cell number'!T143/'total cell number (d+h)'!T143</f>
        <v>0.48720521826392371</v>
      </c>
      <c r="U143" s="35">
        <f>'donor cell number'!U143/'total cell number (d+h)'!U143</f>
        <v>0.67765869744435292</v>
      </c>
      <c r="V143" s="35">
        <f>'donor cell number'!V143/'total cell number (d+h)'!V143</f>
        <v>0.62680933008557249</v>
      </c>
      <c r="W143" s="35">
        <f>'donor cell number'!W143/'total cell number (d+h)'!W143</f>
        <v>0.37525083612040133</v>
      </c>
      <c r="X143" s="35">
        <f>'donor cell number'!X143/'total cell number (d+h)'!X143</f>
        <v>0.33039033457249073</v>
      </c>
      <c r="Z143" s="39"/>
      <c r="AA143" s="39"/>
      <c r="AB143" s="39"/>
      <c r="AC143" s="39"/>
      <c r="AE143" s="40">
        <f>'donor cell number'!AE143/'total cell number (d+h)'!AE143</f>
        <v>0.81629742743162181</v>
      </c>
      <c r="AF143" s="40">
        <f>'donor cell number'!AF143/'total cell number (d+h)'!AF143</f>
        <v>0.49318652419228987</v>
      </c>
      <c r="AG143" s="40">
        <f>'donor cell number'!AG143/'total cell number (d+h)'!AG143</f>
        <v>0.685989608363755</v>
      </c>
      <c r="AH143" s="40">
        <f>'donor cell number'!AH143/'total cell number (d+h)'!AH143</f>
        <v>0.6358185764475025</v>
      </c>
      <c r="AI143" s="40">
        <f>'donor cell number'!AI143/'total cell number (d+h)'!AI143</f>
        <v>0.44064715861901443</v>
      </c>
      <c r="AJ143" s="40">
        <f>'donor cell number'!AJ143/'total cell number (d+h)'!AJ143</f>
        <v>0.32455383871625826</v>
      </c>
      <c r="AL143" s="40">
        <f>'donor cell number'!AL143/'total cell number (d+h)'!AL143</f>
        <v>0.5091296076423012</v>
      </c>
      <c r="AM143" s="40">
        <f>'donor cell number'!AM143/'total cell number (d+h)'!AM143</f>
        <v>0.3845565325648409</v>
      </c>
      <c r="AO143" s="52"/>
      <c r="AP143" s="52"/>
      <c r="AQ143" s="52"/>
      <c r="AR143" s="52"/>
      <c r="AS143" s="52"/>
      <c r="AT143" s="52"/>
      <c r="AU143" s="52"/>
      <c r="AV143" s="52"/>
      <c r="AW143" s="52"/>
      <c r="AX143" s="52"/>
      <c r="AY143" s="52"/>
      <c r="AZ143" s="52"/>
      <c r="BA143" s="52"/>
    </row>
    <row r="144" spans="1:53">
      <c r="A144" s="12">
        <v>172973</v>
      </c>
      <c r="B144" s="10" t="s">
        <v>211</v>
      </c>
      <c r="C144" s="12" t="s">
        <v>339</v>
      </c>
      <c r="D144" s="16">
        <v>42274</v>
      </c>
      <c r="E144" s="16">
        <v>42349</v>
      </c>
      <c r="F144" s="26">
        <v>42444</v>
      </c>
      <c r="G144" s="12">
        <v>75</v>
      </c>
      <c r="H144" s="12">
        <v>170</v>
      </c>
      <c r="I144" s="12">
        <v>95</v>
      </c>
      <c r="J144" s="35">
        <f>'donor cell number'!J144/'total cell number (d+h)'!J144</f>
        <v>0.90801624149805549</v>
      </c>
      <c r="K144" s="35">
        <f>'donor cell number'!K144/'total cell number (d+h)'!K144</f>
        <v>0.92093549898485083</v>
      </c>
      <c r="L144" s="35">
        <f>'donor cell number'!L144/'total cell number (d+h)'!L144</f>
        <v>0.93006263048016691</v>
      </c>
      <c r="M144" s="35">
        <f>'donor cell number'!M144/'total cell number (d+h)'!M144</f>
        <v>0.85766275778406786</v>
      </c>
      <c r="N144" s="35">
        <f>'donor cell number'!N144/'total cell number (d+h)'!N144</f>
        <v>0.4194532441628534</v>
      </c>
      <c r="O144" s="35">
        <f>'donor cell number'!O144/'total cell number (d+h)'!O144</f>
        <v>0.64836601307189545</v>
      </c>
      <c r="P144" s="35">
        <f>'donor cell number'!P144/'total cell number (d+h)'!P144</f>
        <v>0.67479043272809658</v>
      </c>
      <c r="Q144" s="35">
        <f>'donor cell number'!Q144/'total cell number (d+h)'!Q144</f>
        <v>0.47772925764192142</v>
      </c>
      <c r="R144" s="35">
        <f>'donor cell number'!R144/'total cell number (d+h)'!R144</f>
        <v>0.32923076923076922</v>
      </c>
      <c r="S144" s="35">
        <f>'donor cell number'!S144/'total cell number (d+h)'!S144</f>
        <v>0.88077415789605895</v>
      </c>
      <c r="T144" s="35">
        <f>'donor cell number'!T144/'total cell number (d+h)'!T144</f>
        <v>0.55258660866863452</v>
      </c>
      <c r="U144" s="35">
        <f>'donor cell number'!U144/'total cell number (d+h)'!U144</f>
        <v>0.73645320197044339</v>
      </c>
      <c r="V144" s="35">
        <f>'donor cell number'!V144/'total cell number (d+h)'!V144</f>
        <v>0.67516807751980179</v>
      </c>
      <c r="W144" s="35">
        <f>'donor cell number'!W144/'total cell number (d+h)'!W144</f>
        <v>0.45957011258955988</v>
      </c>
      <c r="X144" s="35">
        <f>'donor cell number'!X144/'total cell number (d+h)'!X144</f>
        <v>0.35725037631710993</v>
      </c>
      <c r="Z144" s="39"/>
      <c r="AA144" s="39"/>
      <c r="AB144" s="39"/>
      <c r="AC144" s="39"/>
      <c r="AE144" s="40">
        <f>'donor cell number'!AE144/'total cell number (d+h)'!AE144</f>
        <v>0.86938770043127978</v>
      </c>
      <c r="AF144" s="40">
        <f>'donor cell number'!AF144/'total cell number (d+h)'!AF144</f>
        <v>0.45309731489564337</v>
      </c>
      <c r="AG144" s="40">
        <f>'donor cell number'!AG144/'total cell number (d+h)'!AG144</f>
        <v>0.67674379825763342</v>
      </c>
      <c r="AH144" s="40">
        <f>'donor cell number'!AH144/'total cell number (d+h)'!AH144</f>
        <v>0.67498518404296504</v>
      </c>
      <c r="AI144" s="40">
        <f>'donor cell number'!AI144/'total cell number (d+h)'!AI144</f>
        <v>0.47270931087002482</v>
      </c>
      <c r="AJ144" s="40">
        <f>'donor cell number'!AJ144/'total cell number (d+h)'!AJ144</f>
        <v>0.34063576768398163</v>
      </c>
      <c r="AL144" s="40">
        <f>'donor cell number'!AL144/'total cell number (d+h)'!AL144</f>
        <v>0.47323508641617806</v>
      </c>
      <c r="AM144" s="40">
        <f>'donor cell number'!AM144/'total cell number (d+h)'!AM144</f>
        <v>0.39600263140206093</v>
      </c>
      <c r="AO144" s="52"/>
      <c r="AP144" s="52"/>
      <c r="AQ144" s="52"/>
      <c r="AR144" s="52"/>
      <c r="AS144" s="52"/>
      <c r="AT144" s="52"/>
      <c r="AU144" s="52"/>
      <c r="AV144" s="52"/>
      <c r="AW144" s="52"/>
      <c r="AX144" s="52"/>
      <c r="AY144" s="52"/>
      <c r="AZ144" s="52"/>
      <c r="BA144" s="52"/>
    </row>
    <row r="145" spans="1:53">
      <c r="A145" s="12">
        <v>172959</v>
      </c>
      <c r="B145" s="10" t="s">
        <v>211</v>
      </c>
      <c r="C145" s="12" t="s">
        <v>339</v>
      </c>
      <c r="D145" s="16">
        <v>42274</v>
      </c>
      <c r="E145" s="16">
        <v>42349</v>
      </c>
      <c r="F145" s="26">
        <v>42444</v>
      </c>
      <c r="G145" s="12">
        <v>75</v>
      </c>
      <c r="H145" s="12">
        <v>170</v>
      </c>
      <c r="I145" s="12">
        <v>95</v>
      </c>
      <c r="J145" s="35">
        <f>'donor cell number'!J145/'total cell number (d+h)'!J145</f>
        <v>0.80482800124712084</v>
      </c>
      <c r="K145" s="35">
        <f>'donor cell number'!K145/'total cell number (d+h)'!K145</f>
        <v>0.81253078955618252</v>
      </c>
      <c r="L145" s="35">
        <f>'donor cell number'!L145/'total cell number (d+h)'!L145</f>
        <v>0.82368490615913303</v>
      </c>
      <c r="M145" s="35">
        <f>'donor cell number'!M145/'total cell number (d+h)'!M145</f>
        <v>0.74407037831452649</v>
      </c>
      <c r="N145" s="35">
        <f>'donor cell number'!N145/'total cell number (d+h)'!N145</f>
        <v>0.35976652913354129</v>
      </c>
      <c r="O145" s="35">
        <f>'donor cell number'!O145/'total cell number (d+h)'!O145</f>
        <v>0.52745098039215688</v>
      </c>
      <c r="P145" s="35">
        <f>'donor cell number'!P145/'total cell number (d+h)'!P145</f>
        <v>0.49217024201070148</v>
      </c>
      <c r="Q145" s="35">
        <f>'donor cell number'!Q145/'total cell number (d+h)'!Q145</f>
        <v>0.35714285714285715</v>
      </c>
      <c r="R145" s="35">
        <f>'donor cell number'!R145/'total cell number (d+h)'!R145</f>
        <v>0.19601837672281774</v>
      </c>
      <c r="S145" s="35">
        <f>'donor cell number'!S145/'total cell number (d+h)'!S145</f>
        <v>0.71246096727397901</v>
      </c>
      <c r="T145" s="35">
        <f>'donor cell number'!T145/'total cell number (d+h)'!T145</f>
        <v>0.45660749506903353</v>
      </c>
      <c r="U145" s="35">
        <f>'donor cell number'!U145/'total cell number (d+h)'!U145</f>
        <v>0.58482523444160273</v>
      </c>
      <c r="V145" s="35">
        <f>'donor cell number'!V145/'total cell number (d+h)'!V145</f>
        <v>0.47817239665901617</v>
      </c>
      <c r="W145" s="35">
        <f>'donor cell number'!W145/'total cell number (d+h)'!W145</f>
        <v>0.35723431498079389</v>
      </c>
      <c r="X145" s="35">
        <f>'donor cell number'!X145/'total cell number (d+h)'!X145</f>
        <v>0.19911682055399438</v>
      </c>
      <c r="Z145" s="39"/>
      <c r="AA145" s="39"/>
      <c r="AB145" s="39"/>
      <c r="AC145" s="39"/>
      <c r="AE145" s="40">
        <f>'donor cell number'!AE145/'total cell number (d+h)'!AE145</f>
        <v>0.73360292037562047</v>
      </c>
      <c r="AF145" s="40">
        <f>'donor cell number'!AF145/'total cell number (d+h)'!AF145</f>
        <v>0.37164899019416003</v>
      </c>
      <c r="AG145" s="40">
        <f>'donor cell number'!AG145/'total cell number (d+h)'!AG145</f>
        <v>0.54526623315271638</v>
      </c>
      <c r="AH145" s="40">
        <f>'donor cell number'!AH145/'total cell number (d+h)'!AH145</f>
        <v>0.48812659592908625</v>
      </c>
      <c r="AI145" s="40">
        <f>'donor cell number'!AI145/'total cell number (d+h)'!AI145</f>
        <v>0.35715848522304033</v>
      </c>
      <c r="AJ145" s="40">
        <f>'donor cell number'!AJ145/'total cell number (d+h)'!AJ145</f>
        <v>0.19686088767914486</v>
      </c>
      <c r="AL145" s="40">
        <f>'donor cell number'!AL145/'total cell number (d+h)'!AL145</f>
        <v>0.38229174354859224</v>
      </c>
      <c r="AM145" s="40">
        <f>'donor cell number'!AM145/'total cell number (d+h)'!AM145</f>
        <v>0.25021589914986209</v>
      </c>
      <c r="AO145" s="52"/>
      <c r="AP145" s="52"/>
      <c r="AQ145" s="52"/>
      <c r="AR145" s="52"/>
      <c r="AS145" s="52"/>
      <c r="AT145" s="52"/>
      <c r="AU145" s="52"/>
      <c r="AV145" s="52"/>
      <c r="AW145" s="52"/>
      <c r="AX145" s="52"/>
      <c r="AY145" s="52"/>
      <c r="AZ145" s="52"/>
      <c r="BA145" s="52"/>
    </row>
    <row r="146" spans="1:53">
      <c r="A146" s="12">
        <v>172960</v>
      </c>
      <c r="B146" s="10" t="s">
        <v>211</v>
      </c>
      <c r="C146" s="12" t="s">
        <v>339</v>
      </c>
      <c r="D146" s="16">
        <v>42274</v>
      </c>
      <c r="E146" s="16">
        <v>42349</v>
      </c>
      <c r="F146" s="26">
        <v>42444</v>
      </c>
      <c r="G146" s="12">
        <v>75</v>
      </c>
      <c r="H146" s="12">
        <v>170</v>
      </c>
      <c r="I146" s="12">
        <v>95</v>
      </c>
      <c r="J146" s="35">
        <f>'donor cell number'!J146/'total cell number (d+h)'!J146</f>
        <v>0.84044795876202016</v>
      </c>
      <c r="K146" s="35">
        <f>'donor cell number'!K146/'total cell number (d+h)'!K146</f>
        <v>0.85464753587024334</v>
      </c>
      <c r="L146" s="35">
        <f>'donor cell number'!L146/'total cell number (d+h)'!L146</f>
        <v>0.87639109697933226</v>
      </c>
      <c r="M146" s="35">
        <f>'donor cell number'!M146/'total cell number (d+h)'!M146</f>
        <v>0.74688121497016813</v>
      </c>
      <c r="N146" s="35">
        <f>'donor cell number'!N146/'total cell number (d+h)'!N146</f>
        <v>0.39845916795069336</v>
      </c>
      <c r="O146" s="35">
        <f>'donor cell number'!O146/'total cell number (d+h)'!O146</f>
        <v>0.55205811138014527</v>
      </c>
      <c r="P146" s="35">
        <f>'donor cell number'!P146/'total cell number (d+h)'!P146</f>
        <v>0.53972071373157482</v>
      </c>
      <c r="Q146" s="35">
        <f>'donor cell number'!Q146/'total cell number (d+h)'!Q146</f>
        <v>0.36363636363636365</v>
      </c>
      <c r="R146" s="35">
        <f>'donor cell number'!R146/'total cell number (d+h)'!R146</f>
        <v>0.18891320204230491</v>
      </c>
      <c r="S146" s="35">
        <f>'donor cell number'!S146/'total cell number (d+h)'!S146</f>
        <v>0.74697297171674915</v>
      </c>
      <c r="T146" s="35">
        <f>'donor cell number'!T146/'total cell number (d+h)'!T146</f>
        <v>0.44963483533140419</v>
      </c>
      <c r="U146" s="35">
        <f>'donor cell number'!U146/'total cell number (d+h)'!U146</f>
        <v>0.55970755483346879</v>
      </c>
      <c r="V146" s="35">
        <f>'donor cell number'!V146/'total cell number (d+h)'!V146</f>
        <v>0.53056126946811633</v>
      </c>
      <c r="W146" s="35">
        <f>'donor cell number'!W146/'total cell number (d+h)'!W146</f>
        <v>0.4183535762483131</v>
      </c>
      <c r="X146" s="35">
        <f>'donor cell number'!X146/'total cell number (d+h)'!X146</f>
        <v>0.18520066889632109</v>
      </c>
      <c r="Z146" s="39"/>
      <c r="AA146" s="39"/>
      <c r="AB146" s="39"/>
      <c r="AC146" s="39"/>
      <c r="AE146" s="40">
        <f>'donor cell number'!AE146/'total cell number (d+h)'!AE146</f>
        <v>0.74692250402187288</v>
      </c>
      <c r="AF146" s="40">
        <f>'donor cell number'!AF146/'total cell number (d+h)'!AF146</f>
        <v>0.41338041890309041</v>
      </c>
      <c r="AG146" s="40">
        <f>'donor cell number'!AG146/'total cell number (d+h)'!AG146</f>
        <v>0.55476778349076539</v>
      </c>
      <c r="AH146" s="40">
        <f>'donor cell number'!AH146/'total cell number (d+h)'!AH146</f>
        <v>0.53553339981869885</v>
      </c>
      <c r="AI146" s="40">
        <f>'donor cell number'!AI146/'total cell number (d+h)'!AI146</f>
        <v>0.38307471582785285</v>
      </c>
      <c r="AJ146" s="40">
        <f>'donor cell number'!AJ146/'total cell number (d+h)'!AJ146</f>
        <v>0.1874614058698891</v>
      </c>
      <c r="AL146" s="40">
        <f>'donor cell number'!AL146/'total cell number (d+h)'!AL146</f>
        <v>0.43070270829341556</v>
      </c>
      <c r="AM146" s="40">
        <f>'donor cell number'!AM146/'total cell number (d+h)'!AM146</f>
        <v>0.23720370470639554</v>
      </c>
      <c r="AO146" s="52"/>
      <c r="AP146" s="52"/>
      <c r="AQ146" s="52"/>
      <c r="AR146" s="52"/>
      <c r="AS146" s="52"/>
      <c r="AT146" s="52"/>
      <c r="AU146" s="52"/>
      <c r="AV146" s="52"/>
      <c r="AW146" s="52"/>
      <c r="AX146" s="52"/>
      <c r="AY146" s="52"/>
      <c r="AZ146" s="52"/>
      <c r="BA146" s="52"/>
    </row>
    <row r="147" spans="1:53">
      <c r="A147" s="12">
        <v>172961</v>
      </c>
      <c r="B147" s="10" t="s">
        <v>211</v>
      </c>
      <c r="C147" s="12" t="s">
        <v>339</v>
      </c>
      <c r="D147" s="16">
        <v>42274</v>
      </c>
      <c r="E147" s="16">
        <v>42349</v>
      </c>
      <c r="F147" s="26">
        <v>42444</v>
      </c>
      <c r="G147" s="12">
        <v>75</v>
      </c>
      <c r="H147" s="12">
        <v>170</v>
      </c>
      <c r="I147" s="12">
        <v>95</v>
      </c>
      <c r="J147" s="35">
        <f>'donor cell number'!J147/'total cell number (d+h)'!J147</f>
        <v>0.94514312167271042</v>
      </c>
      <c r="K147" s="35">
        <f>'donor cell number'!K147/'total cell number (d+h)'!K147</f>
        <v>0.94715428980194039</v>
      </c>
      <c r="L147" s="35">
        <f>'donor cell number'!L147/'total cell number (d+h)'!L147</f>
        <v>0.94341736694677869</v>
      </c>
      <c r="M147" s="35">
        <f>'donor cell number'!M147/'total cell number (d+h)'!M147</f>
        <v>0.78218186846107762</v>
      </c>
      <c r="N147" s="35">
        <f>'donor cell number'!N147/'total cell number (d+h)'!N147</f>
        <v>0.45519647447668016</v>
      </c>
      <c r="O147" s="35">
        <f>'donor cell number'!O147/'total cell number (d+h)'!O147</f>
        <v>0.58725341426403643</v>
      </c>
      <c r="P147" s="35">
        <f>'donor cell number'!P147/'total cell number (d+h)'!P147</f>
        <v>0.56289542754524113</v>
      </c>
      <c r="Q147" s="35">
        <f>'donor cell number'!Q147/'total cell number (d+h)'!Q147</f>
        <v>0.53740779768177027</v>
      </c>
      <c r="R147" s="35">
        <f>'donor cell number'!R147/'total cell number (d+h)'!R147</f>
        <v>0.19094488188976377</v>
      </c>
      <c r="S147" s="35">
        <f>'donor cell number'!S147/'total cell number (d+h)'!S147</f>
        <v>0.8044264737178124</v>
      </c>
      <c r="T147" s="35">
        <f>'donor cell number'!T147/'total cell number (d+h)'!T147</f>
        <v>0.57363876229311594</v>
      </c>
      <c r="U147" s="35">
        <f>'donor cell number'!U147/'total cell number (d+h)'!U147</f>
        <v>0.64640883977900554</v>
      </c>
      <c r="V147" s="35">
        <f>'donor cell number'!V147/'total cell number (d+h)'!V147</f>
        <v>0.56642802095316813</v>
      </c>
      <c r="W147" s="35">
        <f>'donor cell number'!W147/'total cell number (d+h)'!W147</f>
        <v>0.38074588031222895</v>
      </c>
      <c r="X147" s="35">
        <f>'donor cell number'!X147/'total cell number (d+h)'!X147</f>
        <v>0.20120967741935483</v>
      </c>
      <c r="Z147" s="39"/>
      <c r="AA147" s="39"/>
      <c r="AB147" s="39"/>
      <c r="AC147" s="39"/>
      <c r="AE147" s="40">
        <f>'donor cell number'!AE147/'total cell number (d+h)'!AE147</f>
        <v>0.7928506301595396</v>
      </c>
      <c r="AF147" s="40">
        <f>'donor cell number'!AF147/'total cell number (d+h)'!AF147</f>
        <v>0.48430021218906288</v>
      </c>
      <c r="AG147" s="40">
        <f>'donor cell number'!AG147/'total cell number (d+h)'!AG147</f>
        <v>0.61163799400542784</v>
      </c>
      <c r="AH147" s="40">
        <f>'donor cell number'!AH147/'total cell number (d+h)'!AH147</f>
        <v>0.56470704189312793</v>
      </c>
      <c r="AI147" s="40">
        <f>'donor cell number'!AI147/'total cell number (d+h)'!AI147</f>
        <v>0.4840144730797003</v>
      </c>
      <c r="AJ147" s="40">
        <f>'donor cell number'!AJ147/'total cell number (d+h)'!AJ147</f>
        <v>0.19617484486432832</v>
      </c>
      <c r="AL147" s="40">
        <f>'donor cell number'!AL147/'total cell number (d+h)'!AL147</f>
        <v>0.49347450364686213</v>
      </c>
      <c r="AM147" s="40">
        <f>'donor cell number'!AM147/'total cell number (d+h)'!AM147</f>
        <v>0.31420040624299717</v>
      </c>
      <c r="AO147" s="52"/>
      <c r="AP147" s="52"/>
      <c r="AQ147" s="52"/>
      <c r="AR147" s="52"/>
      <c r="AS147" s="52"/>
      <c r="AT147" s="52"/>
      <c r="AU147" s="52"/>
      <c r="AV147" s="52"/>
      <c r="AW147" s="52"/>
      <c r="AX147" s="52"/>
      <c r="AY147" s="52"/>
      <c r="AZ147" s="52"/>
      <c r="BA147" s="52"/>
    </row>
    <row r="148" spans="1:53">
      <c r="A148" s="12">
        <v>172967</v>
      </c>
      <c r="B148" s="10" t="s">
        <v>211</v>
      </c>
      <c r="C148" s="12" t="s">
        <v>339</v>
      </c>
      <c r="D148" s="16">
        <v>42274</v>
      </c>
      <c r="E148" s="16">
        <v>42349</v>
      </c>
      <c r="F148" s="26">
        <v>42444</v>
      </c>
      <c r="G148" s="12">
        <v>75</v>
      </c>
      <c r="H148" s="12">
        <v>170</v>
      </c>
      <c r="I148" s="12">
        <v>95</v>
      </c>
      <c r="J148" s="35">
        <f>'donor cell number'!J148/'total cell number (d+h)'!J148</f>
        <v>0.9400419986505848</v>
      </c>
      <c r="K148" s="35">
        <f>'donor cell number'!K148/'total cell number (d+h)'!K148</f>
        <v>0.9486221181556197</v>
      </c>
      <c r="L148" s="35">
        <f>'donor cell number'!L148/'total cell number (d+h)'!L148</f>
        <v>0.95577862181226259</v>
      </c>
      <c r="M148" s="35">
        <f>'donor cell number'!M148/'total cell number (d+h)'!M148</f>
        <v>0.79259033473730889</v>
      </c>
      <c r="N148" s="35">
        <f>'donor cell number'!N148/'total cell number (d+h)'!N148</f>
        <v>0.39415161567760165</v>
      </c>
      <c r="O148" s="35">
        <f>'donor cell number'!O148/'total cell number (d+h)'!O148</f>
        <v>0.59877300613496931</v>
      </c>
      <c r="P148" s="35">
        <f>'donor cell number'!P148/'total cell number (d+h)'!P148</f>
        <v>0.56442880346507851</v>
      </c>
      <c r="Q148" s="35">
        <f>'donor cell number'!Q148/'total cell number (d+h)'!Q148</f>
        <v>0.4888059701492537</v>
      </c>
      <c r="R148" s="35">
        <f>'donor cell number'!R148/'total cell number (d+h)'!R148</f>
        <v>0.2227934875749786</v>
      </c>
      <c r="S148" s="35">
        <f>'donor cell number'!S148/'total cell number (d+h)'!S148</f>
        <v>0.79679370279932826</v>
      </c>
      <c r="T148" s="35">
        <f>'donor cell number'!T148/'total cell number (d+h)'!T148</f>
        <v>0.45965692503176625</v>
      </c>
      <c r="U148" s="35">
        <f>'donor cell number'!U148/'total cell number (d+h)'!U148</f>
        <v>0.63444767441860461</v>
      </c>
      <c r="V148" s="35">
        <f>'donor cell number'!V148/'total cell number (d+h)'!V148</f>
        <v>0.564654870969998</v>
      </c>
      <c r="W148" s="35">
        <f>'donor cell number'!W148/'total cell number (d+h)'!W148</f>
        <v>0.37131782945736436</v>
      </c>
      <c r="X148" s="35">
        <f>'donor cell number'!X148/'total cell number (d+h)'!X148</f>
        <v>0.26068090787716958</v>
      </c>
      <c r="Z148" s="39"/>
      <c r="AA148" s="39"/>
      <c r="AB148" s="39"/>
      <c r="AC148" s="39"/>
      <c r="AE148" s="40">
        <f>'donor cell number'!AE148/'total cell number (d+h)'!AE148</f>
        <v>0.7945882069556488</v>
      </c>
      <c r="AF148" s="40">
        <f>'donor cell number'!AF148/'total cell number (d+h)'!AF148</f>
        <v>0.4125584846793654</v>
      </c>
      <c r="AG148" s="40">
        <f>'donor cell number'!AG148/'total cell number (d+h)'!AG148</f>
        <v>0.61170548093760135</v>
      </c>
      <c r="AH148" s="40">
        <f>'donor cell number'!AH148/'total cell number (d+h)'!AH148</f>
        <v>0.56454262488168738</v>
      </c>
      <c r="AI148" s="40">
        <f>'donor cell number'!AI148/'total cell number (d+h)'!AI148</f>
        <v>0.44758860105670623</v>
      </c>
      <c r="AJ148" s="40">
        <f>'donor cell number'!AJ148/'total cell number (d+h)'!AJ148</f>
        <v>0.24036253781361896</v>
      </c>
      <c r="AL148" s="40">
        <f>'donor cell number'!AL148/'total cell number (d+h)'!AL148</f>
        <v>0.4327675651086384</v>
      </c>
      <c r="AM148" s="40">
        <f>'donor cell number'!AM148/'total cell number (d+h)'!AM148</f>
        <v>0.31552467470794948</v>
      </c>
      <c r="AO148" s="52"/>
      <c r="AP148" s="52"/>
      <c r="AQ148" s="52"/>
      <c r="AR148" s="52"/>
      <c r="AS148" s="52"/>
      <c r="AT148" s="52"/>
      <c r="AU148" s="52"/>
      <c r="AV148" s="52"/>
      <c r="AW148" s="52"/>
      <c r="AX148" s="52"/>
      <c r="AY148" s="52"/>
      <c r="AZ148" s="52"/>
      <c r="BA148" s="52"/>
    </row>
    <row r="149" spans="1:53">
      <c r="A149" s="12">
        <v>172968</v>
      </c>
      <c r="B149" s="10" t="s">
        <v>211</v>
      </c>
      <c r="C149" s="12" t="s">
        <v>339</v>
      </c>
      <c r="D149" s="16">
        <v>42275</v>
      </c>
      <c r="E149" s="16">
        <v>42349</v>
      </c>
      <c r="F149" s="26">
        <v>42444</v>
      </c>
      <c r="G149" s="12">
        <v>74</v>
      </c>
      <c r="H149" s="12">
        <v>169</v>
      </c>
      <c r="I149" s="12">
        <v>95</v>
      </c>
      <c r="J149" s="35">
        <f>'donor cell number'!J149/'total cell number (d+h)'!J149</f>
        <v>0.91134711227392884</v>
      </c>
      <c r="K149" s="35">
        <f>'donor cell number'!K149/'total cell number (d+h)'!K149</f>
        <v>0.91312527667109333</v>
      </c>
      <c r="L149" s="35">
        <f>'donor cell number'!L149/'total cell number (d+h)'!L149</f>
        <v>0.90524691358024689</v>
      </c>
      <c r="M149" s="35">
        <f>'donor cell number'!M149/'total cell number (d+h)'!M149</f>
        <v>0.75753311659954392</v>
      </c>
      <c r="N149" s="35">
        <f>'donor cell number'!N149/'total cell number (d+h)'!N149</f>
        <v>0.26787674124103</v>
      </c>
      <c r="O149" s="35">
        <f>'donor cell number'!O149/'total cell number (d+h)'!O149</f>
        <v>0.56793743890518078</v>
      </c>
      <c r="P149" s="35">
        <f>'donor cell number'!P149/'total cell number (d+h)'!P149</f>
        <v>0.55589527504432046</v>
      </c>
      <c r="Q149" s="35">
        <f>'donor cell number'!Q149/'total cell number (d+h)'!Q149</f>
        <v>0.36247544204322202</v>
      </c>
      <c r="R149" s="35">
        <f>'donor cell number'!R149/'total cell number (d+h)'!R149</f>
        <v>0.21854663774403471</v>
      </c>
      <c r="S149" s="35">
        <f>'donor cell number'!S149/'total cell number (d+h)'!S149</f>
        <v>0.75879017497152068</v>
      </c>
      <c r="T149" s="35">
        <f>'donor cell number'!T149/'total cell number (d+h)'!T149</f>
        <v>0.38261750918535409</v>
      </c>
      <c r="U149" s="35">
        <f>'donor cell number'!U149/'total cell number (d+h)'!U149</f>
        <v>0.55572876071706934</v>
      </c>
      <c r="V149" s="35">
        <f>'donor cell number'!V149/'total cell number (d+h)'!V149</f>
        <v>0.53400728811566944</v>
      </c>
      <c r="W149" s="35">
        <f>'donor cell number'!W149/'total cell number (d+h)'!W149</f>
        <v>0.30172413793103448</v>
      </c>
      <c r="X149" s="35">
        <f>'donor cell number'!X149/'total cell number (d+h)'!X149</f>
        <v>0.24336283185840707</v>
      </c>
      <c r="Z149" s="39"/>
      <c r="AA149" s="39"/>
      <c r="AB149" s="39"/>
      <c r="AC149" s="39"/>
      <c r="AE149" s="40">
        <f>'donor cell number'!AE149/'total cell number (d+h)'!AE149</f>
        <v>0.75814248043471821</v>
      </c>
      <c r="AF149" s="40">
        <f>'donor cell number'!AF149/'total cell number (d+h)'!AF149</f>
        <v>0.29639484695958723</v>
      </c>
      <c r="AG149" s="40">
        <f>'donor cell number'!AG149/'total cell number (d+h)'!AG149</f>
        <v>0.56325334400624771</v>
      </c>
      <c r="AH149" s="40">
        <f>'donor cell number'!AH149/'total cell number (d+h)'!AH149</f>
        <v>0.54450569071022858</v>
      </c>
      <c r="AI149" s="40">
        <f>'donor cell number'!AI149/'total cell number (d+h)'!AI149</f>
        <v>0.33917523932487825</v>
      </c>
      <c r="AJ149" s="40">
        <f>'donor cell number'!AJ149/'total cell number (d+h)'!AJ149</f>
        <v>0.23078703092205846</v>
      </c>
      <c r="AL149" s="40">
        <f>'donor cell number'!AL149/'total cell number (d+h)'!AL149</f>
        <v>0.32181809916940235</v>
      </c>
      <c r="AM149" s="40">
        <f>'donor cell number'!AM149/'total cell number (d+h)'!AM149</f>
        <v>0.26462087911722976</v>
      </c>
      <c r="AO149" s="52"/>
      <c r="AP149" s="52"/>
      <c r="AQ149" s="52"/>
      <c r="AR149" s="52"/>
      <c r="AS149" s="52"/>
      <c r="AT149" s="52"/>
      <c r="AU149" s="52"/>
      <c r="AV149" s="52"/>
      <c r="AW149" s="52"/>
      <c r="AX149" s="52"/>
      <c r="AY149" s="52"/>
      <c r="AZ149" s="52"/>
      <c r="BA149" s="52"/>
    </row>
    <row r="150" spans="1:53">
      <c r="A150" s="12">
        <v>172969</v>
      </c>
      <c r="B150" s="10" t="s">
        <v>211</v>
      </c>
      <c r="C150" s="12" t="s">
        <v>339</v>
      </c>
      <c r="D150" s="16">
        <v>42274</v>
      </c>
      <c r="E150" s="16">
        <v>42349</v>
      </c>
      <c r="F150" s="26">
        <v>42444</v>
      </c>
      <c r="G150" s="12">
        <v>75</v>
      </c>
      <c r="H150" s="12">
        <v>170</v>
      </c>
      <c r="I150" s="12">
        <v>95</v>
      </c>
      <c r="J150" s="35">
        <f>'donor cell number'!J150/'total cell number (d+h)'!J150</f>
        <v>0.94968431789803209</v>
      </c>
      <c r="K150" s="35">
        <f>'donor cell number'!K150/'total cell number (d+h)'!K150</f>
        <v>0.95547931854508594</v>
      </c>
      <c r="L150" s="35">
        <f>'donor cell number'!L150/'total cell number (d+h)'!L150</f>
        <v>0.93316689072402537</v>
      </c>
      <c r="M150" s="35">
        <f>'donor cell number'!M150/'total cell number (d+h)'!M150</f>
        <v>0.87942413833030997</v>
      </c>
      <c r="N150" s="35">
        <f>'donor cell number'!N150/'total cell number (d+h)'!N150</f>
        <v>0.38233650083845722</v>
      </c>
      <c r="O150" s="35">
        <f>'donor cell number'!O150/'total cell number (d+h)'!O150</f>
        <v>0.69543147208121825</v>
      </c>
      <c r="P150" s="35">
        <f>'donor cell number'!P150/'total cell number (d+h)'!P150</f>
        <v>0.70689999334619735</v>
      </c>
      <c r="Q150" s="35">
        <f>'donor cell number'!Q150/'total cell number (d+h)'!Q150</f>
        <v>0.48775710088148871</v>
      </c>
      <c r="R150" s="35">
        <f>'donor cell number'!R150/'total cell number (d+h)'!R150</f>
        <v>0.29100790513833991</v>
      </c>
      <c r="S150" s="35">
        <f>'donor cell number'!S150/'total cell number (d+h)'!S150</f>
        <v>0.87898134557010732</v>
      </c>
      <c r="T150" s="35">
        <f>'donor cell number'!T150/'total cell number (d+h)'!T150</f>
        <v>0.52280446385249879</v>
      </c>
      <c r="U150" s="35">
        <f>'donor cell number'!U150/'total cell number (d+h)'!U150</f>
        <v>0.734375</v>
      </c>
      <c r="V150" s="35">
        <f>'donor cell number'!V150/'total cell number (d+h)'!V150</f>
        <v>0.68518993241668613</v>
      </c>
      <c r="W150" s="35">
        <f>'donor cell number'!W150/'total cell number (d+h)'!W150</f>
        <v>0.45756880733944955</v>
      </c>
      <c r="X150" s="35">
        <f>'donor cell number'!X150/'total cell number (d+h)'!X150</f>
        <v>0.2753303964757709</v>
      </c>
      <c r="Z150" s="39"/>
      <c r="AA150" s="39"/>
      <c r="AB150" s="39"/>
      <c r="AC150" s="39"/>
      <c r="AE150" s="40">
        <f>'donor cell number'!AE150/'total cell number (d+h)'!AE150</f>
        <v>0.87922446105397334</v>
      </c>
      <c r="AF150" s="40">
        <f>'donor cell number'!AF150/'total cell number (d+h)'!AF150</f>
        <v>0.41470676940527351</v>
      </c>
      <c r="AG150" s="40">
        <f>'donor cell number'!AG150/'total cell number (d+h)'!AG150</f>
        <v>0.7078461370411534</v>
      </c>
      <c r="AH150" s="40">
        <f>'donor cell number'!AH150/'total cell number (d+h)'!AH150</f>
        <v>0.69682547763897429</v>
      </c>
      <c r="AI150" s="40">
        <f>'donor cell number'!AI150/'total cell number (d+h)'!AI150</f>
        <v>0.47745569390923787</v>
      </c>
      <c r="AJ150" s="40">
        <f>'donor cell number'!AJ150/'total cell number (d+h)'!AJ150</f>
        <v>0.28466098188284467</v>
      </c>
      <c r="AL150" s="40">
        <f>'donor cell number'!AL150/'total cell number (d+h)'!AL150</f>
        <v>0.43416145138453849</v>
      </c>
      <c r="AM150" s="40">
        <f>'donor cell number'!AM150/'total cell number (d+h)'!AM150</f>
        <v>0.34501825575108913</v>
      </c>
      <c r="AO150" s="52"/>
      <c r="AP150" s="52"/>
      <c r="AQ150" s="52"/>
      <c r="AR150" s="52"/>
      <c r="AS150" s="52"/>
      <c r="AT150" s="52"/>
      <c r="AU150" s="52"/>
      <c r="AV150" s="52"/>
      <c r="AW150" s="52"/>
      <c r="AX150" s="52"/>
      <c r="AY150" s="52"/>
      <c r="AZ150" s="52"/>
      <c r="BA150" s="52"/>
    </row>
    <row r="151" spans="1:53">
      <c r="A151" s="12">
        <v>172970</v>
      </c>
      <c r="B151" s="10" t="s">
        <v>211</v>
      </c>
      <c r="C151" s="12" t="s">
        <v>339</v>
      </c>
      <c r="D151" s="16">
        <v>42274</v>
      </c>
      <c r="E151" s="16">
        <v>42349</v>
      </c>
      <c r="F151" s="26">
        <v>42444</v>
      </c>
      <c r="G151" s="12">
        <v>75</v>
      </c>
      <c r="H151" s="12">
        <v>170</v>
      </c>
      <c r="I151" s="12">
        <v>95</v>
      </c>
      <c r="J151" s="35">
        <f>'donor cell number'!J151/'total cell number (d+h)'!J151</f>
        <v>0.83526193479212985</v>
      </c>
      <c r="K151" s="35">
        <f>'donor cell number'!K151/'total cell number (d+h)'!K151</f>
        <v>0.84931563839081414</v>
      </c>
      <c r="L151" s="35">
        <f>'donor cell number'!L151/'total cell number (d+h)'!L151</f>
        <v>0.8893052752954741</v>
      </c>
      <c r="M151" s="35">
        <f>'donor cell number'!M151/'total cell number (d+h)'!M151</f>
        <v>0.8121283833752404</v>
      </c>
      <c r="N151" s="35">
        <f>'donor cell number'!N151/'total cell number (d+h)'!N151</f>
        <v>0.37068965517241381</v>
      </c>
      <c r="O151" s="35">
        <f>'donor cell number'!O151/'total cell number (d+h)'!O151</f>
        <v>0.63760683760683767</v>
      </c>
      <c r="P151" s="35">
        <f>'donor cell number'!P151/'total cell number (d+h)'!P151</f>
        <v>0.57182387889639463</v>
      </c>
      <c r="Q151" s="35">
        <f>'donor cell number'!Q151/'total cell number (d+h)'!Q151</f>
        <v>0.39534883720930231</v>
      </c>
      <c r="R151" s="35">
        <f>'donor cell number'!R151/'total cell number (d+h)'!R151</f>
        <v>0.25043782837127848</v>
      </c>
      <c r="S151" s="35">
        <f>'donor cell number'!S151/'total cell number (d+h)'!S151</f>
        <v>0.79928644477500932</v>
      </c>
      <c r="T151" s="35">
        <f>'donor cell number'!T151/'total cell number (d+h)'!T151</f>
        <v>0.51377258704275008</v>
      </c>
      <c r="U151" s="35">
        <f>'donor cell number'!U151/'total cell number (d+h)'!U151</f>
        <v>0.58728652751423149</v>
      </c>
      <c r="V151" s="35">
        <f>'donor cell number'!V151/'total cell number (d+h)'!V151</f>
        <v>0.54620136396596508</v>
      </c>
      <c r="W151" s="35">
        <f>'donor cell number'!W151/'total cell number (d+h)'!W151</f>
        <v>0.39673913043478265</v>
      </c>
      <c r="X151" s="35">
        <f>'donor cell number'!X151/'total cell number (d+h)'!X151</f>
        <v>0.25414710485133024</v>
      </c>
      <c r="Z151" s="39"/>
      <c r="AA151" s="39"/>
      <c r="AB151" s="39"/>
      <c r="AC151" s="39"/>
      <c r="AE151" s="40">
        <f>'donor cell number'!AE151/'total cell number (d+h)'!AE151</f>
        <v>0.80511761597019893</v>
      </c>
      <c r="AF151" s="40">
        <f>'donor cell number'!AF151/'total cell number (d+h)'!AF151</f>
        <v>0.41922103138979677</v>
      </c>
      <c r="AG151" s="40">
        <f>'donor cell number'!AG151/'total cell number (d+h)'!AG151</f>
        <v>0.61447185318118125</v>
      </c>
      <c r="AH151" s="40">
        <f>'donor cell number'!AH151/'total cell number (d+h)'!AH151</f>
        <v>0.556895053182764</v>
      </c>
      <c r="AI151" s="40">
        <f>'donor cell number'!AI151/'total cell number (d+h)'!AI151</f>
        <v>0.39592485715523429</v>
      </c>
      <c r="AJ151" s="40">
        <f>'donor cell number'!AJ151/'total cell number (d+h)'!AJ151</f>
        <v>0.25254928569687612</v>
      </c>
      <c r="AL151" s="40">
        <f>'donor cell number'!AL151/'total cell number (d+h)'!AL151</f>
        <v>0.43462909137560579</v>
      </c>
      <c r="AM151" s="40">
        <f>'donor cell number'!AM151/'total cell number (d+h)'!AM151</f>
        <v>0.30365480106805942</v>
      </c>
      <c r="AO151" s="52"/>
      <c r="AP151" s="52"/>
      <c r="AQ151" s="52"/>
      <c r="AR151" s="52"/>
      <c r="AS151" s="52"/>
      <c r="AT151" s="52"/>
      <c r="AU151" s="52"/>
      <c r="AV151" s="52"/>
      <c r="AW151" s="52"/>
      <c r="AX151" s="52"/>
      <c r="AY151" s="52"/>
      <c r="AZ151" s="52"/>
      <c r="BA151" s="52"/>
    </row>
    <row r="152" spans="1:53">
      <c r="A152" s="12">
        <v>172974</v>
      </c>
      <c r="B152" s="10" t="s">
        <v>211</v>
      </c>
      <c r="C152" s="12" t="s">
        <v>339</v>
      </c>
      <c r="D152" s="16">
        <v>42274</v>
      </c>
      <c r="E152" s="16">
        <v>42349</v>
      </c>
      <c r="F152" s="26">
        <v>42444</v>
      </c>
      <c r="G152" s="12">
        <v>75</v>
      </c>
      <c r="H152" s="12">
        <v>170</v>
      </c>
      <c r="I152" s="12">
        <v>95</v>
      </c>
      <c r="J152" s="35">
        <f>'donor cell number'!J152/'total cell number (d+h)'!J152</f>
        <v>0.79118574983833356</v>
      </c>
      <c r="K152" s="35">
        <f>'donor cell number'!K152/'total cell number (d+h)'!K152</f>
        <v>0.80874698982366189</v>
      </c>
      <c r="L152" s="35">
        <f>'donor cell number'!L152/'total cell number (d+h)'!L152</f>
        <v>0.82067012741859369</v>
      </c>
      <c r="M152" s="35">
        <f>'donor cell number'!M152/'total cell number (d+h)'!M152</f>
        <v>0.71549013606388601</v>
      </c>
      <c r="N152" s="35">
        <f>'donor cell number'!N152/'total cell number (d+h)'!N152</f>
        <v>0.33951104100946372</v>
      </c>
      <c r="O152" s="35">
        <f>'donor cell number'!O152/'total cell number (d+h)'!O152</f>
        <v>0.53658536585365846</v>
      </c>
      <c r="P152" s="35">
        <f>'donor cell number'!P152/'total cell number (d+h)'!P152</f>
        <v>0.53713535763288189</v>
      </c>
      <c r="Q152" s="35">
        <f>'donor cell number'!Q152/'total cell number (d+h)'!Q152</f>
        <v>0.38935361216730041</v>
      </c>
      <c r="R152" s="35">
        <f>'donor cell number'!R152/'total cell number (d+h)'!R152</f>
        <v>0.23754045307443364</v>
      </c>
      <c r="S152" s="35">
        <f>'donor cell number'!S152/'total cell number (d+h)'!S152</f>
        <v>0.71605363697655255</v>
      </c>
      <c r="T152" s="35">
        <f>'donor cell number'!T152/'total cell number (d+h)'!T152</f>
        <v>0.39637551364450535</v>
      </c>
      <c r="U152" s="35">
        <f>'donor cell number'!U152/'total cell number (d+h)'!U152</f>
        <v>0.57050092764378479</v>
      </c>
      <c r="V152" s="35">
        <f>'donor cell number'!V152/'total cell number (d+h)'!V152</f>
        <v>0.51864664676159844</v>
      </c>
      <c r="W152" s="35">
        <f>'donor cell number'!W152/'total cell number (d+h)'!W152</f>
        <v>0.28288023512123434</v>
      </c>
      <c r="X152" s="35">
        <f>'donor cell number'!X152/'total cell number (d+h)'!X152</f>
        <v>0.22763942476324098</v>
      </c>
      <c r="Z152" s="39"/>
      <c r="AA152" s="39"/>
      <c r="AB152" s="39"/>
      <c r="AC152" s="39"/>
      <c r="AE152" s="40">
        <f>'donor cell number'!AE152/'total cell number (d+h)'!AE152</f>
        <v>0.71571197318517465</v>
      </c>
      <c r="AF152" s="40">
        <f>'donor cell number'!AF152/'total cell number (d+h)'!AF152</f>
        <v>0.34969140028795326</v>
      </c>
      <c r="AG152" s="40">
        <f>'donor cell number'!AG152/'total cell number (d+h)'!AG152</f>
        <v>0.54691113231948385</v>
      </c>
      <c r="AH152" s="40">
        <f>'donor cell number'!AH152/'total cell number (d+h)'!AH152</f>
        <v>0.52935570232752949</v>
      </c>
      <c r="AI152" s="40">
        <f>'donor cell number'!AI152/'total cell number (d+h)'!AI152</f>
        <v>0.36106378595755156</v>
      </c>
      <c r="AJ152" s="40">
        <f>'donor cell number'!AJ152/'total cell number (d+h)'!AJ152</f>
        <v>0.23365778953954194</v>
      </c>
      <c r="AL152" s="40">
        <f>'donor cell number'!AL152/'total cell number (d+h)'!AL152</f>
        <v>0.36203885346971321</v>
      </c>
      <c r="AM152" s="40">
        <f>'donor cell number'!AM152/'total cell number (d+h)'!AM152</f>
        <v>0.28631979510278532</v>
      </c>
      <c r="AO152" s="52"/>
      <c r="AP152" s="52"/>
      <c r="AQ152" s="52"/>
      <c r="AR152" s="52"/>
      <c r="AS152" s="52"/>
      <c r="AT152" s="52"/>
      <c r="AU152" s="52"/>
      <c r="AV152" s="52"/>
      <c r="AW152" s="52"/>
      <c r="AX152" s="52"/>
      <c r="AY152" s="52"/>
      <c r="AZ152" s="52"/>
      <c r="BA152" s="52"/>
    </row>
    <row r="153" spans="1:53">
      <c r="A153" s="12">
        <v>314492</v>
      </c>
      <c r="B153" s="12" t="s">
        <v>207</v>
      </c>
      <c r="C153" s="12" t="s">
        <v>339</v>
      </c>
      <c r="D153" s="16">
        <v>42517</v>
      </c>
      <c r="E153" s="16">
        <v>42593</v>
      </c>
      <c r="F153" s="26">
        <v>42654</v>
      </c>
      <c r="G153" s="12">
        <v>76</v>
      </c>
      <c r="H153" s="12">
        <v>137</v>
      </c>
      <c r="I153" s="12">
        <v>61</v>
      </c>
      <c r="J153" s="35">
        <f>'donor cell number'!J153/'total cell number (d+h)'!J153</f>
        <v>0.60749999999999993</v>
      </c>
      <c r="K153" s="35">
        <f>'donor cell number'!K153/'total cell number (d+h)'!K153</f>
        <v>0.59530947966389203</v>
      </c>
      <c r="L153" s="35">
        <f>'donor cell number'!L153/'total cell number (d+h)'!L153</f>
        <v>0.5884644518991452</v>
      </c>
      <c r="M153" s="35">
        <f>'donor cell number'!M153/'total cell number (d+h)'!M153</f>
        <v>0.34256115107913671</v>
      </c>
      <c r="N153" s="35">
        <f>'donor cell number'!N153/'total cell number (d+h)'!N153</f>
        <v>9.6440677966101701E-2</v>
      </c>
      <c r="O153" s="35">
        <f>'donor cell number'!O153/'total cell number (d+h)'!O153</f>
        <v>0.16610073571024336</v>
      </c>
      <c r="P153" s="35">
        <f>'donor cell number'!P153/'total cell number (d+h)'!P153</f>
        <v>0.21460379430244619</v>
      </c>
      <c r="Q153" s="35">
        <f>'donor cell number'!Q153/'total cell number (d+h)'!Q153</f>
        <v>7.8680203045685279E-2</v>
      </c>
      <c r="R153" s="35">
        <f>'donor cell number'!R153/'total cell number (d+h)'!R153</f>
        <v>3.5555188912720671E-2</v>
      </c>
      <c r="S153" s="35">
        <f>'donor cell number'!S153/'total cell number (d+h)'!S153</f>
        <v>0.3294117647058824</v>
      </c>
      <c r="T153" s="35">
        <f>'donor cell number'!T153/'total cell number (d+h)'!T153</f>
        <v>0.12610263522884882</v>
      </c>
      <c r="U153" s="35">
        <f>'donor cell number'!U153/'total cell number (d+h)'!U153</f>
        <v>0.19169745707454899</v>
      </c>
      <c r="V153" s="35">
        <f>'donor cell number'!V153/'total cell number (d+h)'!V153</f>
        <v>0.21040873865684745</v>
      </c>
      <c r="W153" s="35">
        <f>'donor cell number'!W153/'total cell number (d+h)'!W153</f>
        <v>8.9824328803447137E-2</v>
      </c>
      <c r="X153" s="35">
        <f>'donor cell number'!X153/'total cell number (d+h)'!X153</f>
        <v>5.8281233442831405E-2</v>
      </c>
      <c r="Z153" s="39"/>
      <c r="AA153" s="39"/>
      <c r="AB153" s="39"/>
      <c r="AC153" s="39"/>
      <c r="AE153" s="40">
        <f>'donor cell number'!AE153/'total cell number (d+h)'!AE153</f>
        <v>0.33504358174988824</v>
      </c>
      <c r="AF153" s="40">
        <f>'donor cell number'!AF153/'total cell number (d+h)'!AF153</f>
        <v>0.10703641857800503</v>
      </c>
      <c r="AG153" s="40">
        <f>'donor cell number'!AG153/'total cell number (d+h)'!AG153</f>
        <v>0.17673279499897243</v>
      </c>
      <c r="AH153" s="40">
        <f>'donor cell number'!AH153/'total cell number (d+h)'!AH153</f>
        <v>0.2124252447854422</v>
      </c>
      <c r="AI153" s="40">
        <f>'donor cell number'!AI153/'total cell number (d+h)'!AI153</f>
        <v>8.4374029568978645E-2</v>
      </c>
      <c r="AJ153" s="40">
        <f>'donor cell number'!AJ153/'total cell number (d+h)'!AJ153</f>
        <v>4.2331330888021143E-2</v>
      </c>
      <c r="AL153" s="40">
        <f>'donor cell number'!AL153/'total cell number (d+h)'!AL153</f>
        <v>0.11958216360814425</v>
      </c>
      <c r="AM153" s="40">
        <f>'donor cell number'!AM153/'total cell number (d+h)'!AM153</f>
        <v>4.8941902273395829E-2</v>
      </c>
      <c r="AO153" s="52">
        <f>'donor cell number'!AO153/'total cell number (d+h)'!AO153</f>
        <v>0.44023323615160348</v>
      </c>
      <c r="AP153" s="52">
        <f>'donor cell number'!AP153/'total cell number (d+h)'!AP153</f>
        <v>0.25070821529745041</v>
      </c>
      <c r="AQ153" s="52">
        <f>'donor cell number'!AQ153/'total cell number (d+h)'!AQ153</f>
        <v>0.34965034965034958</v>
      </c>
      <c r="AR153" s="52">
        <f>'donor cell number'!AR153/'total cell number (d+h)'!AR153</f>
        <v>0.59530947966389203</v>
      </c>
      <c r="AS153" s="52">
        <f>'donor cell number'!AS153/'total cell number (d+h)'!AS153</f>
        <v>0.27923387096774194</v>
      </c>
      <c r="AT153" s="52">
        <f>'donor cell number'!AT153/'total cell number (d+h)'!AT153</f>
        <v>0.42741935483870969</v>
      </c>
      <c r="AU153" s="52">
        <f>'donor cell number'!AU153/'total cell number (d+h)'!AU153</f>
        <v>6.6666666666666666E-2</v>
      </c>
      <c r="AV153" s="52">
        <f>'donor cell number'!AV153/'total cell number (d+h)'!AV153</f>
        <v>0.15732456352468926</v>
      </c>
      <c r="AW153" s="52">
        <f>'donor cell number'!AW153/'total cell number (d+h)'!AW153</f>
        <v>0.2187406296851574</v>
      </c>
      <c r="AX153" s="52">
        <f>'donor cell number'!AX153/'total cell number (d+h)'!AX153</f>
        <v>4.432855280312907E-2</v>
      </c>
      <c r="AY153" s="52">
        <f>'donor cell number'!AY153/'total cell number (d+h)'!AY153</f>
        <v>0.16263769558724869</v>
      </c>
      <c r="AZ153" s="52">
        <f>'donor cell number'!AZ153/'total cell number (d+h)'!AZ153</f>
        <v>0.22043665821450917</v>
      </c>
      <c r="BA153" s="52">
        <f>'donor cell number'!BA153/'total cell number (d+h)'!BA153</f>
        <v>4.8006454649364622E-2</v>
      </c>
    </row>
    <row r="154" spans="1:53">
      <c r="A154" s="12">
        <v>314493</v>
      </c>
      <c r="B154" s="12" t="s">
        <v>207</v>
      </c>
      <c r="C154" s="12" t="s">
        <v>339</v>
      </c>
      <c r="D154" s="16">
        <v>42517</v>
      </c>
      <c r="E154" s="16">
        <v>42593</v>
      </c>
      <c r="F154" s="26">
        <v>42654</v>
      </c>
      <c r="G154" s="12">
        <v>76</v>
      </c>
      <c r="H154" s="12">
        <v>137</v>
      </c>
      <c r="I154" s="12">
        <v>61</v>
      </c>
      <c r="J154" s="35">
        <f>'donor cell number'!J154/'total cell number (d+h)'!J154</f>
        <v>0.77333333333333332</v>
      </c>
      <c r="K154" s="35">
        <f>'donor cell number'!K154/'total cell number (d+h)'!K154</f>
        <v>0.74148370886023807</v>
      </c>
      <c r="L154" s="35">
        <f>'donor cell number'!L154/'total cell number (d+h)'!L154</f>
        <v>0.74642780976754108</v>
      </c>
      <c r="M154" s="35">
        <f>'donor cell number'!M154/'total cell number (d+h)'!M154</f>
        <v>0.55752035656902177</v>
      </c>
      <c r="N154" s="35">
        <f>'donor cell number'!N154/'total cell number (d+h)'!N154</f>
        <v>0.19962170142092636</v>
      </c>
      <c r="O154" s="35">
        <f>'donor cell number'!O154/'total cell number (d+h)'!O154</f>
        <v>0.34943358645586958</v>
      </c>
      <c r="P154" s="35">
        <f>'donor cell number'!P154/'total cell number (d+h)'!P154</f>
        <v>0.35332839489545104</v>
      </c>
      <c r="Q154" s="35">
        <f>'donor cell number'!Q154/'total cell number (d+h)'!Q154</f>
        <v>0.1973875181422351</v>
      </c>
      <c r="R154" s="35">
        <f>'donor cell number'!R154/'total cell number (d+h)'!R154</f>
        <v>7.7406429286950185E-2</v>
      </c>
      <c r="S154" s="35">
        <f>'donor cell number'!S154/'total cell number (d+h)'!S154</f>
        <v>0.56737588652482263</v>
      </c>
      <c r="T154" s="35">
        <f>'donor cell number'!T154/'total cell number (d+h)'!T154</f>
        <v>0.23874277744570632</v>
      </c>
      <c r="U154" s="35">
        <f>'donor cell number'!U154/'total cell number (d+h)'!U154</f>
        <v>0.36590584878744653</v>
      </c>
      <c r="V154" s="35">
        <f>'donor cell number'!V154/'total cell number (d+h)'!V154</f>
        <v>0.35367728413003863</v>
      </c>
      <c r="W154" s="35">
        <f>'donor cell number'!W154/'total cell number (d+h)'!W154</f>
        <v>0.21573301549463647</v>
      </c>
      <c r="X154" s="35">
        <f>'donor cell number'!X154/'total cell number (d+h)'!X154</f>
        <v>0.11600095670892131</v>
      </c>
      <c r="Z154" s="39"/>
      <c r="AA154" s="39"/>
      <c r="AB154" s="39"/>
      <c r="AC154" s="39"/>
      <c r="AE154" s="40">
        <f>'donor cell number'!AE154/'total cell number (d+h)'!AE154</f>
        <v>0.56346995036248071</v>
      </c>
      <c r="AF154" s="40">
        <f>'donor cell number'!AF154/'total cell number (d+h)'!AF154</f>
        <v>0.21352144950963761</v>
      </c>
      <c r="AG154" s="40">
        <f>'donor cell number'!AG154/'total cell number (d+h)'!AG154</f>
        <v>0.35426800067472564</v>
      </c>
      <c r="AH154" s="40">
        <f>'donor cell number'!AH154/'total cell number (d+h)'!AH154</f>
        <v>0.3535301797504527</v>
      </c>
      <c r="AI154" s="40">
        <f>'donor cell number'!AI154/'total cell number (d+h)'!AI154</f>
        <v>0.2069420720994456</v>
      </c>
      <c r="AJ154" s="40">
        <f>'donor cell number'!AJ154/'total cell number (d+h)'!AJ154</f>
        <v>8.9441113792526367E-2</v>
      </c>
      <c r="AL154" s="40">
        <f>'donor cell number'!AL154/'total cell number (d+h)'!AL154</f>
        <v>0.24908969958617366</v>
      </c>
      <c r="AM154" s="40">
        <f>'donor cell number'!AM154/'total cell number (d+h)'!AM154</f>
        <v>0.10738348479953992</v>
      </c>
      <c r="AO154" s="52">
        <f>'donor cell number'!AO154/'total cell number (d+h)'!AO154</f>
        <v>0.67453416149068313</v>
      </c>
      <c r="AP154" s="52">
        <f>'donor cell number'!AP154/'total cell number (d+h)'!AP154</f>
        <v>0.4280792420327304</v>
      </c>
      <c r="AQ154" s="52">
        <f>'donor cell number'!AQ154/'total cell number (d+h)'!AQ154</f>
        <v>0.55813953488372092</v>
      </c>
      <c r="AR154" s="52">
        <f>'donor cell number'!AR154/'total cell number (d+h)'!AR154</f>
        <v>0.74148370886023807</v>
      </c>
      <c r="AS154" s="52">
        <f>'donor cell number'!AS154/'total cell number (d+h)'!AS154</f>
        <v>0.46323067253299816</v>
      </c>
      <c r="AT154" s="52">
        <f>'donor cell number'!AT154/'total cell number (d+h)'!AT154</f>
        <v>0.60280373831775691</v>
      </c>
      <c r="AU154" s="52">
        <f>'donor cell number'!AU154/'total cell number (d+h)'!AU154</f>
        <v>0.13274336283185842</v>
      </c>
      <c r="AV154" s="52">
        <f>'donor cell number'!AV154/'total cell number (d+h)'!AV154</f>
        <v>0.29692748468682079</v>
      </c>
      <c r="AW154" s="52">
        <f>'donor cell number'!AW154/'total cell number (d+h)'!AW154</f>
        <v>0.40827731432736697</v>
      </c>
      <c r="AX154" s="52">
        <f>'donor cell number'!AX154/'total cell number (d+h)'!AX154</f>
        <v>0.1184263890766527</v>
      </c>
      <c r="AY154" s="52">
        <f>'donor cell number'!AY154/'total cell number (d+h)'!AY154</f>
        <v>0.30239297276493632</v>
      </c>
      <c r="AZ154" s="52">
        <f>'donor cell number'!AZ154/'total cell number (d+h)'!AZ154</f>
        <v>0.39722484359162563</v>
      </c>
      <c r="BA154" s="52">
        <f>'donor cell number'!BA154/'total cell number (d+h)'!BA154</f>
        <v>0.12291880781089413</v>
      </c>
    </row>
    <row r="155" spans="1:53">
      <c r="A155" s="12">
        <v>314495</v>
      </c>
      <c r="B155" s="12" t="s">
        <v>207</v>
      </c>
      <c r="C155" s="12" t="s">
        <v>339</v>
      </c>
      <c r="D155" s="16">
        <v>42517</v>
      </c>
      <c r="E155" s="16">
        <v>42593</v>
      </c>
      <c r="F155" s="26">
        <v>42654</v>
      </c>
      <c r="G155" s="12">
        <v>76</v>
      </c>
      <c r="H155" s="12">
        <v>137</v>
      </c>
      <c r="I155" s="12">
        <v>61</v>
      </c>
      <c r="J155" s="35">
        <f>'donor cell number'!J155/'total cell number (d+h)'!J155</f>
        <v>0.86476426799007444</v>
      </c>
      <c r="K155" s="35">
        <f>'donor cell number'!K155/'total cell number (d+h)'!K155</f>
        <v>0.84440794876005909</v>
      </c>
      <c r="L155" s="35">
        <f>'donor cell number'!L155/'total cell number (d+h)'!L155</f>
        <v>0.84886691388545532</v>
      </c>
      <c r="M155" s="35">
        <f>'donor cell number'!M155/'total cell number (d+h)'!M155</f>
        <v>0.61349170586081614</v>
      </c>
      <c r="N155" s="35">
        <f>'donor cell number'!N155/'total cell number (d+h)'!N155</f>
        <v>0.23027535080751918</v>
      </c>
      <c r="O155" s="35">
        <f>'donor cell number'!O155/'total cell number (d+h)'!O155</f>
        <v>0.37285012285012276</v>
      </c>
      <c r="P155" s="35">
        <f>'donor cell number'!P155/'total cell number (d+h)'!P155</f>
        <v>0.41371830527644998</v>
      </c>
      <c r="Q155" s="35">
        <f>'donor cell number'!Q155/'total cell number (d+h)'!Q155</f>
        <v>0.17672151127361366</v>
      </c>
      <c r="R155" s="35">
        <f>'donor cell number'!R155/'total cell number (d+h)'!R155</f>
        <v>0.10243721390572809</v>
      </c>
      <c r="S155" s="35">
        <f>'donor cell number'!S155/'total cell number (d+h)'!S155</f>
        <v>0.61562500000000009</v>
      </c>
      <c r="T155" s="35">
        <f>'donor cell number'!T155/'total cell number (d+h)'!T155</f>
        <v>0.27980044581254643</v>
      </c>
      <c r="U155" s="35">
        <f>'donor cell number'!U155/'total cell number (d+h)'!U155</f>
        <v>0.40752602081665329</v>
      </c>
      <c r="V155" s="35">
        <f>'donor cell number'!V155/'total cell number (d+h)'!V155</f>
        <v>0.41132075471698115</v>
      </c>
      <c r="W155" s="35">
        <f>'donor cell number'!W155/'total cell number (d+h)'!W155</f>
        <v>0.19621993127147766</v>
      </c>
      <c r="X155" s="35">
        <f>'donor cell number'!X155/'total cell number (d+h)'!X155</f>
        <v>0.15438544152744629</v>
      </c>
      <c r="Z155" s="39"/>
      <c r="AA155" s="39"/>
      <c r="AB155" s="39"/>
      <c r="AC155" s="39"/>
      <c r="AE155" s="40">
        <f>'donor cell number'!AE155/'total cell number (d+h)'!AE155</f>
        <v>0.61474852342268949</v>
      </c>
      <c r="AF155" s="40">
        <f>'donor cell number'!AF155/'total cell number (d+h)'!AF155</f>
        <v>0.25219041743684023</v>
      </c>
      <c r="AG155" s="40">
        <f>'donor cell number'!AG155/'total cell number (d+h)'!AG155</f>
        <v>0.38751005122724874</v>
      </c>
      <c r="AH155" s="40">
        <f>'donor cell number'!AH155/'total cell number (d+h)'!AH155</f>
        <v>0.41236019872684487</v>
      </c>
      <c r="AI155" s="40">
        <f>'donor cell number'!AI155/'total cell number (d+h)'!AI155</f>
        <v>0.18705972582844449</v>
      </c>
      <c r="AJ155" s="40">
        <f>'donor cell number'!AJ155/'total cell number (d+h)'!AJ155</f>
        <v>0.12038475704903553</v>
      </c>
      <c r="AL155" s="40">
        <f>'donor cell number'!AL155/'total cell number (d+h)'!AL155</f>
        <v>0.27550411152657744</v>
      </c>
      <c r="AM155" s="40">
        <f>'donor cell number'!AM155/'total cell number (d+h)'!AM155</f>
        <v>0.13508539127878511</v>
      </c>
      <c r="AO155" s="52">
        <f>'donor cell number'!AO155/'total cell number (d+h)'!AO155</f>
        <v>0.72764786795048142</v>
      </c>
      <c r="AP155" s="52">
        <f>'donor cell number'!AP155/'total cell number (d+h)'!AP155</f>
        <v>0.49088145896656532</v>
      </c>
      <c r="AQ155" s="52">
        <f>'donor cell number'!AQ155/'total cell number (d+h)'!AQ155</f>
        <v>0.61100196463654222</v>
      </c>
      <c r="AR155" s="52">
        <f>'donor cell number'!AR155/'total cell number (d+h)'!AR155</f>
        <v>0.84440794876005909</v>
      </c>
      <c r="AS155" s="52">
        <f>'donor cell number'!AS155/'total cell number (d+h)'!AS155</f>
        <v>0.52438356164383559</v>
      </c>
      <c r="AT155" s="52">
        <f>'donor cell number'!AT155/'total cell number (d+h)'!AT155</f>
        <v>0.67763157894736836</v>
      </c>
      <c r="AU155" s="52">
        <f>'donor cell number'!AU155/'total cell number (d+h)'!AU155</f>
        <v>0.16538461538461541</v>
      </c>
      <c r="AV155" s="52">
        <f>'donor cell number'!AV155/'total cell number (d+h)'!AV155</f>
        <v>0.35852047556142669</v>
      </c>
      <c r="AW155" s="52">
        <f>'donor cell number'!AW155/'total cell number (d+h)'!AW155</f>
        <v>0.46363709742513515</v>
      </c>
      <c r="AX155" s="52">
        <f>'donor cell number'!AX155/'total cell number (d+h)'!AX155</f>
        <v>0.15433507170795308</v>
      </c>
      <c r="AY155" s="52">
        <f>'donor cell number'!AY155/'total cell number (d+h)'!AY155</f>
        <v>0.35687675315568024</v>
      </c>
      <c r="AZ155" s="52">
        <f>'donor cell number'!AZ155/'total cell number (d+h)'!AZ155</f>
        <v>0.45869221587793158</v>
      </c>
      <c r="BA155" s="52">
        <f>'donor cell number'!BA155/'total cell number (d+h)'!BA155</f>
        <v>0.13265752625437571</v>
      </c>
    </row>
    <row r="156" spans="1:53">
      <c r="A156" s="12">
        <v>314698</v>
      </c>
      <c r="B156" s="12" t="s">
        <v>208</v>
      </c>
      <c r="C156" s="12" t="s">
        <v>339</v>
      </c>
      <c r="D156" s="16">
        <v>42542</v>
      </c>
      <c r="E156" s="16">
        <v>42593</v>
      </c>
      <c r="F156" s="26">
        <v>42675</v>
      </c>
      <c r="G156" s="12">
        <v>51</v>
      </c>
      <c r="H156" s="12">
        <v>133</v>
      </c>
      <c r="I156" s="12">
        <v>82</v>
      </c>
      <c r="J156" s="35">
        <f>'donor cell number'!J156/'total cell number (d+h)'!J156</f>
        <v>0.91573709288693661</v>
      </c>
      <c r="K156" s="35">
        <f>'donor cell number'!K156/'total cell number (d+h)'!K156</f>
        <v>0.90002047711682187</v>
      </c>
      <c r="L156" s="35">
        <f>'donor cell number'!L156/'total cell number (d+h)'!L156</f>
        <v>0.90195428949983436</v>
      </c>
      <c r="M156" s="35">
        <f>'donor cell number'!M156/'total cell number (d+h)'!M156</f>
        <v>0.67577033492822958</v>
      </c>
      <c r="N156" s="35">
        <f>'donor cell number'!N156/'total cell number (d+h)'!N156</f>
        <v>0.24914333472628497</v>
      </c>
      <c r="O156" s="35">
        <f>'donor cell number'!O156/'total cell number (d+h)'!O156</f>
        <v>0.46048272598201612</v>
      </c>
      <c r="P156" s="35">
        <f>'donor cell number'!P156/'total cell number (d+h)'!P156</f>
        <v>0.46641726494247904</v>
      </c>
      <c r="Q156" s="35">
        <f>'donor cell number'!Q156/'total cell number (d+h)'!Q156</f>
        <v>0.13621794871794871</v>
      </c>
      <c r="R156" s="35">
        <f>'donor cell number'!R156/'total cell number (d+h)'!R156</f>
        <v>0.17054908485856907</v>
      </c>
      <c r="S156" s="35">
        <f>'donor cell number'!S156/'total cell number (d+h)'!S156</f>
        <v>0.6840613789153176</v>
      </c>
      <c r="T156" s="35">
        <f>'donor cell number'!T156/'total cell number (d+h)'!T156</f>
        <v>0.34484985469809487</v>
      </c>
      <c r="U156" s="35">
        <f>'donor cell number'!U156/'total cell number (d+h)'!U156</f>
        <v>0.47415575465196419</v>
      </c>
      <c r="V156" s="35">
        <f>'donor cell number'!V156/'total cell number (d+h)'!V156</f>
        <v>0.46016698834493863</v>
      </c>
      <c r="W156" s="35">
        <f>'donor cell number'!W156/'total cell number (d+h)'!W156</f>
        <v>0.28151260504201681</v>
      </c>
      <c r="X156" s="35">
        <f>'donor cell number'!X156/'total cell number (d+h)'!X156</f>
        <v>0.18970047293746714</v>
      </c>
      <c r="Z156" s="39"/>
      <c r="AA156" s="39"/>
      <c r="AB156" s="39"/>
      <c r="AC156" s="39"/>
      <c r="AE156" s="40">
        <f>'donor cell number'!AE156/'total cell number (d+h)'!AE156</f>
        <v>0.68004101620224722</v>
      </c>
      <c r="AF156" s="40">
        <f>'donor cell number'!AF156/'total cell number (d+h)'!AF156</f>
        <v>0.27260897653806043</v>
      </c>
      <c r="AG156" s="40">
        <f>'donor cell number'!AG156/'total cell number (d+h)'!AG156</f>
        <v>0.46547176479036306</v>
      </c>
      <c r="AH156" s="40">
        <f>'donor cell number'!AH156/'total cell number (d+h)'!AH156</f>
        <v>0.46354862225014398</v>
      </c>
      <c r="AI156" s="40">
        <f>'donor cell number'!AI156/'total cell number (d+h)'!AI156</f>
        <v>0.18325055943234048</v>
      </c>
      <c r="AJ156" s="40">
        <f>'donor cell number'!AJ156/'total cell number (d+h)'!AJ156</f>
        <v>0.17531320182755628</v>
      </c>
      <c r="AL156" s="40">
        <f>'donor cell number'!AL156/'total cell number (d+h)'!AL156</f>
        <v>0.30606539032180469</v>
      </c>
      <c r="AM156" s="40">
        <f>'donor cell number'!AM156/'total cell number (d+h)'!AM156</f>
        <v>0.17631331498387159</v>
      </c>
      <c r="AO156" s="52">
        <f>'donor cell number'!AO156/'total cell number (d+h)'!AO156</f>
        <v>0.76470588235294124</v>
      </c>
      <c r="AP156" s="52">
        <f>'donor cell number'!AP156/'total cell number (d+h)'!AP156</f>
        <v>0.42070484581497797</v>
      </c>
      <c r="AQ156" s="52">
        <f>'donor cell number'!AQ156/'total cell number (d+h)'!AQ156</f>
        <v>0.66666666666666663</v>
      </c>
      <c r="AR156" s="52">
        <f>'donor cell number'!AR156/'total cell number (d+h)'!AR156</f>
        <v>0.90002047711682198</v>
      </c>
      <c r="AS156" s="52">
        <f>'donor cell number'!AS156/'total cell number (d+h)'!AS156</f>
        <v>0.48885350318471338</v>
      </c>
      <c r="AT156" s="52">
        <f>'donor cell number'!AT156/'total cell number (d+h)'!AT156</f>
        <v>0.68307692307692303</v>
      </c>
      <c r="AU156" s="52">
        <f>'donor cell number'!AU156/'total cell number (d+h)'!AU156</f>
        <v>0.25092250922509224</v>
      </c>
      <c r="AV156" s="52">
        <f>'donor cell number'!AV156/'total cell number (d+h)'!AV156</f>
        <v>0.40102855892329575</v>
      </c>
      <c r="AW156" s="52">
        <f>'donor cell number'!AW156/'total cell number (d+h)'!AW156</f>
        <v>0.55625252934034808</v>
      </c>
      <c r="AX156" s="52">
        <f>'donor cell number'!AX156/'total cell number (d+h)'!AX156</f>
        <v>0.20876095118898622</v>
      </c>
      <c r="AY156" s="52">
        <f>'donor cell number'!AY156/'total cell number (d+h)'!AY156</f>
        <v>0.45940902021772945</v>
      </c>
      <c r="AZ156" s="52">
        <f>'donor cell number'!AZ156/'total cell number (d+h)'!AZ156</f>
        <v>0.57218553217631707</v>
      </c>
      <c r="BA156" s="52">
        <f>'donor cell number'!BA156/'total cell number (d+h)'!BA156</f>
        <v>0.21783847580509189</v>
      </c>
    </row>
    <row r="157" spans="1:53">
      <c r="A157" s="12">
        <v>314699</v>
      </c>
      <c r="B157" s="12" t="s">
        <v>208</v>
      </c>
      <c r="C157" s="12" t="s">
        <v>339</v>
      </c>
      <c r="D157" s="16">
        <v>42542</v>
      </c>
      <c r="E157" s="16">
        <v>42593</v>
      </c>
      <c r="F157" s="26">
        <v>42675</v>
      </c>
      <c r="G157" s="12">
        <v>51</v>
      </c>
      <c r="H157" s="12">
        <v>133</v>
      </c>
      <c r="I157" s="12">
        <v>82</v>
      </c>
      <c r="J157" s="35">
        <f>'donor cell number'!J157/'total cell number (d+h)'!J157</f>
        <v>0.78987357007808456</v>
      </c>
      <c r="K157" s="35">
        <f>'donor cell number'!K157/'total cell number (d+h)'!K157</f>
        <v>0.78187478381182984</v>
      </c>
      <c r="L157" s="35">
        <f>'donor cell number'!L157/'total cell number (d+h)'!L157</f>
        <v>0.78238341968911918</v>
      </c>
      <c r="M157" s="35">
        <f>'donor cell number'!M157/'total cell number (d+h)'!M157</f>
        <v>0.61093444007258479</v>
      </c>
      <c r="N157" s="35">
        <f>'donor cell number'!N157/'total cell number (d+h)'!N157</f>
        <v>0.28242039770647798</v>
      </c>
      <c r="O157" s="35">
        <f>'donor cell number'!O157/'total cell number (d+h)'!O157</f>
        <v>0.44654088050314461</v>
      </c>
      <c r="P157" s="35">
        <f>'donor cell number'!P157/'total cell number (d+h)'!P157</f>
        <v>0.43246641783597134</v>
      </c>
      <c r="Q157" s="35">
        <f>'donor cell number'!Q157/'total cell number (d+h)'!Q157</f>
        <v>0.4028571428571428</v>
      </c>
      <c r="R157" s="35">
        <f>'donor cell number'!R157/'total cell number (d+h)'!R157</f>
        <v>0.18021927820922795</v>
      </c>
      <c r="S157" s="35">
        <f>'donor cell number'!S157/'total cell number (d+h)'!S157</f>
        <v>0.61607337846691423</v>
      </c>
      <c r="T157" s="35">
        <f>'donor cell number'!T157/'total cell number (d+h)'!T157</f>
        <v>0.3331109035099426</v>
      </c>
      <c r="U157" s="35">
        <f>'donor cell number'!U157/'total cell number (d+h)'!U157</f>
        <v>0.45396039603960398</v>
      </c>
      <c r="V157" s="35">
        <f>'donor cell number'!V157/'total cell number (d+h)'!V157</f>
        <v>0.43419284780888229</v>
      </c>
      <c r="W157" s="35">
        <f>'donor cell number'!W157/'total cell number (d+h)'!W157</f>
        <v>0.29429133858267714</v>
      </c>
      <c r="X157" s="35">
        <f>'donor cell number'!X157/'total cell number (d+h)'!X157</f>
        <v>0.20155279503105589</v>
      </c>
      <c r="Z157" s="39"/>
      <c r="AA157" s="39"/>
      <c r="AB157" s="39"/>
      <c r="AC157" s="39"/>
      <c r="AE157" s="40">
        <f>'donor cell number'!AE157/'total cell number (d+h)'!AE157</f>
        <v>0.61372198650218113</v>
      </c>
      <c r="AF157" s="40">
        <f>'donor cell number'!AF157/'total cell number (d+h)'!AF157</f>
        <v>0.29753646932123146</v>
      </c>
      <c r="AG157" s="40">
        <f>'donor cell number'!AG157/'total cell number (d+h)'!AG157</f>
        <v>0.44913268783684029</v>
      </c>
      <c r="AH157" s="40">
        <f>'donor cell number'!AH157/'total cell number (d+h)'!AH157</f>
        <v>0.43333315828335495</v>
      </c>
      <c r="AI157" s="40">
        <f>'donor cell number'!AI157/'total cell number (d+h)'!AI157</f>
        <v>0.35911925099269226</v>
      </c>
      <c r="AJ157" s="40">
        <f>'donor cell number'!AJ157/'total cell number (d+h)'!AJ157</f>
        <v>0.18565462626183418</v>
      </c>
      <c r="AL157" s="40">
        <f>'donor cell number'!AL157/'total cell number (d+h)'!AL157</f>
        <v>0.32589715540607139</v>
      </c>
      <c r="AM157" s="40">
        <f>'donor cell number'!AM157/'total cell number (d+h)'!AM157</f>
        <v>0.21451040553588438</v>
      </c>
      <c r="AO157" s="52">
        <f>'donor cell number'!AO157/'total cell number (d+h)'!AO157</f>
        <v>0.69599999999999995</v>
      </c>
      <c r="AP157" s="52">
        <f>'donor cell number'!AP157/'total cell number (d+h)'!AP157</f>
        <v>0.2105263157894737</v>
      </c>
      <c r="AQ157" s="52">
        <f>'donor cell number'!AQ157/'total cell number (d+h)'!AQ157</f>
        <v>0.50549450549450547</v>
      </c>
      <c r="AR157" s="52">
        <f>'donor cell number'!AR157/'total cell number (d+h)'!AR157</f>
        <v>0.78187478381182984</v>
      </c>
      <c r="AS157" s="52">
        <f>'donor cell number'!AS157/'total cell number (d+h)'!AS157</f>
        <v>0.29467084639498431</v>
      </c>
      <c r="AT157" s="52">
        <f>'donor cell number'!AT157/'total cell number (d+h)'!AT157</f>
        <v>0.41830065359477125</v>
      </c>
      <c r="AU157" s="52">
        <f>'donor cell number'!AU157/'total cell number (d+h)'!AU157</f>
        <v>0.16025641025641024</v>
      </c>
      <c r="AV157" s="52">
        <f>'donor cell number'!AV157/'total cell number (d+h)'!AV157</f>
        <v>0.36085079498789097</v>
      </c>
      <c r="AW157" s="52">
        <f>'donor cell number'!AW157/'total cell number (d+h)'!AW157</f>
        <v>0.45271695052716948</v>
      </c>
      <c r="AX157" s="52">
        <f>'donor cell number'!AX157/'total cell number (d+h)'!AX157</f>
        <v>0.18866141732283462</v>
      </c>
      <c r="AY157" s="52">
        <f>'donor cell number'!AY157/'total cell number (d+h)'!AY157</f>
        <v>0.36612021857923499</v>
      </c>
      <c r="AZ157" s="52">
        <f>'donor cell number'!AZ157/'total cell number (d+h)'!AZ157</f>
        <v>0.45950037850113551</v>
      </c>
      <c r="BA157" s="52">
        <f>'donor cell number'!BA157/'total cell number (d+h)'!BA157</f>
        <v>0.16476615435465214</v>
      </c>
    </row>
    <row r="158" spans="1:53">
      <c r="A158" s="12">
        <v>314982</v>
      </c>
      <c r="B158" s="12" t="s">
        <v>208</v>
      </c>
      <c r="C158" s="12" t="s">
        <v>339</v>
      </c>
      <c r="D158" s="16">
        <v>42526</v>
      </c>
      <c r="E158" s="16">
        <v>42593</v>
      </c>
      <c r="F158" s="26">
        <v>42675</v>
      </c>
      <c r="G158" s="12">
        <v>67</v>
      </c>
      <c r="H158" s="12">
        <v>149</v>
      </c>
      <c r="I158" s="12">
        <v>82</v>
      </c>
      <c r="J158" s="35">
        <f>'donor cell number'!J158/'total cell number (d+h)'!J158</f>
        <v>0.71139240506329116</v>
      </c>
      <c r="K158" s="35">
        <f>'donor cell number'!K158/'total cell number (d+h)'!K158</f>
        <v>0.69245755635958806</v>
      </c>
      <c r="L158" s="35">
        <f>'donor cell number'!L158/'total cell number (d+h)'!L158</f>
        <v>0.70458522926146316</v>
      </c>
      <c r="M158" s="35">
        <f>'donor cell number'!M158/'total cell number (d+h)'!M158</f>
        <v>0.5545063557297143</v>
      </c>
      <c r="N158" s="35">
        <f>'donor cell number'!N158/'total cell number (d+h)'!N158</f>
        <v>0.23767452006980802</v>
      </c>
      <c r="O158" s="35">
        <f>'donor cell number'!O158/'total cell number (d+h)'!O158</f>
        <v>0.36909693454846731</v>
      </c>
      <c r="P158" s="35">
        <f>'donor cell number'!P158/'total cell number (d+h)'!P158</f>
        <v>0.38172793840114744</v>
      </c>
      <c r="Q158" s="35">
        <f>'donor cell number'!Q158/'total cell number (d+h)'!Q158</f>
        <v>0.1803921568627451</v>
      </c>
      <c r="R158" s="35">
        <f>'donor cell number'!R158/'total cell number (d+h)'!R158</f>
        <v>0.10911334390974793</v>
      </c>
      <c r="S158" s="35">
        <f>'donor cell number'!S158/'total cell number (d+h)'!S158</f>
        <v>0.5593618129113983</v>
      </c>
      <c r="T158" s="35">
        <f>'donor cell number'!T158/'total cell number (d+h)'!T158</f>
        <v>0.27931266846361186</v>
      </c>
      <c r="U158" s="35">
        <f>'donor cell number'!U158/'total cell number (d+h)'!U158</f>
        <v>0.39064023399415015</v>
      </c>
      <c r="V158" s="35">
        <f>'donor cell number'!V158/'total cell number (d+h)'!V158</f>
        <v>0.37950220741038682</v>
      </c>
      <c r="W158" s="35">
        <f>'donor cell number'!W158/'total cell number (d+h)'!W158</f>
        <v>0.20495495495495494</v>
      </c>
      <c r="X158" s="35">
        <f>'donor cell number'!X158/'total cell number (d+h)'!X158</f>
        <v>0.11510225485055059</v>
      </c>
      <c r="Z158" s="39"/>
      <c r="AA158" s="39"/>
      <c r="AB158" s="39"/>
      <c r="AC158" s="39"/>
      <c r="AE158" s="40">
        <f>'donor cell number'!AE158/'total cell number (d+h)'!AE158</f>
        <v>0.55683797651878342</v>
      </c>
      <c r="AF158" s="40">
        <f>'donor cell number'!AF158/'total cell number (d+h)'!AF158</f>
        <v>0.2488036423530815</v>
      </c>
      <c r="AG158" s="40">
        <f>'donor cell number'!AG158/'total cell number (d+h)'!AG158</f>
        <v>0.37607168368244631</v>
      </c>
      <c r="AH158" s="40">
        <f>'donor cell number'!AH158/'total cell number (d+h)'!AH158</f>
        <v>0.38078123710620532</v>
      </c>
      <c r="AI158" s="40">
        <f>'donor cell number'!AI158/'total cell number (d+h)'!AI158</f>
        <v>0.18784978766828522</v>
      </c>
      <c r="AJ158" s="40">
        <f>'donor cell number'!AJ158/'total cell number (d+h)'!AJ158</f>
        <v>0.11032075258970968</v>
      </c>
      <c r="AL158" s="40">
        <f>'donor cell number'!AL158/'total cell number (d+h)'!AL158</f>
        <v>0.27705320490062968</v>
      </c>
      <c r="AM158" s="40">
        <f>'donor cell number'!AM158/'total cell number (d+h)'!AM158</f>
        <v>0.12070195531458773</v>
      </c>
      <c r="AO158" s="52">
        <f>'donor cell number'!AO158/'total cell number (d+h)'!AO158</f>
        <v>0.56632653061224492</v>
      </c>
      <c r="AP158" s="52">
        <f>'donor cell number'!AP158/'total cell number (d+h)'!AP158</f>
        <v>0.3692307692307692</v>
      </c>
      <c r="AQ158" s="52">
        <f>'donor cell number'!AQ158/'total cell number (d+h)'!AQ158</f>
        <v>0.48484848484848486</v>
      </c>
      <c r="AR158" s="52">
        <f>'donor cell number'!AR158/'total cell number (d+h)'!AR158</f>
        <v>0.69245755635958806</v>
      </c>
      <c r="AS158" s="52">
        <f>'donor cell number'!AS158/'total cell number (d+h)'!AS158</f>
        <v>0.40262582056892782</v>
      </c>
      <c r="AT158" s="52">
        <f>'donor cell number'!AT158/'total cell number (d+h)'!AT158</f>
        <v>0.58577405857740583</v>
      </c>
      <c r="AU158" s="52">
        <f>'donor cell number'!AU158/'total cell number (d+h)'!AU158</f>
        <v>0.16129032258064516</v>
      </c>
      <c r="AV158" s="52">
        <f>'donor cell number'!AV158/'total cell number (d+h)'!AV158</f>
        <v>0.33449384038564545</v>
      </c>
      <c r="AW158" s="52">
        <f>'donor cell number'!AW158/'total cell number (d+h)'!AW158</f>
        <v>0.44495624136342699</v>
      </c>
      <c r="AX158" s="52">
        <f>'donor cell number'!AX158/'total cell number (d+h)'!AX158</f>
        <v>0.17924528301886794</v>
      </c>
      <c r="AY158" s="52">
        <f>'donor cell number'!AY158/'total cell number (d+h)'!AY158</f>
        <v>0.34009106678230699</v>
      </c>
      <c r="AZ158" s="52">
        <f>'donor cell number'!AZ158/'total cell number (d+h)'!AZ158</f>
        <v>0.43319107025607356</v>
      </c>
      <c r="BA158" s="52">
        <f>'donor cell number'!BA158/'total cell number (d+h)'!BA158</f>
        <v>0.15474794841735054</v>
      </c>
    </row>
    <row r="159" spans="1:53">
      <c r="A159" s="12">
        <v>213487</v>
      </c>
      <c r="B159" s="12" t="s">
        <v>209</v>
      </c>
      <c r="C159" s="12" t="s">
        <v>339</v>
      </c>
      <c r="D159" s="16">
        <v>42349</v>
      </c>
      <c r="E159" s="16">
        <v>42495</v>
      </c>
      <c r="F159" s="26">
        <v>42759</v>
      </c>
      <c r="G159" s="12">
        <v>146</v>
      </c>
      <c r="H159" s="12">
        <v>347</v>
      </c>
      <c r="I159" s="12">
        <v>201</v>
      </c>
      <c r="J159" s="35">
        <f>'donor cell number'!J159/'total cell number (d+h)'!J159</f>
        <v>0.85480945835114186</v>
      </c>
      <c r="K159" s="35">
        <f>'donor cell number'!K159/'total cell number (d+h)'!K159</f>
        <v>0.86259497025737675</v>
      </c>
      <c r="L159" s="35">
        <f>'donor cell number'!L159/'total cell number (d+h)'!L159</f>
        <v>0.88569753810082064</v>
      </c>
      <c r="M159" s="35">
        <f>'donor cell number'!M159/'total cell number (d+h)'!M159</f>
        <v>0.89012003693444131</v>
      </c>
      <c r="N159" s="35">
        <f>'donor cell number'!N159/'total cell number (d+h)'!N159</f>
        <v>0.4866216334766208</v>
      </c>
      <c r="O159" s="35">
        <f>'donor cell number'!O159/'total cell number (d+h)'!O159</f>
        <v>0.79711538461538456</v>
      </c>
      <c r="P159" s="35">
        <f>'donor cell number'!P159/'total cell number (d+h)'!P159</f>
        <v>0.81333747950472102</v>
      </c>
      <c r="Q159" s="35">
        <f>'donor cell number'!Q159/'total cell number (d+h)'!Q159</f>
        <v>0.23592135954681773</v>
      </c>
      <c r="R159" s="35">
        <f>'donor cell number'!R159/'total cell number (d+h)'!R159</f>
        <v>0.42740524781341105</v>
      </c>
      <c r="S159" s="35">
        <f>'donor cell number'!S159/'total cell number (d+h)'!S159</f>
        <v>0.8752815703581116</v>
      </c>
      <c r="T159" s="35">
        <f>'donor cell number'!T159/'total cell number (d+h)'!T159</f>
        <v>0.52053628431581189</v>
      </c>
      <c r="U159" s="35">
        <f>'donor cell number'!U159/'total cell number (d+h)'!U159</f>
        <v>0.75069444444444444</v>
      </c>
      <c r="V159" s="35">
        <f>'donor cell number'!V159/'total cell number (d+h)'!V159</f>
        <v>0.80572747298856606</v>
      </c>
      <c r="W159" s="35">
        <f>'donor cell number'!W159/'total cell number (d+h)'!W159</f>
        <v>0.34531886024423342</v>
      </c>
      <c r="X159" s="35">
        <f>'donor cell number'!X159/'total cell number (d+h)'!X159</f>
        <v>0.47807667866977333</v>
      </c>
      <c r="Z159" s="39"/>
      <c r="AA159" s="39"/>
      <c r="AB159" s="39"/>
      <c r="AC159" s="39"/>
      <c r="AE159" s="40">
        <f>'donor cell number'!AE159/'total cell number (d+h)'!AE159</f>
        <v>0.88065483488246121</v>
      </c>
      <c r="AF159" s="40">
        <f>'donor cell number'!AF159/'total cell number (d+h)'!AF159</f>
        <v>0.49688311788712386</v>
      </c>
      <c r="AG159" s="40">
        <f>'donor cell number'!AG159/'total cell number (d+h)'!AG159</f>
        <v>0.76958644938439713</v>
      </c>
      <c r="AH159" s="40">
        <f>'donor cell number'!AH159/'total cell number (d+h)'!AH159</f>
        <v>0.80887461382942161</v>
      </c>
      <c r="AI159" s="40">
        <f>'donor cell number'!AI159/'total cell number (d+h)'!AI159</f>
        <v>0.2732001407945957</v>
      </c>
      <c r="AJ159" s="40">
        <f>'donor cell number'!AJ159/'total cell number (d+h)'!AJ159</f>
        <v>0.44868926104487544</v>
      </c>
      <c r="AL159" s="40">
        <f>'donor cell number'!AL159/'total cell number (d+h)'!AL159</f>
        <v>0.53375579428594133</v>
      </c>
      <c r="AM159" s="40">
        <f>'donor cell number'!AM159/'total cell number (d+h)'!AM159</f>
        <v>0.39992015922005025</v>
      </c>
      <c r="AO159" s="52">
        <f>'donor cell number'!AO159/'total cell number (d+h)'!AO159</f>
        <v>0.72121212121212119</v>
      </c>
      <c r="AP159" s="52">
        <f>'donor cell number'!AP159/'total cell number (d+h)'!AP159</f>
        <v>0.46081504702194359</v>
      </c>
      <c r="AQ159" s="52">
        <f>'donor cell number'!AQ159/'total cell number (d+h)'!AQ159</f>
        <v>0.68840579710144933</v>
      </c>
      <c r="AR159" s="52">
        <f>'donor cell number'!AR159/'total cell number (d+h)'!AR159</f>
        <v>0.86259497025737675</v>
      </c>
      <c r="AS159" s="52">
        <f>'donor cell number'!AS159/'total cell number (d+h)'!AS159</f>
        <v>0.52954048140043752</v>
      </c>
      <c r="AT159" s="52">
        <f>'donor cell number'!AT159/'total cell number (d+h)'!AT159</f>
        <v>0.7782426778242677</v>
      </c>
      <c r="AU159" s="52">
        <f>'donor cell number'!AU159/'total cell number (d+h)'!AU159</f>
        <v>0.23267326732673269</v>
      </c>
      <c r="AV159" s="52">
        <f>'donor cell number'!AV159/'total cell number (d+h)'!AV159</f>
        <v>0.43248685535294773</v>
      </c>
      <c r="AW159" s="52">
        <f>'donor cell number'!AW159/'total cell number (d+h)'!AW159</f>
        <v>0.71609067261241177</v>
      </c>
      <c r="AX159" s="52">
        <f>'donor cell number'!AX159/'total cell number (d+h)'!AX159</f>
        <v>0.30685742476566358</v>
      </c>
      <c r="AY159" s="52">
        <f>'donor cell number'!AY159/'total cell number (d+h)'!AY159</f>
        <v>0.46557017543859647</v>
      </c>
      <c r="AZ159" s="52">
        <f>'donor cell number'!AZ159/'total cell number (d+h)'!AZ159</f>
        <v>0.68620779900549589</v>
      </c>
      <c r="BA159" s="52">
        <f>'donor cell number'!BA159/'total cell number (d+h)'!BA159</f>
        <v>0.30249459831074443</v>
      </c>
    </row>
    <row r="160" spans="1:53">
      <c r="A160" s="12">
        <v>233216</v>
      </c>
      <c r="B160" s="12" t="s">
        <v>209</v>
      </c>
      <c r="C160" s="12" t="s">
        <v>339</v>
      </c>
      <c r="D160" s="16">
        <v>42377</v>
      </c>
      <c r="E160" s="16">
        <v>42495</v>
      </c>
      <c r="F160" s="26">
        <v>42759</v>
      </c>
      <c r="G160" s="12">
        <v>118</v>
      </c>
      <c r="H160" s="12">
        <v>319</v>
      </c>
      <c r="I160" s="12">
        <v>201</v>
      </c>
      <c r="J160" s="35">
        <f>'donor cell number'!J160/'total cell number (d+h)'!J160</f>
        <v>0.87079494711569072</v>
      </c>
      <c r="K160" s="35">
        <f>'donor cell number'!K160/'total cell number (d+h)'!K160</f>
        <v>0.84253552196198012</v>
      </c>
      <c r="L160" s="35">
        <f>'donor cell number'!L160/'total cell number (d+h)'!L160</f>
        <v>0.86769099445155784</v>
      </c>
      <c r="M160" s="35">
        <f>'donor cell number'!M160/'total cell number (d+h)'!M160</f>
        <v>0.80712915278198516</v>
      </c>
      <c r="N160" s="35">
        <f>'donor cell number'!N160/'total cell number (d+h)'!N160</f>
        <v>0.51188743328481323</v>
      </c>
      <c r="O160" s="35">
        <f>'donor cell number'!O160/'total cell number (d+h)'!O160</f>
        <v>0.67386900742741396</v>
      </c>
      <c r="P160" s="35">
        <f>'donor cell number'!P160/'total cell number (d+h)'!P160</f>
        <v>0.65409120814432631</v>
      </c>
      <c r="Q160" s="35">
        <f>'donor cell number'!Q160/'total cell number (d+h)'!Q160</f>
        <v>0.35885167464114831</v>
      </c>
      <c r="R160" s="35">
        <f>'donor cell number'!R160/'total cell number (d+h)'!R160</f>
        <v>0.28503530689842477</v>
      </c>
      <c r="S160" s="35">
        <f>'donor cell number'!S160/'total cell number (d+h)'!S160</f>
        <v>0.79549159593006913</v>
      </c>
      <c r="T160" s="35">
        <f>'donor cell number'!T160/'total cell number (d+h)'!T160</f>
        <v>0.5456234516928159</v>
      </c>
      <c r="U160" s="35">
        <f>'donor cell number'!U160/'total cell number (d+h)'!U160</f>
        <v>0.65701559020044542</v>
      </c>
      <c r="V160" s="35">
        <f>'donor cell number'!V160/'total cell number (d+h)'!V160</f>
        <v>0.65548013432054142</v>
      </c>
      <c r="W160" s="35">
        <f>'donor cell number'!W160/'total cell number (d+h)'!W160</f>
        <v>0.40626270841805612</v>
      </c>
      <c r="X160" s="35">
        <f>'donor cell number'!X160/'total cell number (d+h)'!X160</f>
        <v>0.32780256553262682</v>
      </c>
      <c r="Z160" s="39"/>
      <c r="AA160" s="39"/>
      <c r="AB160" s="39"/>
      <c r="AC160" s="39"/>
      <c r="AE160" s="40">
        <f>'donor cell number'!AE160/'total cell number (d+h)'!AE160</f>
        <v>0.80123814638094892</v>
      </c>
      <c r="AF160" s="40">
        <f>'donor cell number'!AF160/'total cell number (d+h)'!AF160</f>
        <v>0.5212340861906174</v>
      </c>
      <c r="AG160" s="40">
        <f>'donor cell number'!AG160/'total cell number (d+h)'!AG160</f>
        <v>0.66697583820028705</v>
      </c>
      <c r="AH160" s="40">
        <f>'donor cell number'!AH160/'total cell number (d+h)'!AH160</f>
        <v>0.65477228130422849</v>
      </c>
      <c r="AI160" s="40">
        <f>'donor cell number'!AI160/'total cell number (d+h)'!AI160</f>
        <v>0.37910938187302123</v>
      </c>
      <c r="AJ160" s="40">
        <f>'donor cell number'!AJ160/'total cell number (d+h)'!AJ160</f>
        <v>0.30031377128878306</v>
      </c>
      <c r="AL160" s="40">
        <f>'donor cell number'!AL160/'total cell number (d+h)'!AL160</f>
        <v>0.53749380512680134</v>
      </c>
      <c r="AM160" s="40">
        <f>'donor cell number'!AM160/'total cell number (d+h)'!AM160</f>
        <v>0.31786922224421921</v>
      </c>
      <c r="AO160" s="52">
        <f>'donor cell number'!AO160/'total cell number (d+h)'!AO160</f>
        <v>0.76712328767123295</v>
      </c>
      <c r="AP160" s="52">
        <f>'donor cell number'!AP160/'total cell number (d+h)'!AP160</f>
        <v>0.3457446808510638</v>
      </c>
      <c r="AQ160" s="52">
        <f>'donor cell number'!AQ160/'total cell number (d+h)'!AQ160</f>
        <v>0.52542372881355925</v>
      </c>
      <c r="AR160" s="52">
        <f>'donor cell number'!AR160/'total cell number (d+h)'!AR160</f>
        <v>0.84253552196198012</v>
      </c>
      <c r="AS160" s="52">
        <f>'donor cell number'!AS160/'total cell number (d+h)'!AS160</f>
        <v>0.38866396761133604</v>
      </c>
      <c r="AT160" s="52">
        <f>'donor cell number'!AT160/'total cell number (d+h)'!AT160</f>
        <v>0.58201058201058198</v>
      </c>
      <c r="AU160" s="52">
        <f>'donor cell number'!AU160/'total cell number (d+h)'!AU160</f>
        <v>0.26760563380281688</v>
      </c>
      <c r="AV160" s="52">
        <f>'donor cell number'!AV160/'total cell number (d+h)'!AV160</f>
        <v>0.41570276901507186</v>
      </c>
      <c r="AW160" s="52">
        <f>'donor cell number'!AW160/'total cell number (d+h)'!AW160</f>
        <v>0.60464565062811093</v>
      </c>
      <c r="AX160" s="52">
        <f>'donor cell number'!AX160/'total cell number (d+h)'!AX160</f>
        <v>0.30027349935223835</v>
      </c>
      <c r="AY160" s="52">
        <f>'donor cell number'!AY160/'total cell number (d+h)'!AY160</f>
        <v>0.42159383033419023</v>
      </c>
      <c r="AZ160" s="52">
        <f>'donor cell number'!AZ160/'total cell number (d+h)'!AZ160</f>
        <v>0.60360902255639093</v>
      </c>
      <c r="BA160" s="52">
        <f>'donor cell number'!BA160/'total cell number (d+h)'!BA160</f>
        <v>0.2882037533512064</v>
      </c>
    </row>
    <row r="161" spans="1:53">
      <c r="A161" s="12">
        <v>256762</v>
      </c>
      <c r="B161" s="12" t="s">
        <v>209</v>
      </c>
      <c r="C161" s="12" t="s">
        <v>339</v>
      </c>
      <c r="D161" s="16">
        <v>42430</v>
      </c>
      <c r="E161" s="16">
        <v>42495</v>
      </c>
      <c r="F161" s="26">
        <v>42759</v>
      </c>
      <c r="G161" s="12">
        <v>65</v>
      </c>
      <c r="H161" s="12">
        <v>266</v>
      </c>
      <c r="I161" s="12">
        <v>201</v>
      </c>
      <c r="J161" s="35">
        <f>'donor cell number'!J161/'total cell number (d+h)'!J161</f>
        <v>0.52325581395348841</v>
      </c>
      <c r="K161" s="35">
        <f>'donor cell number'!K161/'total cell number (d+h)'!K161</f>
        <v>0.49241307139799267</v>
      </c>
      <c r="L161" s="35">
        <f>'donor cell number'!L161/'total cell number (d+h)'!L161</f>
        <v>0.52058111380145278</v>
      </c>
      <c r="M161" s="35">
        <f>'donor cell number'!M161/'total cell number (d+h)'!M161</f>
        <v>0.44606347268843455</v>
      </c>
      <c r="N161" s="35">
        <f>'donor cell number'!N161/'total cell number (d+h)'!N161</f>
        <v>0.28177924858867043</v>
      </c>
      <c r="O161" s="35">
        <f>'donor cell number'!O161/'total cell number (d+h)'!O161</f>
        <v>0.39567747298420614</v>
      </c>
      <c r="P161" s="35">
        <f>'donor cell number'!P161/'total cell number (d+h)'!P161</f>
        <v>0.34453781512605042</v>
      </c>
      <c r="Q161" s="35">
        <f>'donor cell number'!Q161/'total cell number (d+h)'!Q161</f>
        <v>0.18828932261768083</v>
      </c>
      <c r="R161" s="35">
        <f>'donor cell number'!R161/'total cell number (d+h)'!R161</f>
        <v>0.11537897668963495</v>
      </c>
      <c r="S161" s="35">
        <f>'donor cell number'!S161/'total cell number (d+h)'!S161</f>
        <v>0.42951658246845209</v>
      </c>
      <c r="T161" s="35">
        <f>'donor cell number'!T161/'total cell number (d+h)'!T161</f>
        <v>0.30483356133150935</v>
      </c>
      <c r="U161" s="35">
        <f>'donor cell number'!U161/'total cell number (d+h)'!U161</f>
        <v>0.3448969331322273</v>
      </c>
      <c r="V161" s="35">
        <f>'donor cell number'!V161/'total cell number (d+h)'!V161</f>
        <v>0.3534022432372993</v>
      </c>
      <c r="W161" s="35">
        <f>'donor cell number'!W161/'total cell number (d+h)'!W161</f>
        <v>0.2542579075425791</v>
      </c>
      <c r="X161" s="35">
        <f>'donor cell number'!X161/'total cell number (d+h)'!X161</f>
        <v>0.14380281690140845</v>
      </c>
      <c r="Z161" s="39"/>
      <c r="AA161" s="39"/>
      <c r="AB161" s="39"/>
      <c r="AC161" s="39"/>
      <c r="AE161" s="40">
        <f>'donor cell number'!AE161/'total cell number (d+h)'!AE161</f>
        <v>0.43450824564175855</v>
      </c>
      <c r="AF161" s="40">
        <f>'donor cell number'!AF161/'total cell number (d+h)'!AF161</f>
        <v>0.29217637559607029</v>
      </c>
      <c r="AG161" s="40">
        <f>'donor cell number'!AG161/'total cell number (d+h)'!AG161</f>
        <v>0.36449807675413803</v>
      </c>
      <c r="AH161" s="40">
        <f>'donor cell number'!AH161/'total cell number (d+h)'!AH161</f>
        <v>0.35048418783782309</v>
      </c>
      <c r="AI161" s="40">
        <f>'donor cell number'!AI161/'total cell number (d+h)'!AI161</f>
        <v>0.23083103987987449</v>
      </c>
      <c r="AJ161" s="40">
        <f>'donor cell number'!AJ161/'total cell number (d+h)'!AJ161</f>
        <v>0.12960116291160664</v>
      </c>
      <c r="AL161" s="40">
        <f>'donor cell number'!AL161/'total cell number (d+h)'!AL161</f>
        <v>0.30250148692294809</v>
      </c>
      <c r="AM161" s="40">
        <f>'donor cell number'!AM161/'total cell number (d+h)'!AM161</f>
        <v>0.14501821748996754</v>
      </c>
      <c r="AO161" s="52">
        <f>'donor cell number'!AO161/'total cell number (d+h)'!AO161</f>
        <v>0.39694656488549618</v>
      </c>
      <c r="AP161" s="52">
        <f>'donor cell number'!AP161/'total cell number (d+h)'!AP161</f>
        <v>0.19210526315789472</v>
      </c>
      <c r="AQ161" s="52">
        <f>'donor cell number'!AQ161/'total cell number (d+h)'!AQ161</f>
        <v>0.23778501628664495</v>
      </c>
      <c r="AR161" s="52">
        <f>'donor cell number'!AR161/'total cell number (d+h)'!AR161</f>
        <v>0.49241307139799267</v>
      </c>
      <c r="AS161" s="52">
        <f>'donor cell number'!AS161/'total cell number (d+h)'!AS161</f>
        <v>0.20524835988753515</v>
      </c>
      <c r="AT161" s="52">
        <f>'donor cell number'!AT161/'total cell number (d+h)'!AT161</f>
        <v>0.33771929824561403</v>
      </c>
      <c r="AU161" s="52">
        <f>'donor cell number'!AU161/'total cell number (d+h)'!AU161</f>
        <v>9.3309859154929578E-2</v>
      </c>
      <c r="AV161" s="52">
        <f>'donor cell number'!AV161/'total cell number (d+h)'!AV161</f>
        <v>0.21613027558296397</v>
      </c>
      <c r="AW161" s="52">
        <f>'donor cell number'!AW161/'total cell number (d+h)'!AW161</f>
        <v>0.31723063223508458</v>
      </c>
      <c r="AX161" s="52">
        <f>'donor cell number'!AX161/'total cell number (d+h)'!AX161</f>
        <v>0.13578702876541004</v>
      </c>
      <c r="AY161" s="52">
        <f>'donor cell number'!AY161/'total cell number (d+h)'!AY161</f>
        <v>0.2299637329519334</v>
      </c>
      <c r="AZ161" s="52">
        <f>'donor cell number'!AZ161/'total cell number (d+h)'!AZ161</f>
        <v>0.3161705551086082</v>
      </c>
      <c r="BA161" s="52">
        <f>'donor cell number'!BA161/'total cell number (d+h)'!BA161</f>
        <v>0.13880434782608694</v>
      </c>
    </row>
    <row r="162" spans="1:53">
      <c r="A162" s="12">
        <v>266763</v>
      </c>
      <c r="B162" s="12" t="s">
        <v>209</v>
      </c>
      <c r="C162" s="12" t="s">
        <v>339</v>
      </c>
      <c r="D162" s="16">
        <v>42430</v>
      </c>
      <c r="E162" s="16">
        <v>42495</v>
      </c>
      <c r="F162" s="26">
        <v>42759</v>
      </c>
      <c r="G162" s="12">
        <v>65</v>
      </c>
      <c r="H162" s="12">
        <v>266</v>
      </c>
      <c r="I162" s="12">
        <v>201</v>
      </c>
      <c r="J162" s="35">
        <f>'donor cell number'!J162/'total cell number (d+h)'!J162</f>
        <v>0.7803921297799018</v>
      </c>
      <c r="K162" s="35">
        <f>'donor cell number'!K162/'total cell number (d+h)'!K162</f>
        <v>0.77832731589099369</v>
      </c>
      <c r="L162" s="35">
        <f>'donor cell number'!L162/'total cell number (d+h)'!L162</f>
        <v>0.79917716636667524</v>
      </c>
      <c r="M162" s="35">
        <f>'donor cell number'!M162/'total cell number (d+h)'!M162</f>
        <v>0.74811902034244671</v>
      </c>
      <c r="N162" s="35">
        <f>'donor cell number'!N162/'total cell number (d+h)'!N162</f>
        <v>0.40307120500782467</v>
      </c>
      <c r="O162" s="35">
        <f>'donor cell number'!O162/'total cell number (d+h)'!O162</f>
        <v>0.55081967213114758</v>
      </c>
      <c r="P162" s="35">
        <f>'donor cell number'!P162/'total cell number (d+h)'!P162</f>
        <v>0.55622046043604212</v>
      </c>
      <c r="Q162" s="35">
        <f>'donor cell number'!Q162/'total cell number (d+h)'!Q162</f>
        <v>0.30110497237569062</v>
      </c>
      <c r="R162" s="35">
        <f>'donor cell number'!R162/'total cell number (d+h)'!R162</f>
        <v>0.15429338103756707</v>
      </c>
      <c r="S162" s="35">
        <f>'donor cell number'!S162/'total cell number (d+h)'!S162</f>
        <v>0.71078144921376962</v>
      </c>
      <c r="T162" s="35">
        <f>'donor cell number'!T162/'total cell number (d+h)'!T162</f>
        <v>0.50124942156409069</v>
      </c>
      <c r="U162" s="35">
        <f>'donor cell number'!U162/'total cell number (d+h)'!U162</f>
        <v>0.54584588893671981</v>
      </c>
      <c r="V162" s="35">
        <f>'donor cell number'!V162/'total cell number (d+h)'!V162</f>
        <v>0.53588851474250754</v>
      </c>
      <c r="W162" s="35">
        <f>'donor cell number'!W162/'total cell number (d+h)'!W162</f>
        <v>0.34006575857209959</v>
      </c>
      <c r="X162" s="35">
        <f>'donor cell number'!X162/'total cell number (d+h)'!X162</f>
        <v>0.19884532760472612</v>
      </c>
      <c r="Z162" s="39"/>
      <c r="AA162" s="39"/>
      <c r="AB162" s="39"/>
      <c r="AC162" s="39"/>
      <c r="AE162" s="40">
        <f>'donor cell number'!AE162/'total cell number (d+h)'!AE162</f>
        <v>0.72796547646887766</v>
      </c>
      <c r="AF162" s="40">
        <f>'donor cell number'!AF162/'total cell number (d+h)'!AF162</f>
        <v>0.4371495164362344</v>
      </c>
      <c r="AG162" s="40">
        <f>'donor cell number'!AG162/'total cell number (d+h)'!AG162</f>
        <v>0.54803009471694919</v>
      </c>
      <c r="AH162" s="40">
        <f>'donor cell number'!AH162/'total cell number (d+h)'!AH162</f>
        <v>0.54591507495141389</v>
      </c>
      <c r="AI162" s="40">
        <f>'donor cell number'!AI162/'total cell number (d+h)'!AI162</f>
        <v>0.32044996276991655</v>
      </c>
      <c r="AJ162" s="40">
        <f>'donor cell number'!AJ162/'total cell number (d+h)'!AJ162</f>
        <v>0.17025984849118816</v>
      </c>
      <c r="AL162" s="40">
        <f>'donor cell number'!AL162/'total cell number (d+h)'!AL162</f>
        <v>0.45017037885900602</v>
      </c>
      <c r="AM162" s="40">
        <f>'donor cell number'!AM162/'total cell number (d+h)'!AM162</f>
        <v>0.19594705305943025</v>
      </c>
      <c r="AO162" s="52">
        <f>'donor cell number'!AO162/'total cell number (d+h)'!AO162</f>
        <v>0.58006042296072502</v>
      </c>
      <c r="AP162" s="52">
        <f>'donor cell number'!AP162/'total cell number (d+h)'!AP162</f>
        <v>0.334733893557423</v>
      </c>
      <c r="AQ162" s="52">
        <f>'donor cell number'!AQ162/'total cell number (d+h)'!AQ162</f>
        <v>0.44936708860759494</v>
      </c>
      <c r="AR162" s="52">
        <f>'donor cell number'!AR162/'total cell number (d+h)'!AR162</f>
        <v>0.77832731589099369</v>
      </c>
      <c r="AS162" s="52">
        <f>'donor cell number'!AS162/'total cell number (d+h)'!AS162</f>
        <v>0.35550458715596334</v>
      </c>
      <c r="AT162" s="52">
        <f>'donor cell number'!AT162/'total cell number (d+h)'!AT162</f>
        <v>0.63128491620111726</v>
      </c>
      <c r="AU162" s="52">
        <f>'donor cell number'!AU162/'total cell number (d+h)'!AU162</f>
        <v>0.14959016393442626</v>
      </c>
      <c r="AV162" s="52">
        <f>'donor cell number'!AV162/'total cell number (d+h)'!AV162</f>
        <v>0.36286237741135902</v>
      </c>
      <c r="AW162" s="52">
        <f>'donor cell number'!AW162/'total cell number (d+h)'!AW162</f>
        <v>0.58289817232375984</v>
      </c>
      <c r="AX162" s="52">
        <f>'donor cell number'!AX162/'total cell number (d+h)'!AX162</f>
        <v>0.25012522958757721</v>
      </c>
      <c r="AY162" s="52">
        <f>'donor cell number'!AY162/'total cell number (d+h)'!AY162</f>
        <v>0.37630143777887953</v>
      </c>
      <c r="AZ162" s="52">
        <f>'donor cell number'!AZ162/'total cell number (d+h)'!AZ162</f>
        <v>0.53304850464940945</v>
      </c>
      <c r="BA162" s="52">
        <f>'donor cell number'!BA162/'total cell number (d+h)'!BA162</f>
        <v>0.25017921146953409</v>
      </c>
    </row>
    <row r="163" spans="1:53">
      <c r="A163" s="10">
        <v>386203</v>
      </c>
      <c r="B163" s="10" t="s">
        <v>334</v>
      </c>
      <c r="C163" s="12" t="s">
        <v>339</v>
      </c>
      <c r="D163" s="26">
        <v>42649</v>
      </c>
      <c r="E163" s="26">
        <v>42719</v>
      </c>
      <c r="F163" s="26">
        <v>42740</v>
      </c>
      <c r="G163" s="12">
        <v>70</v>
      </c>
      <c r="H163" s="12">
        <v>91</v>
      </c>
      <c r="I163" s="12">
        <v>21</v>
      </c>
      <c r="J163" s="35">
        <f>'donor cell number'!J163/'total cell number (d+h)'!J163</f>
        <v>0.63858363858363854</v>
      </c>
      <c r="K163" s="35">
        <f>'donor cell number'!K163/'total cell number (d+h)'!K163</f>
        <v>0.34301760449292579</v>
      </c>
      <c r="L163" s="35">
        <f>'donor cell number'!L163/'total cell number (d+h)'!L163</f>
        <v>0.10893394121641284</v>
      </c>
      <c r="M163" s="35">
        <f>'donor cell number'!M163/'total cell number (d+h)'!M163</f>
        <v>5.6361172773661608E-3</v>
      </c>
      <c r="N163" s="35">
        <f>'donor cell number'!N163/'total cell number (d+h)'!N163</f>
        <v>5.3399786400854389E-4</v>
      </c>
      <c r="O163" s="35">
        <f>'donor cell number'!O163/'total cell number (d+h)'!O163</f>
        <v>1.4316392269148174E-3</v>
      </c>
      <c r="P163" s="35">
        <f>'donor cell number'!P163/'total cell number (d+h)'!P163</f>
        <v>1.2327835402142495E-3</v>
      </c>
      <c r="Q163" s="35">
        <f>'donor cell number'!Q163/'total cell number (d+h)'!Q163</f>
        <v>2.2148394241417496E-3</v>
      </c>
      <c r="R163" s="35">
        <f>'donor cell number'!R163/'total cell number (d+h)'!R163</f>
        <v>8.2413054227789681E-4</v>
      </c>
      <c r="S163" s="35">
        <f>'donor cell number'!S163/'total cell number (d+h)'!S163</f>
        <v>4.365838949052102E-3</v>
      </c>
      <c r="T163" s="35">
        <f>'donor cell number'!T163/'total cell number (d+h)'!T163</f>
        <v>3.5702693930542034E-3</v>
      </c>
      <c r="U163" s="35">
        <f>'donor cell number'!U163/'total cell number (d+h)'!U163</f>
        <v>5.9880239520958087E-3</v>
      </c>
      <c r="V163" s="35">
        <f>'donor cell number'!V163/'total cell number (d+h)'!V163</f>
        <v>1.4523516925483186E-3</v>
      </c>
      <c r="W163" s="35">
        <f>'donor cell number'!W163/'total cell number (d+h)'!W163</f>
        <v>5.6022408963585435E-3</v>
      </c>
      <c r="X163" s="35">
        <f>'donor cell number'!X163/'total cell number (d+h)'!X163</f>
        <v>5.2023121387283246E-3</v>
      </c>
      <c r="AE163" s="40">
        <f>'donor cell number'!AE163/'total cell number (d+h)'!AE163</f>
        <v>5.0856626801978281E-3</v>
      </c>
      <c r="AF163" s="40">
        <f>'donor cell number'!AF163/'total cell number (d+h)'!AF163</f>
        <v>1.3723650994242019E-3</v>
      </c>
      <c r="AG163" s="40">
        <f>'donor cell number'!AG163/'total cell number (d+h)'!AG163</f>
        <v>2.5688025340780646E-3</v>
      </c>
      <c r="AH163" s="40">
        <f>'donor cell number'!AH163/'total cell number (d+h)'!AH163</f>
        <v>1.3166081937312252E-3</v>
      </c>
      <c r="AI163" s="40">
        <f>'donor cell number'!AI163/'total cell number (d+h)'!AI163</f>
        <v>2.9454070423465496E-3</v>
      </c>
      <c r="AJ163" s="40">
        <f>'donor cell number'!AJ163/'total cell number (d+h)'!AJ163</f>
        <v>1.5487418838414379E-3</v>
      </c>
      <c r="AL163" s="40">
        <f>'donor cell number'!AL163/'total cell number (d+h)'!AL163</f>
        <v>1.603832498307915E-3</v>
      </c>
      <c r="AM163" s="40">
        <f>'donor cell number'!AM163/'total cell number (d+h)'!AM163</f>
        <v>1.7396785162251886E-3</v>
      </c>
      <c r="AO163" s="52">
        <f>'donor cell number'!AO163/'total cell number (d+h)'!AO163</f>
        <v>0.27586206896551724</v>
      </c>
      <c r="AP163" s="52">
        <f>'donor cell number'!AP163/'total cell number (d+h)'!AP163</f>
        <v>4.2160737812911735E-2</v>
      </c>
      <c r="AQ163" s="52">
        <f>'donor cell number'!AQ163/'total cell number (d+h)'!AQ163</f>
        <v>8.5808580858085806E-2</v>
      </c>
      <c r="AR163" s="52">
        <f>'donor cell number'!AR163/'total cell number (d+h)'!AR163</f>
        <v>0.34301760449292579</v>
      </c>
      <c r="AS163" s="52">
        <f>'donor cell number'!AS163/'total cell number (d+h)'!AS163</f>
        <v>5.4613935969868167E-2</v>
      </c>
      <c r="AT163" s="52">
        <f>'donor cell number'!AT163/'total cell number (d+h)'!AT163</f>
        <v>5.8685446009389665E-2</v>
      </c>
      <c r="AU163" s="52">
        <f>'donor cell number'!AU163/'total cell number (d+h)'!AU163</f>
        <v>2.9239766081871347E-2</v>
      </c>
      <c r="AV163" s="52">
        <f>'donor cell number'!AV163/'total cell number (d+h)'!AV163</f>
        <v>2.3298589822194973E-3</v>
      </c>
      <c r="AW163" s="52">
        <f>'donor cell number'!AW163/'total cell number (d+h)'!AW163</f>
        <v>2.7187765505522514E-3</v>
      </c>
      <c r="AX163" s="52">
        <f>'donor cell number'!AX163/'total cell number (d+h)'!AX163</f>
        <v>4.7778308647873863E-4</v>
      </c>
      <c r="AY163" s="52">
        <f>'donor cell number'!AY163/'total cell number (d+h)'!AY163</f>
        <v>2.1853708702918111E-3</v>
      </c>
      <c r="AZ163" s="52">
        <f>'donor cell number'!AZ163/'total cell number (d+h)'!AZ163</f>
        <v>1.8504811250925242E-3</v>
      </c>
      <c r="BA163" s="52">
        <f>'donor cell number'!BA163/'total cell number (d+h)'!BA163</f>
        <v>3.1803725579282144E-3</v>
      </c>
    </row>
    <row r="164" spans="1:53">
      <c r="A164" s="10">
        <v>397523</v>
      </c>
      <c r="B164" s="10" t="s">
        <v>334</v>
      </c>
      <c r="C164" s="12" t="s">
        <v>339</v>
      </c>
      <c r="D164" s="26">
        <v>42665</v>
      </c>
      <c r="E164" s="26">
        <v>42719</v>
      </c>
      <c r="F164" s="26">
        <v>42740</v>
      </c>
      <c r="G164" s="12">
        <v>54</v>
      </c>
      <c r="H164" s="12">
        <v>75</v>
      </c>
      <c r="I164" s="12">
        <v>21</v>
      </c>
      <c r="J164" s="35">
        <f>'donor cell number'!J164/'total cell number (d+h)'!J164</f>
        <v>0.74969623329283108</v>
      </c>
      <c r="K164" s="35">
        <f>'donor cell number'!K164/'total cell number (d+h)'!K164</f>
        <v>0.41649581305733269</v>
      </c>
      <c r="L164" s="35">
        <f>'donor cell number'!L164/'total cell number (d+h)'!L164</f>
        <v>0.12364130434782609</v>
      </c>
      <c r="M164" s="35">
        <f>'donor cell number'!M164/'total cell number (d+h)'!M164</f>
        <v>3.8031986603658447E-3</v>
      </c>
      <c r="N164" s="35">
        <f>'donor cell number'!N164/'total cell number (d+h)'!N164</f>
        <v>1.2621709340064912E-3</v>
      </c>
      <c r="O164" s="35">
        <f>'donor cell number'!O164/'total cell number (d+h)'!O164</f>
        <v>2.7137042062415203E-3</v>
      </c>
      <c r="P164" s="35">
        <f>'donor cell number'!P164/'total cell number (d+h)'!P164</f>
        <v>6.835369400814427E-4</v>
      </c>
      <c r="Q164" s="35">
        <f>'donor cell number'!Q164/'total cell number (d+h)'!Q164</f>
        <v>3.1847133757961789E-3</v>
      </c>
      <c r="R164" s="35">
        <f>'donor cell number'!R164/'total cell number (d+h)'!R164</f>
        <v>1.8578727357176034E-3</v>
      </c>
      <c r="S164" s="35">
        <f>'donor cell number'!S164/'total cell number (d+h)'!S164</f>
        <v>2.325130788606859E-3</v>
      </c>
      <c r="T164" s="35">
        <f>'donor cell number'!T164/'total cell number (d+h)'!T164</f>
        <v>0</v>
      </c>
      <c r="U164" s="35">
        <f>'donor cell number'!U164/'total cell number (d+h)'!U164</f>
        <v>3.7974683544303805E-3</v>
      </c>
      <c r="V164" s="35">
        <f>'donor cell number'!V164/'total cell number (d+h)'!V164</f>
        <v>3.5091237216763584E-4</v>
      </c>
      <c r="W164" s="35">
        <f>'donor cell number'!W164/'total cell number (d+h)'!W164</f>
        <v>0</v>
      </c>
      <c r="X164" s="35">
        <f>'donor cell number'!X164/'total cell number (d+h)'!X164</f>
        <v>1.4272121788772598E-3</v>
      </c>
      <c r="AE164" s="40">
        <f>'donor cell number'!AE164/'total cell number (d+h)'!AE164</f>
        <v>3.0168495996497034E-3</v>
      </c>
      <c r="AF164" s="40">
        <f>'donor cell number'!AF164/'total cell number (d+h)'!AF164</f>
        <v>7.6075817300325869E-4</v>
      </c>
      <c r="AG164" s="40">
        <f>'donor cell number'!AG164/'total cell number (d+h)'!AG164</f>
        <v>3.1176552961304665E-3</v>
      </c>
      <c r="AH164" s="40">
        <f>'donor cell number'!AH164/'total cell number (d+h)'!AH164</f>
        <v>5.2019325762565232E-4</v>
      </c>
      <c r="AI164" s="40">
        <f>'donor cell number'!AI164/'total cell number (d+h)'!AI164</f>
        <v>1.7140563632181171E-3</v>
      </c>
      <c r="AJ164" s="40">
        <f>'donor cell number'!AJ164/'total cell number (d+h)'!AJ164</f>
        <v>1.7436861480034629E-3</v>
      </c>
      <c r="AL164" s="40">
        <f>'donor cell number'!AL164/'total cell number (d+h)'!AL164</f>
        <v>1.2402220141515387E-3</v>
      </c>
      <c r="AM164" s="40">
        <f>'donor cell number'!AM164/'total cell number (d+h)'!AM164</f>
        <v>1.7402136980134422E-3</v>
      </c>
      <c r="AO164" s="52">
        <f>'donor cell number'!AO164/'total cell number (d+h)'!AO164</f>
        <v>0.35856573705179279</v>
      </c>
      <c r="AP164" s="52">
        <f>'donor cell number'!AP164/'total cell number (d+h)'!AP164</f>
        <v>3.8076152304609215E-2</v>
      </c>
      <c r="AQ164" s="52">
        <f>'donor cell number'!AQ164/'total cell number (d+h)'!AQ164</f>
        <v>0.1210762331838565</v>
      </c>
      <c r="AR164" s="52">
        <f>'donor cell number'!AR164/'total cell number (d+h)'!AR164</f>
        <v>0.41649581305733269</v>
      </c>
      <c r="AS164" s="52">
        <f>'donor cell number'!AS164/'total cell number (d+h)'!AS164</f>
        <v>6.3711911357340723E-2</v>
      </c>
      <c r="AT164" s="52">
        <f>'donor cell number'!AT164/'total cell number (d+h)'!AT164</f>
        <v>6.0763888888888888E-2</v>
      </c>
      <c r="AU164" s="52">
        <f>'donor cell number'!AU164/'total cell number (d+h)'!AU164</f>
        <v>5.9829059829059818E-2</v>
      </c>
      <c r="AV164" s="52">
        <f>'donor cell number'!AV164/'total cell number (d+h)'!AV164</f>
        <v>9.6605023461219987E-4</v>
      </c>
      <c r="AW164" s="52">
        <f>'donor cell number'!AW164/'total cell number (d+h)'!AW164</f>
        <v>1.3192612137203166E-3</v>
      </c>
      <c r="AX164" s="52">
        <f>'donor cell number'!AX164/'total cell number (d+h)'!AX164</f>
        <v>0</v>
      </c>
      <c r="AY164" s="52">
        <f>'donor cell number'!AY164/'total cell number (d+h)'!AY164</f>
        <v>5.9347181008902075E-4</v>
      </c>
      <c r="AZ164" s="52">
        <f>'donor cell number'!AZ164/'total cell number (d+h)'!AZ164</f>
        <v>8.8790233074361813E-4</v>
      </c>
      <c r="BA164" s="52">
        <f>'donor cell number'!BA164/'total cell number (d+h)'!BA164</f>
        <v>0</v>
      </c>
    </row>
    <row r="165" spans="1:53">
      <c r="A165" s="10">
        <v>401434</v>
      </c>
      <c r="B165" s="10" t="s">
        <v>334</v>
      </c>
      <c r="C165" s="12" t="s">
        <v>339</v>
      </c>
      <c r="D165" s="26">
        <v>42674</v>
      </c>
      <c r="E165" s="26">
        <v>42719</v>
      </c>
      <c r="F165" s="26">
        <v>42740</v>
      </c>
      <c r="G165" s="12">
        <v>45</v>
      </c>
      <c r="H165" s="12">
        <v>66</v>
      </c>
      <c r="I165" s="12">
        <v>21</v>
      </c>
      <c r="J165" s="35">
        <f>'donor cell number'!J165/'total cell number (d+h)'!J165</f>
        <v>0.96914681244954881</v>
      </c>
      <c r="K165" s="35">
        <f>'donor cell number'!K165/'total cell number (d+h)'!K165</f>
        <v>0.6897456201128378</v>
      </c>
      <c r="L165" s="35">
        <f>'donor cell number'!L165/'total cell number (d+h)'!L165</f>
        <v>0.32540367311721929</v>
      </c>
      <c r="M165" s="35">
        <f>'donor cell number'!M165/'total cell number (d+h)'!M165</f>
        <v>1.3230667005413433E-2</v>
      </c>
      <c r="N165" s="35">
        <f>'donor cell number'!N165/'total cell number (d+h)'!N165</f>
        <v>2.0465116279069768E-3</v>
      </c>
      <c r="O165" s="35">
        <f>'donor cell number'!O165/'total cell number (d+h)'!O165</f>
        <v>3.9577836411609493E-3</v>
      </c>
      <c r="P165" s="35">
        <f>'donor cell number'!P165/'total cell number (d+h)'!P165</f>
        <v>2.8129684003038824E-3</v>
      </c>
      <c r="Q165" s="35">
        <f>'donor cell number'!Q165/'total cell number (d+h)'!Q165</f>
        <v>7.0422535211267616E-3</v>
      </c>
      <c r="R165" s="35">
        <f>'donor cell number'!R165/'total cell number (d+h)'!R165</f>
        <v>1.7582417582417585E-3</v>
      </c>
      <c r="S165" s="35">
        <f>'donor cell number'!S165/'total cell number (d+h)'!S165</f>
        <v>9.014561984744587E-3</v>
      </c>
      <c r="T165" s="35">
        <f>'donor cell number'!T165/'total cell number (d+h)'!T165</f>
        <v>1.4701558365186709E-3</v>
      </c>
      <c r="U165" s="35">
        <f>'donor cell number'!U165/'total cell number (d+h)'!U165</f>
        <v>1.4545454545454547E-2</v>
      </c>
      <c r="V165" s="35">
        <f>'donor cell number'!V165/'total cell number (d+h)'!V165</f>
        <v>1.4830910376463693E-3</v>
      </c>
      <c r="W165" s="35">
        <f>'donor cell number'!W165/'total cell number (d+h)'!W165</f>
        <v>6.8493150684931503E-3</v>
      </c>
      <c r="X165" s="35">
        <f>'donor cell number'!X165/'total cell number (d+h)'!X165</f>
        <v>8.2987551867219915E-4</v>
      </c>
      <c r="AE165" s="40">
        <f>'donor cell number'!AE165/'total cell number (d+h)'!AE165</f>
        <v>1.0746793219217279E-2</v>
      </c>
      <c r="AF165" s="40">
        <f>'donor cell number'!AF165/'total cell number (d+h)'!AF165</f>
        <v>1.8312437527459246E-3</v>
      </c>
      <c r="AG165" s="40">
        <f>'donor cell number'!AG165/'total cell number (d+h)'!AG165</f>
        <v>8.2569189438691515E-3</v>
      </c>
      <c r="AH165" s="40">
        <f>'donor cell number'!AH165/'total cell number (d+h)'!AH165</f>
        <v>2.1098613519173722E-3</v>
      </c>
      <c r="AI165" s="40">
        <f>'donor cell number'!AI165/'total cell number (d+h)'!AI165</f>
        <v>6.9792955462118222E-3</v>
      </c>
      <c r="AJ165" s="40">
        <f>'donor cell number'!AJ165/'total cell number (d+h)'!AJ165</f>
        <v>1.4491787166962642E-3</v>
      </c>
      <c r="AL165" s="40">
        <f>'donor cell number'!AL165/'total cell number (d+h)'!AL165</f>
        <v>2.6633068915613428E-3</v>
      </c>
      <c r="AM165" s="40">
        <f>'donor cell number'!AM165/'total cell number (d+h)'!AM165</f>
        <v>2.0575650059887402E-3</v>
      </c>
      <c r="AO165" s="52">
        <f>'donor cell number'!AO165/'total cell number (d+h)'!AO165</f>
        <v>0.62147887323943662</v>
      </c>
      <c r="AP165" s="52">
        <f>'donor cell number'!AP165/'total cell number (d+h)'!AP165</f>
        <v>0.12807244501940493</v>
      </c>
      <c r="AQ165" s="52">
        <f>'donor cell number'!AQ165/'total cell number (d+h)'!AQ165</f>
        <v>0.26562499999999994</v>
      </c>
      <c r="AR165" s="52">
        <f>'donor cell number'!AR165/'total cell number (d+h)'!AR165</f>
        <v>0.68974562011283769</v>
      </c>
      <c r="AS165" s="52">
        <f>'donor cell number'!AS165/'total cell number (d+h)'!AS165</f>
        <v>0.15544041450777202</v>
      </c>
      <c r="AT165" s="52">
        <f>'donor cell number'!AT165/'total cell number (d+h)'!AT165</f>
        <v>0.16806722689075629</v>
      </c>
      <c r="AU165" s="52">
        <f>'donor cell number'!AU165/'total cell number (d+h)'!AU165</f>
        <v>5.6603773584905655E-2</v>
      </c>
      <c r="AV165" s="52">
        <f>'donor cell number'!AV165/'total cell number (d+h)'!AV165</f>
        <v>6.633906633906634E-3</v>
      </c>
      <c r="AW165" s="52">
        <f>'donor cell number'!AW165/'total cell number (d+h)'!AW165</f>
        <v>1.0697305863708399E-2</v>
      </c>
      <c r="AX165" s="52">
        <f>'donor cell number'!AX165/'total cell number (d+h)'!AX165</f>
        <v>0</v>
      </c>
      <c r="AY165" s="52">
        <f>'donor cell number'!AY165/'total cell number (d+h)'!AY165</f>
        <v>2.8892455858747996E-3</v>
      </c>
      <c r="AZ165" s="52">
        <f>'donor cell number'!AZ165/'total cell number (d+h)'!AZ165</f>
        <v>3.808616995953344E-3</v>
      </c>
      <c r="BA165" s="52">
        <f>'donor cell number'!BA165/'total cell number (d+h)'!BA165</f>
        <v>5.3447354355959386E-4</v>
      </c>
    </row>
    <row r="166" spans="1:53">
      <c r="A166" s="12">
        <v>386217</v>
      </c>
      <c r="B166" s="12" t="s">
        <v>335</v>
      </c>
      <c r="C166" s="12" t="s">
        <v>339</v>
      </c>
      <c r="D166" s="16">
        <v>42650</v>
      </c>
      <c r="E166" s="16">
        <v>42719</v>
      </c>
      <c r="F166" s="16">
        <v>42752</v>
      </c>
      <c r="G166" s="12">
        <v>69</v>
      </c>
      <c r="H166" s="12">
        <v>102</v>
      </c>
      <c r="I166" s="12">
        <v>33</v>
      </c>
      <c r="J166" s="35">
        <f>'donor cell number'!J166/'total cell number (d+h)'!J166</f>
        <v>0.957320775225175</v>
      </c>
      <c r="K166" s="35">
        <f>'donor cell number'!K166/'total cell number (d+h)'!K166</f>
        <v>0.95451465739193275</v>
      </c>
      <c r="L166" s="35">
        <f>'donor cell number'!L166/'total cell number (d+h)'!L166</f>
        <v>0.938961038961039</v>
      </c>
      <c r="M166" s="35">
        <f>'donor cell number'!M166/'total cell number (d+h)'!M166</f>
        <v>0.31124571708272153</v>
      </c>
      <c r="N166" s="35">
        <f>'donor cell number'!N166/'total cell number (d+h)'!N166</f>
        <v>4.6527219093590776E-2</v>
      </c>
      <c r="O166" s="35">
        <f>'donor cell number'!O166/'total cell number (d+h)'!O166</f>
        <v>0.10037453183520599</v>
      </c>
      <c r="P166" s="35">
        <f>'donor cell number'!P166/'total cell number (d+h)'!P166</f>
        <v>0.16550822901081419</v>
      </c>
      <c r="Q166" s="35">
        <f>'donor cell number'!Q166/'total cell number (d+h)'!Q166</f>
        <v>2.2943037974683545E-2</v>
      </c>
      <c r="R166" s="35">
        <f>'donor cell number'!R166/'total cell number (d+h)'!R166</f>
        <v>4.4023610427939008E-2</v>
      </c>
      <c r="S166" s="35">
        <f>'donor cell number'!S166/'total cell number (d+h)'!S166</f>
        <v>0.33765050669114788</v>
      </c>
      <c r="T166" s="35">
        <f>'donor cell number'!T166/'total cell number (d+h)'!T166</f>
        <v>6.8290651676035818E-2</v>
      </c>
      <c r="U166" s="35">
        <f>'donor cell number'!U166/'total cell number (d+h)'!U166</f>
        <v>0.16536661466458658</v>
      </c>
      <c r="V166" s="35">
        <f>'donor cell number'!V166/'total cell number (d+h)'!V166</f>
        <v>0.14882575507392695</v>
      </c>
      <c r="W166" s="35">
        <f>'donor cell number'!W166/'total cell number (d+h)'!W166</f>
        <v>5.7844690966719493E-2</v>
      </c>
      <c r="X166" s="35">
        <f>'donor cell number'!X166/'total cell number (d+h)'!X166</f>
        <v>4.9237983587338795E-2</v>
      </c>
      <c r="AE166" s="40">
        <f>'donor cell number'!AE166/'total cell number (d+h)'!AE166</f>
        <v>0.32152049887262779</v>
      </c>
      <c r="AF166" s="40">
        <f>'donor cell number'!AF166/'total cell number (d+h)'!AF166</f>
        <v>5.250620322189168E-2</v>
      </c>
      <c r="AG166" s="40">
        <f>'donor cell number'!AG166/'total cell number (d+h)'!AG166</f>
        <v>0.11971390408745787</v>
      </c>
      <c r="AH166" s="40">
        <f>'donor cell number'!AH166/'total cell number (d+h)'!AH166</f>
        <v>0.15931590616859839</v>
      </c>
      <c r="AI166" s="40">
        <f>'donor cell number'!AI166/'total cell number (d+h)'!AI166</f>
        <v>3.0864919367122313E-2</v>
      </c>
      <c r="AJ166" s="40">
        <f>'donor cell number'!AJ166/'total cell number (d+h)'!AJ166</f>
        <v>4.4837999288080271E-2</v>
      </c>
      <c r="AL166" s="40">
        <f>'donor cell number'!AL166/'total cell number (d+h)'!AL166</f>
        <v>6.2990047074733477E-2</v>
      </c>
      <c r="AM166" s="40">
        <f>'donor cell number'!AM166/'total cell number (d+h)'!AM166</f>
        <v>4.1297721033515172E-2</v>
      </c>
      <c r="AO166" s="52"/>
      <c r="AP166" s="52"/>
      <c r="AQ166" s="52"/>
      <c r="AR166" s="52"/>
      <c r="AS166" s="52">
        <f>'donor cell number'!AS166/'total cell number (d+h)'!AS166</f>
        <v>0.70238095238095233</v>
      </c>
      <c r="AT166" s="52">
        <f>'donor cell number'!AT166/'total cell number (d+h)'!AT166</f>
        <v>0.83168316831683164</v>
      </c>
      <c r="AU166" s="52">
        <f>'donor cell number'!AU166/'total cell number (d+h)'!AU166</f>
        <v>0.26797385620915032</v>
      </c>
      <c r="AV166" s="52">
        <f>'donor cell number'!AV166/'total cell number (d+h)'!AV166</f>
        <v>0.12765632166335422</v>
      </c>
      <c r="AW166" s="52">
        <f>'donor cell number'!AW166/'total cell number (d+h)'!AW166</f>
        <v>0.18096723868954759</v>
      </c>
      <c r="AX166" s="52">
        <f>'donor cell number'!AX166/'total cell number (d+h)'!AX166</f>
        <v>8.7764584408879711E-3</v>
      </c>
      <c r="AY166" s="52">
        <f>'donor cell number'!AY166/'total cell number (d+h)'!AY166</f>
        <v>0.12749404604392697</v>
      </c>
      <c r="AZ166" s="52">
        <f>'donor cell number'!AZ166/'total cell number (d+h)'!AZ166</f>
        <v>0.17071197411003233</v>
      </c>
      <c r="BA166" s="52">
        <f>'donor cell number'!BA166/'total cell number (d+h)'!BA166</f>
        <v>1.4294222751637881E-2</v>
      </c>
    </row>
    <row r="167" spans="1:53">
      <c r="A167" s="12">
        <v>397522</v>
      </c>
      <c r="B167" s="12" t="s">
        <v>335</v>
      </c>
      <c r="C167" s="12" t="s">
        <v>339</v>
      </c>
      <c r="D167" s="16">
        <v>42665</v>
      </c>
      <c r="E167" s="16">
        <v>42719</v>
      </c>
      <c r="F167" s="16">
        <v>42752</v>
      </c>
      <c r="G167" s="12">
        <v>54</v>
      </c>
      <c r="H167" s="12">
        <v>87</v>
      </c>
      <c r="I167" s="12">
        <v>33</v>
      </c>
      <c r="J167" s="35">
        <f>'donor cell number'!J167/'total cell number (d+h)'!J167</f>
        <v>0.89666212650245736</v>
      </c>
      <c r="K167" s="35">
        <f>'donor cell number'!K167/'total cell number (d+h)'!K167</f>
        <v>0.89130814970269312</v>
      </c>
      <c r="L167" s="35">
        <f>'donor cell number'!L167/'total cell number (d+h)'!L167</f>
        <v>0.88162581185836997</v>
      </c>
      <c r="M167" s="35">
        <f>'donor cell number'!M167/'total cell number (d+h)'!M167</f>
        <v>0.34125754311702378</v>
      </c>
      <c r="N167" s="35">
        <f>'donor cell number'!N167/'total cell number (d+h)'!N167</f>
        <v>5.2612994350282487E-2</v>
      </c>
      <c r="O167" s="35">
        <f>'donor cell number'!O167/'total cell number (d+h)'!O167</f>
        <v>9.5648232094288299E-2</v>
      </c>
      <c r="P167" s="35">
        <f>'donor cell number'!P167/'total cell number (d+h)'!P167</f>
        <v>0.19045904001047737</v>
      </c>
      <c r="Q167" s="35">
        <f>'donor cell number'!Q167/'total cell number (d+h)'!Q167</f>
        <v>2.0563594821020565E-2</v>
      </c>
      <c r="R167" s="35">
        <f>'donor cell number'!R167/'total cell number (d+h)'!R167</f>
        <v>2.525361536801209E-2</v>
      </c>
      <c r="S167" s="35">
        <f>'donor cell number'!S167/'total cell number (d+h)'!S167</f>
        <v>0.35966590385712122</v>
      </c>
      <c r="T167" s="35">
        <f>'donor cell number'!T167/'total cell number (d+h)'!T167</f>
        <v>5.8569595146423993E-2</v>
      </c>
      <c r="U167" s="35">
        <f>'donor cell number'!U167/'total cell number (d+h)'!U167</f>
        <v>0.15082444228903974</v>
      </c>
      <c r="V167" s="35">
        <f>'donor cell number'!V167/'total cell number (d+h)'!V167</f>
        <v>0.18023639893081825</v>
      </c>
      <c r="W167" s="35">
        <f>'donor cell number'!W167/'total cell number (d+h)'!W167</f>
        <v>4.0211640211640219E-2</v>
      </c>
      <c r="X167" s="35">
        <f>'donor cell number'!X167/'total cell number (d+h)'!X167</f>
        <v>2.8998242530755714E-2</v>
      </c>
      <c r="AE167" s="40">
        <f>'donor cell number'!AE167/'total cell number (d+h)'!AE167</f>
        <v>0.34901010816305994</v>
      </c>
      <c r="AF167" s="40">
        <f>'donor cell number'!AF167/'total cell number (d+h)'!AF167</f>
        <v>5.4376520521896322E-2</v>
      </c>
      <c r="AG167" s="40">
        <f>'donor cell number'!AG167/'total cell number (d+h)'!AG167</f>
        <v>0.11112037523591356</v>
      </c>
      <c r="AH167" s="40">
        <f>'donor cell number'!AH167/'total cell number (d+h)'!AH167</f>
        <v>0.18635211725416481</v>
      </c>
      <c r="AI167" s="40">
        <f>'donor cell number'!AI167/'total cell number (d+h)'!AI167</f>
        <v>2.5098386826136253E-2</v>
      </c>
      <c r="AJ167" s="40">
        <f>'donor cell number'!AJ167/'total cell number (d+h)'!AJ167</f>
        <v>2.5890167257944116E-2</v>
      </c>
      <c r="AL167" s="40">
        <f>'donor cell number'!AL167/'total cell number (d+h)'!AL167</f>
        <v>6.5870266608654082E-2</v>
      </c>
      <c r="AM167" s="40">
        <f>'donor cell number'!AM167/'total cell number (d+h)'!AM167</f>
        <v>2.5704740379631278E-2</v>
      </c>
      <c r="AO167" s="52"/>
      <c r="AP167" s="52"/>
      <c r="AQ167" s="52"/>
      <c r="AR167" s="52"/>
      <c r="AS167" s="52">
        <f>'donor cell number'!AS167/'total cell number (d+h)'!AS167</f>
        <v>0.68018720748829942</v>
      </c>
      <c r="AT167" s="52">
        <f>'donor cell number'!AT167/'total cell number (d+h)'!AT167</f>
        <v>0.80206185567010313</v>
      </c>
      <c r="AU167" s="52">
        <f>'donor cell number'!AU167/'total cell number (d+h)'!AU167</f>
        <v>0.27586206896551724</v>
      </c>
      <c r="AV167" s="52">
        <f>'donor cell number'!AV167/'total cell number (d+h)'!AV167</f>
        <v>0.19706453701705157</v>
      </c>
      <c r="AW167" s="52">
        <f>'donor cell number'!AW167/'total cell number (d+h)'!AW167</f>
        <v>0.25707615990662391</v>
      </c>
      <c r="AX167" s="52">
        <f>'donor cell number'!AX167/'total cell number (d+h)'!AX167</f>
        <v>2.1409455842997326E-2</v>
      </c>
      <c r="AY167" s="52">
        <f>'donor cell number'!AY167/'total cell number (d+h)'!AY167</f>
        <v>0.16848779171725348</v>
      </c>
      <c r="AZ167" s="52">
        <f>'donor cell number'!AZ167/'total cell number (d+h)'!AZ167</f>
        <v>0.21923007410084944</v>
      </c>
      <c r="BA167" s="52">
        <f>'donor cell number'!BA167/'total cell number (d+h)'!BA167</f>
        <v>1.386530843237125E-2</v>
      </c>
    </row>
    <row r="168" spans="1:53">
      <c r="A168" s="12">
        <v>401432</v>
      </c>
      <c r="B168" s="12" t="s">
        <v>335</v>
      </c>
      <c r="C168" s="12" t="s">
        <v>339</v>
      </c>
      <c r="D168" s="16">
        <v>42674</v>
      </c>
      <c r="E168" s="16">
        <v>42719</v>
      </c>
      <c r="F168" s="16">
        <v>42752</v>
      </c>
      <c r="G168" s="12">
        <v>45</v>
      </c>
      <c r="H168" s="12">
        <v>78</v>
      </c>
      <c r="I168" s="12">
        <v>33</v>
      </c>
      <c r="J168" s="35">
        <f>'donor cell number'!J168/'total cell number (d+h)'!J168</f>
        <v>0.9236296463298449</v>
      </c>
      <c r="K168" s="35">
        <f>'donor cell number'!K168/'total cell number (d+h)'!K168</f>
        <v>0.92214551248008492</v>
      </c>
      <c r="L168" s="35">
        <f>'donor cell number'!L168/'total cell number (d+h)'!L168</f>
        <v>0.92574734811957571</v>
      </c>
      <c r="M168" s="35">
        <f>'donor cell number'!M168/'total cell number (d+h)'!M168</f>
        <v>0.32579310726490401</v>
      </c>
      <c r="N168" s="35">
        <f>'donor cell number'!N168/'total cell number (d+h)'!N168</f>
        <v>7.3786099650904463E-2</v>
      </c>
      <c r="O168" s="35">
        <f>'donor cell number'!O168/'total cell number (d+h)'!O168</f>
        <v>0.10810810810810811</v>
      </c>
      <c r="P168" s="35">
        <f>'donor cell number'!P168/'total cell number (d+h)'!P168</f>
        <v>0.19037455981218654</v>
      </c>
      <c r="Q168" s="35">
        <f>'donor cell number'!Q168/'total cell number (d+h)'!Q168</f>
        <v>3.8461538461538464E-2</v>
      </c>
      <c r="R168" s="35">
        <f>'donor cell number'!R168/'total cell number (d+h)'!R168</f>
        <v>5.7974004538890039E-2</v>
      </c>
      <c r="S168" s="35">
        <f>'donor cell number'!S168/'total cell number (d+h)'!S168</f>
        <v>0.35090454965708529</v>
      </c>
      <c r="T168" s="35">
        <f>'donor cell number'!T168/'total cell number (d+h)'!T168</f>
        <v>7.0413519395723975E-2</v>
      </c>
      <c r="U168" s="35">
        <f>'donor cell number'!U168/'total cell number (d+h)'!U168</f>
        <v>0.22978959025470655</v>
      </c>
      <c r="V168" s="35">
        <f>'donor cell number'!V168/'total cell number (d+h)'!V168</f>
        <v>0.18348341256558481</v>
      </c>
      <c r="W168" s="35">
        <f>'donor cell number'!W168/'total cell number (d+h)'!W168</f>
        <v>7.4022346368715075E-2</v>
      </c>
      <c r="X168" s="35">
        <f>'donor cell number'!X168/'total cell number (d+h)'!X168</f>
        <v>5.8363417569193748E-2</v>
      </c>
      <c r="AE168" s="40">
        <f>'donor cell number'!AE168/'total cell number (d+h)'!AE168</f>
        <v>0.33844029733915937</v>
      </c>
      <c r="AF168" s="40">
        <f>'donor cell number'!AF168/'total cell number (d+h)'!AF168</f>
        <v>7.2486162353257194E-2</v>
      </c>
      <c r="AG168" s="40">
        <f>'donor cell number'!AG168/'total cell number (d+h)'!AG168</f>
        <v>0.1576218871921535</v>
      </c>
      <c r="AH168" s="40">
        <f>'donor cell number'!AH168/'total cell number (d+h)'!AH168</f>
        <v>0.18715572042032275</v>
      </c>
      <c r="AI168" s="40">
        <f>'donor cell number'!AI168/'total cell number (d+h)'!AI168</f>
        <v>5.1878122825829272E-2</v>
      </c>
      <c r="AJ168" s="40">
        <f>'donor cell number'!AJ168/'total cell number (d+h)'!AJ168</f>
        <v>5.8074325870313255E-2</v>
      </c>
      <c r="AL168" s="40">
        <f>'donor cell number'!AL168/'total cell number (d+h)'!AL168</f>
        <v>8.7781997112456961E-2</v>
      </c>
      <c r="AM168" s="40">
        <f>'donor cell number'!AM168/'total cell number (d+h)'!AM168</f>
        <v>5.7279823841462796E-2</v>
      </c>
      <c r="AO168" s="52"/>
      <c r="AP168" s="52"/>
      <c r="AQ168" s="52"/>
      <c r="AR168" s="52"/>
      <c r="AS168" s="52">
        <f>'donor cell number'!AS168/'total cell number (d+h)'!AS168</f>
        <v>0.7485265225933202</v>
      </c>
      <c r="AT168" s="52">
        <f>'donor cell number'!AT168/'total cell number (d+h)'!AT168</f>
        <v>0.83333333333333337</v>
      </c>
      <c r="AU168" s="52">
        <f>'donor cell number'!AU168/'total cell number (d+h)'!AU168</f>
        <v>0.26315789473684209</v>
      </c>
      <c r="AV168" s="52">
        <f>'donor cell number'!AV168/'total cell number (d+h)'!AV168</f>
        <v>0.1638219544846051</v>
      </c>
      <c r="AW168" s="52">
        <f>'donor cell number'!AW168/'total cell number (d+h)'!AW168</f>
        <v>0.22621313035204565</v>
      </c>
      <c r="AX168" s="52">
        <f>'donor cell number'!AX168/'total cell number (d+h)'!AX168</f>
        <v>1.5522388059701492E-2</v>
      </c>
      <c r="AY168" s="52">
        <f>'donor cell number'!AY168/'total cell number (d+h)'!AY168</f>
        <v>0.14849203659776347</v>
      </c>
      <c r="AZ168" s="52">
        <f>'donor cell number'!AZ168/'total cell number (d+h)'!AZ168</f>
        <v>0.1930853944755371</v>
      </c>
      <c r="BA168" s="52">
        <f>'donor cell number'!BA168/'total cell number (d+h)'!BA168</f>
        <v>1.338268792710706E-2</v>
      </c>
    </row>
    <row r="169" spans="1:53">
      <c r="A169" s="12">
        <v>386216</v>
      </c>
      <c r="B169" s="12" t="s">
        <v>336</v>
      </c>
      <c r="C169" s="12" t="s">
        <v>339</v>
      </c>
      <c r="D169" s="16">
        <v>42650</v>
      </c>
      <c r="E169" s="16">
        <v>42719</v>
      </c>
      <c r="F169" s="16">
        <v>42766</v>
      </c>
      <c r="G169" s="12">
        <v>69</v>
      </c>
      <c r="H169" s="12">
        <v>116</v>
      </c>
      <c r="I169" s="12">
        <v>47</v>
      </c>
      <c r="J169" s="35">
        <f>'donor cell number'!J169/'total cell number (d+h)'!J169</f>
        <v>0.89976174309042967</v>
      </c>
      <c r="K169" s="35">
        <f>'donor cell number'!K169/'total cell number (d+h)'!K169</f>
        <v>0.8630481878330114</v>
      </c>
      <c r="L169" s="35">
        <f>'donor cell number'!L169/'total cell number (d+h)'!L169</f>
        <v>0.85479382747280541</v>
      </c>
      <c r="M169" s="35">
        <f>'donor cell number'!M169/'total cell number (d+h)'!M169</f>
        <v>0.4736105004315469</v>
      </c>
      <c r="N169" s="35">
        <f>'donor cell number'!N169/'total cell number (d+h)'!N169</f>
        <v>9.7898037394030885E-2</v>
      </c>
      <c r="O169" s="35">
        <f>'donor cell number'!O169/'total cell number (d+h)'!O169</f>
        <v>0.25320886814469079</v>
      </c>
      <c r="P169" s="35">
        <f>'donor cell number'!P169/'total cell number (d+h)'!P169</f>
        <v>0.27051498797060924</v>
      </c>
      <c r="Q169" s="35">
        <f>'donor cell number'!Q169/'total cell number (d+h)'!Q169</f>
        <v>0.11320754716981132</v>
      </c>
      <c r="R169" s="35">
        <f>'donor cell number'!R169/'total cell number (d+h)'!R169</f>
        <v>8.2462517037710126E-2</v>
      </c>
      <c r="S169" s="35">
        <f>'donor cell number'!S169/'total cell number (d+h)'!S169</f>
        <v>0.48408869380774011</v>
      </c>
      <c r="T169" s="35">
        <f>'donor cell number'!T169/'total cell number (d+h)'!T169</f>
        <v>0.13353770692826486</v>
      </c>
      <c r="U169" s="35">
        <f>'donor cell number'!U169/'total cell number (d+h)'!U169</f>
        <v>0.31709145427286356</v>
      </c>
      <c r="V169" s="35">
        <f>'donor cell number'!V169/'total cell number (d+h)'!V169</f>
        <v>0.25128006147338305</v>
      </c>
      <c r="W169" s="35">
        <f>'donor cell number'!W169/'total cell number (d+h)'!W169</f>
        <v>8.3697234352256192E-2</v>
      </c>
      <c r="X169" s="35">
        <f>'donor cell number'!X169/'total cell number (d+h)'!X169</f>
        <v>8.9596227527262012E-2</v>
      </c>
      <c r="AE169" s="40">
        <f>'donor cell number'!AE169/'total cell number (d+h)'!AE169</f>
        <v>0.47837114667210806</v>
      </c>
      <c r="AF169" s="40">
        <f>'donor cell number'!AF169/'total cell number (d+h)'!AF169</f>
        <v>0.10605587264441935</v>
      </c>
      <c r="AG169" s="40">
        <f>'donor cell number'!AG169/'total cell number (d+h)'!AG169</f>
        <v>0.27415682149608867</v>
      </c>
      <c r="AH169" s="40">
        <f>'donor cell number'!AH169/'total cell number (d+h)'!AH169</f>
        <v>0.26279989462738845</v>
      </c>
      <c r="AI169" s="40">
        <f>'donor cell number'!AI169/'total cell number (d+h)'!AI169</f>
        <v>0.10283834138351163</v>
      </c>
      <c r="AJ169" s="40">
        <f>'donor cell number'!AJ169/'total cell number (d+h)'!AJ169</f>
        <v>8.3850637852546525E-2</v>
      </c>
      <c r="AL169" s="40">
        <f>'donor cell number'!AL169/'total cell number (d+h)'!AL169</f>
        <v>0.13730832156964745</v>
      </c>
      <c r="AM169" s="40">
        <f>'donor cell number'!AM169/'total cell number (d+h)'!AM169</f>
        <v>8.7328748389792571E-2</v>
      </c>
      <c r="AO169" s="52">
        <f>'donor cell number'!AO169/'total cell number (d+h)'!AO169</f>
        <v>0.69047619047619058</v>
      </c>
      <c r="AP169" s="52">
        <f>'donor cell number'!AP169/'total cell number (d+h)'!AP169</f>
        <v>0.32558139534883723</v>
      </c>
      <c r="AQ169" s="52">
        <f>'donor cell number'!AQ169/'total cell number (d+h)'!AQ169</f>
        <v>0.48701298701298701</v>
      </c>
      <c r="AR169" s="52">
        <f>'donor cell number'!AR169/'total cell number (d+h)'!AR169</f>
        <v>0.86304818783301129</v>
      </c>
      <c r="AS169" s="52">
        <f>'donor cell number'!AS169/'total cell number (d+h)'!AS169</f>
        <v>0.37153419593345655</v>
      </c>
      <c r="AT169" s="52">
        <f>'donor cell number'!AT169/'total cell number (d+h)'!AT169</f>
        <v>0.54154727793696267</v>
      </c>
      <c r="AU169" s="52">
        <f>'donor cell number'!AU169/'total cell number (d+h)'!AU169</f>
        <v>2.7624309392265192E-2</v>
      </c>
      <c r="AV169" s="52">
        <f>'donor cell number'!AV169/'total cell number (d+h)'!AV169</f>
        <v>0.21057239794243188</v>
      </c>
      <c r="AW169" s="52">
        <f>'donor cell number'!AW169/'total cell number (d+h)'!AW169</f>
        <v>0.31539424280350437</v>
      </c>
      <c r="AX169" s="52">
        <f>'donor cell number'!AX169/'total cell number (d+h)'!AX169</f>
        <v>4.0337146297411197E-2</v>
      </c>
      <c r="AY169" s="52">
        <f>'donor cell number'!AY169/'total cell number (d+h)'!AY169</f>
        <v>0.20735224710262729</v>
      </c>
      <c r="AZ169" s="52">
        <f>'donor cell number'!AZ169/'total cell number (d+h)'!AZ169</f>
        <v>0.30133400878081729</v>
      </c>
      <c r="BA169" s="52">
        <f>'donor cell number'!BA169/'total cell number (d+h)'!BA169</f>
        <v>5.1327696187509278E-2</v>
      </c>
    </row>
    <row r="170" spans="1:53">
      <c r="A170" s="12">
        <v>397523</v>
      </c>
      <c r="B170" s="12" t="s">
        <v>336</v>
      </c>
      <c r="C170" s="12" t="s">
        <v>339</v>
      </c>
      <c r="D170" s="16">
        <v>42665</v>
      </c>
      <c r="E170" s="16">
        <v>42719</v>
      </c>
      <c r="F170" s="16">
        <v>42766</v>
      </c>
      <c r="G170" s="12">
        <v>54</v>
      </c>
      <c r="H170" s="12">
        <v>101</v>
      </c>
      <c r="I170" s="12">
        <v>47</v>
      </c>
      <c r="J170" s="35">
        <f>'donor cell number'!J170/'total cell number (d+h)'!J170</f>
        <v>0.80352374559654283</v>
      </c>
      <c r="K170" s="35">
        <f>'donor cell number'!K170/'total cell number (d+h)'!K170</f>
        <v>0.79332006193320059</v>
      </c>
      <c r="L170" s="35">
        <f>'donor cell number'!L170/'total cell number (d+h)'!L170</f>
        <v>0.8060922937031143</v>
      </c>
      <c r="M170" s="35">
        <f>'donor cell number'!M170/'total cell number (d+h)'!M170</f>
        <v>0.47637422338617558</v>
      </c>
      <c r="N170" s="35">
        <f>'donor cell number'!N170/'total cell number (d+h)'!N170</f>
        <v>0.14267795547193476</v>
      </c>
      <c r="O170" s="35">
        <f>'donor cell number'!O170/'total cell number (d+h)'!O170</f>
        <v>0.25153374233128833</v>
      </c>
      <c r="P170" s="35">
        <f>'donor cell number'!P170/'total cell number (d+h)'!P170</f>
        <v>0.30131092228877432</v>
      </c>
      <c r="Q170" s="35">
        <f>'donor cell number'!Q170/'total cell number (d+h)'!Q170</f>
        <v>7.5566750629722915E-2</v>
      </c>
      <c r="R170" s="35">
        <f>'donor cell number'!R170/'total cell number (d+h)'!R170</f>
        <v>7.657849829351536E-2</v>
      </c>
      <c r="S170" s="35">
        <f>'donor cell number'!S170/'total cell number (d+h)'!S170</f>
        <v>0.47820037943807026</v>
      </c>
      <c r="T170" s="35">
        <f>'donor cell number'!T170/'total cell number (d+h)'!T170</f>
        <v>0.14333693175002998</v>
      </c>
      <c r="U170" s="35">
        <f>'donor cell number'!U170/'total cell number (d+h)'!U170</f>
        <v>0.29268292682926828</v>
      </c>
      <c r="V170" s="35">
        <f>'donor cell number'!V170/'total cell number (d+h)'!V170</f>
        <v>0.28802100919152129</v>
      </c>
      <c r="W170" s="35">
        <f>'donor cell number'!W170/'total cell number (d+h)'!W170</f>
        <v>8.4873949579831937E-2</v>
      </c>
      <c r="X170" s="35">
        <f>'donor cell number'!X170/'total cell number (d+h)'!X170</f>
        <v>8.1572960675983103E-2</v>
      </c>
      <c r="AE170" s="40">
        <f>'donor cell number'!AE170/'total cell number (d+h)'!AE170</f>
        <v>0.47719528704305175</v>
      </c>
      <c r="AF170" s="40">
        <f>'donor cell number'!AF170/'total cell number (d+h)'!AF170</f>
        <v>0.14288609532192728</v>
      </c>
      <c r="AG170" s="40">
        <f>'donor cell number'!AG170/'total cell number (d+h)'!AG170</f>
        <v>0.26598200385652626</v>
      </c>
      <c r="AH170" s="40">
        <f>'donor cell number'!AH170/'total cell number (d+h)'!AH170</f>
        <v>0.29570953012172302</v>
      </c>
      <c r="AI170" s="40">
        <f>'donor cell number'!AI170/'total cell number (d+h)'!AI170</f>
        <v>7.878820085809278E-2</v>
      </c>
      <c r="AJ170" s="40">
        <f>'donor cell number'!AJ170/'total cell number (d+h)'!AJ170</f>
        <v>7.751842145126786E-2</v>
      </c>
      <c r="AL170" s="40">
        <f>'donor cell number'!AL170/'total cell number (d+h)'!AL170</f>
        <v>0.17102998679992745</v>
      </c>
      <c r="AM170" s="40">
        <f>'donor cell number'!AM170/'total cell number (d+h)'!AM170</f>
        <v>7.773903609501677E-2</v>
      </c>
      <c r="AO170" s="52">
        <f>'donor cell number'!AO170/'total cell number (d+h)'!AO170</f>
        <v>0.64</v>
      </c>
      <c r="AP170" s="52">
        <f>'donor cell number'!AP170/'total cell number (d+h)'!AP170</f>
        <v>0.4631578947368421</v>
      </c>
      <c r="AQ170" s="52">
        <f>'donor cell number'!AQ170/'total cell number (d+h)'!AQ170</f>
        <v>0.57360406091370564</v>
      </c>
      <c r="AR170" s="52">
        <f>'donor cell number'!AR170/'total cell number (d+h)'!AR170</f>
        <v>0.79332006193320059</v>
      </c>
      <c r="AS170" s="52">
        <f>'donor cell number'!AS170/'total cell number (d+h)'!AS170</f>
        <v>0.50086655112651646</v>
      </c>
      <c r="AT170" s="52">
        <f>'donor cell number'!AT170/'total cell number (d+h)'!AT170</f>
        <v>0.62383177570093451</v>
      </c>
      <c r="AU170" s="52">
        <f>'donor cell number'!AU170/'total cell number (d+h)'!AU170</f>
        <v>0.11347517730496454</v>
      </c>
      <c r="AV170" s="52">
        <f>'donor cell number'!AV170/'total cell number (d+h)'!AV170</f>
        <v>0.23655041903217086</v>
      </c>
      <c r="AW170" s="52">
        <f>'donor cell number'!AW170/'total cell number (d+h)'!AW170</f>
        <v>0.32440000000000002</v>
      </c>
      <c r="AX170" s="52">
        <f>'donor cell number'!AX170/'total cell number (d+h)'!AX170</f>
        <v>5.138516532618409E-2</v>
      </c>
      <c r="AY170" s="52">
        <f>'donor cell number'!AY170/'total cell number (d+h)'!AY170</f>
        <v>0.23805999605289127</v>
      </c>
      <c r="AZ170" s="52">
        <f>'donor cell number'!AZ170/'total cell number (d+h)'!AZ170</f>
        <v>0.3063343717549325</v>
      </c>
      <c r="BA170" s="52">
        <f>'donor cell number'!BA170/'total cell number (d+h)'!BA170</f>
        <v>6.2071521215490082E-2</v>
      </c>
    </row>
    <row r="171" spans="1:53">
      <c r="A171" s="12">
        <v>401433</v>
      </c>
      <c r="B171" s="12" t="s">
        <v>336</v>
      </c>
      <c r="C171" s="12" t="s">
        <v>339</v>
      </c>
      <c r="D171" s="16">
        <v>42674</v>
      </c>
      <c r="E171" s="16">
        <v>42719</v>
      </c>
      <c r="F171" s="16">
        <v>42766</v>
      </c>
      <c r="G171" s="12">
        <v>45</v>
      </c>
      <c r="H171" s="12">
        <v>92</v>
      </c>
      <c r="I171" s="12">
        <v>47</v>
      </c>
      <c r="J171" s="35">
        <f>'donor cell number'!J171/'total cell number (d+h)'!J171</f>
        <v>0.81926841281374807</v>
      </c>
      <c r="K171" s="35">
        <f>'donor cell number'!K171/'total cell number (d+h)'!K171</f>
        <v>0.80406990663155375</v>
      </c>
      <c r="L171" s="35">
        <f>'donor cell number'!L171/'total cell number (d+h)'!L171</f>
        <v>0.7968782957182029</v>
      </c>
      <c r="M171" s="35">
        <f>'donor cell number'!M171/'total cell number (d+h)'!M171</f>
        <v>0.46686634219393486</v>
      </c>
      <c r="N171" s="35">
        <f>'donor cell number'!N171/'total cell number (d+h)'!N171</f>
        <v>0.14389448725548312</v>
      </c>
      <c r="O171" s="35">
        <f>'donor cell number'!O171/'total cell number (d+h)'!O171</f>
        <v>0.21857585139318886</v>
      </c>
      <c r="P171" s="35">
        <f>'donor cell number'!P171/'total cell number (d+h)'!P171</f>
        <v>0.29302088482451805</v>
      </c>
      <c r="Q171" s="35">
        <f>'donor cell number'!Q171/'total cell number (d+h)'!Q171</f>
        <v>0.14583333333333331</v>
      </c>
      <c r="R171" s="35">
        <f>'donor cell number'!R171/'total cell number (d+h)'!R171</f>
        <v>6.8648079957916885E-2</v>
      </c>
      <c r="S171" s="35">
        <f>'donor cell number'!S171/'total cell number (d+h)'!S171</f>
        <v>0.43968068438984353</v>
      </c>
      <c r="T171" s="35">
        <f>'donor cell number'!T171/'total cell number (d+h)'!T171</f>
        <v>0.13901770657672852</v>
      </c>
      <c r="U171" s="35">
        <f>'donor cell number'!U171/'total cell number (d+h)'!U171</f>
        <v>0.23968565815324164</v>
      </c>
      <c r="V171" s="35">
        <f>'donor cell number'!V171/'total cell number (d+h)'!V171</f>
        <v>0.27513945059291728</v>
      </c>
      <c r="W171" s="35">
        <f>'donor cell number'!W171/'total cell number (d+h)'!W171</f>
        <v>0.17151162790697674</v>
      </c>
      <c r="X171" s="35">
        <f>'donor cell number'!X171/'total cell number (d+h)'!X171</f>
        <v>6.4106351550960117E-2</v>
      </c>
      <c r="AE171" s="40">
        <f>'donor cell number'!AE171/'total cell number (d+h)'!AE171</f>
        <v>0.45156418755824501</v>
      </c>
      <c r="AF171" s="40">
        <f>'donor cell number'!AF171/'total cell number (d+h)'!AF171</f>
        <v>0.14175482932613245</v>
      </c>
      <c r="AG171" s="40">
        <f>'donor cell number'!AG171/'total cell number (d+h)'!AG171</f>
        <v>0.22843384149944876</v>
      </c>
      <c r="AH171" s="40">
        <f>'donor cell number'!AH171/'total cell number (d+h)'!AH171</f>
        <v>0.28380334058947071</v>
      </c>
      <c r="AI171" s="40">
        <f>'donor cell number'!AI171/'total cell number (d+h)'!AI171</f>
        <v>0.15474222947984453</v>
      </c>
      <c r="AJ171" s="40">
        <f>'donor cell number'!AJ171/'total cell number (d+h)'!AJ171</f>
        <v>6.71443158900068E-2</v>
      </c>
      <c r="AL171" s="40">
        <f>'donor cell number'!AL171/'total cell number (d+h)'!AL171</f>
        <v>0.15920203168226141</v>
      </c>
      <c r="AM171" s="40">
        <f>'donor cell number'!AM171/'total cell number (d+h)'!AM171</f>
        <v>8.1375190183189894E-2</v>
      </c>
      <c r="AO171" s="52">
        <f>'donor cell number'!AO171/'total cell number (d+h)'!AO171</f>
        <v>0.64806866952789699</v>
      </c>
      <c r="AP171" s="52">
        <f>'donor cell number'!AP171/'total cell number (d+h)'!AP171</f>
        <v>0.46245059288537549</v>
      </c>
      <c r="AQ171" s="52">
        <f>'donor cell number'!AQ171/'total cell number (d+h)'!AQ171</f>
        <v>0.59024390243902436</v>
      </c>
      <c r="AR171" s="52">
        <f>'donor cell number'!AR171/'total cell number (d+h)'!AR171</f>
        <v>0.80406990663155375</v>
      </c>
      <c r="AS171" s="52">
        <f>'donor cell number'!AS171/'total cell number (d+h)'!AS171</f>
        <v>0.4992967651195499</v>
      </c>
      <c r="AT171" s="52">
        <f>'donor cell number'!AT171/'total cell number (d+h)'!AT171</f>
        <v>0.62571976967370435</v>
      </c>
      <c r="AU171" s="52">
        <f>'donor cell number'!AU171/'total cell number (d+h)'!AU171</f>
        <v>0.12154696132596685</v>
      </c>
      <c r="AV171" s="52">
        <f>'donor cell number'!AV171/'total cell number (d+h)'!AV171</f>
        <v>0.25781792911744267</v>
      </c>
      <c r="AW171" s="52">
        <f>'donor cell number'!AW171/'total cell number (d+h)'!AW171</f>
        <v>0.34401582591493574</v>
      </c>
      <c r="AX171" s="52">
        <f>'donor cell number'!AX171/'total cell number (d+h)'!AX171</f>
        <v>5.1551551551551549E-2</v>
      </c>
      <c r="AY171" s="52">
        <f>'donor cell number'!AY171/'total cell number (d+h)'!AY171</f>
        <v>0.22179487179487181</v>
      </c>
      <c r="AZ171" s="52">
        <f>'donor cell number'!AZ171/'total cell number (d+h)'!AZ171</f>
        <v>0.28908079625292737</v>
      </c>
      <c r="BA171" s="52">
        <f>'donor cell number'!BA171/'total cell number (d+h)'!BA171</f>
        <v>5.8625840179238234E-2</v>
      </c>
    </row>
    <row r="172" spans="1:53">
      <c r="A172" s="12">
        <v>203491</v>
      </c>
      <c r="B172" s="12" t="s">
        <v>337</v>
      </c>
      <c r="C172" s="12" t="s">
        <v>339</v>
      </c>
      <c r="D172" s="16">
        <v>42317</v>
      </c>
      <c r="E172" s="16">
        <v>42495</v>
      </c>
      <c r="F172" s="16">
        <v>42759</v>
      </c>
      <c r="G172" s="12">
        <v>178</v>
      </c>
      <c r="H172" s="12">
        <v>442</v>
      </c>
      <c r="I172" s="12">
        <v>264</v>
      </c>
      <c r="J172" s="35">
        <f>'donor cell number'!J172/'total cell number (d+h)'!J172</f>
        <v>0.85835545453100415</v>
      </c>
      <c r="K172" s="35">
        <f>'donor cell number'!K172/'total cell number (d+h)'!K172</f>
        <v>0.87042166820560174</v>
      </c>
      <c r="L172" s="35">
        <f>'donor cell number'!L172/'total cell number (d+h)'!L172</f>
        <v>0.84221525600835945</v>
      </c>
      <c r="M172" s="35">
        <f>'donor cell number'!M172/'total cell number (d+h)'!M172</f>
        <v>0.86459445037353255</v>
      </c>
      <c r="N172" s="35">
        <f>'donor cell number'!N172/'total cell number (d+h)'!N172</f>
        <v>0.52989062888391747</v>
      </c>
      <c r="O172" s="35">
        <f>'donor cell number'!O172/'total cell number (d+h)'!O172</f>
        <v>0.73399558498896245</v>
      </c>
      <c r="P172" s="35">
        <f>'donor cell number'!P172/'total cell number (d+h)'!P172</f>
        <v>0.71528651962125767</v>
      </c>
      <c r="Q172" s="35">
        <f>'donor cell number'!Q172/'total cell number (d+h)'!Q172</f>
        <v>0.5670184696569921</v>
      </c>
      <c r="R172" s="35">
        <f>'donor cell number'!R172/'total cell number (d+h)'!R172</f>
        <v>0.15227779547626633</v>
      </c>
      <c r="S172" s="35">
        <f>'donor cell number'!S172/'total cell number (d+h)'!S172</f>
        <v>0.85593320701089526</v>
      </c>
      <c r="T172" s="35">
        <f>'donor cell number'!T172/'total cell number (d+h)'!T172</f>
        <v>0.57632398753894076</v>
      </c>
      <c r="U172" s="35">
        <f>'donor cell number'!U172/'total cell number (d+h)'!U172</f>
        <v>0.71962616822429915</v>
      </c>
      <c r="V172" s="35">
        <f>'donor cell number'!V172/'total cell number (d+h)'!V172</f>
        <v>0.70800827496822116</v>
      </c>
      <c r="W172" s="35">
        <f>'donor cell number'!W172/'total cell number (d+h)'!W172</f>
        <v>0.45919208573784004</v>
      </c>
      <c r="X172" s="35">
        <f>'donor cell number'!X172/'total cell number (d+h)'!X172</f>
        <v>0.21571934558947548</v>
      </c>
      <c r="AE172" s="40">
        <f>'donor cell number'!AE172/'total cell number (d+h)'!AE172</f>
        <v>0.85937739675973468</v>
      </c>
      <c r="AF172" s="40">
        <f>'donor cell number'!AF172/'total cell number (d+h)'!AF172</f>
        <v>0.54321292250339792</v>
      </c>
      <c r="AG172" s="40">
        <f>'donor cell number'!AG172/'total cell number (d+h)'!AG172</f>
        <v>0.72763567523200812</v>
      </c>
      <c r="AH172" s="40">
        <f>'donor cell number'!AH172/'total cell number (d+h)'!AH172</f>
        <v>0.71094733763333673</v>
      </c>
      <c r="AI172" s="40">
        <f>'donor cell number'!AI172/'total cell number (d+h)'!AI172</f>
        <v>0.53457568919220588</v>
      </c>
      <c r="AJ172" s="40">
        <f>'donor cell number'!AJ172/'total cell number (d+h)'!AJ172</f>
        <v>0.17691634152069727</v>
      </c>
      <c r="AL172" s="40">
        <f>'donor cell number'!AL172/'total cell number (d+h)'!AL172</f>
        <v>0.55560383835043403</v>
      </c>
      <c r="AM172" s="40">
        <f>'donor cell number'!AM172/'total cell number (d+h)'!AM172</f>
        <v>0.30052847190371268</v>
      </c>
      <c r="AO172" s="52">
        <f>'donor cell number'!AO172/'total cell number (d+h)'!AO172</f>
        <v>0.6515151515151516</v>
      </c>
      <c r="AP172" s="52">
        <f>'donor cell number'!AP172/'total cell number (d+h)'!AP172</f>
        <v>0.38802395209580837</v>
      </c>
      <c r="AQ172" s="52">
        <f>'donor cell number'!AQ172/'total cell number (d+h)'!AQ172</f>
        <v>0.48728813559322043</v>
      </c>
      <c r="AR172" s="52">
        <f>'donor cell number'!AR172/'total cell number (d+h)'!AR172</f>
        <v>0.87047868246883175</v>
      </c>
      <c r="AS172" s="52">
        <f>'donor cell number'!AS172/'total cell number (d+h)'!AS172</f>
        <v>0.40989729225023341</v>
      </c>
      <c r="AT172" s="52">
        <f>'donor cell number'!AT172/'total cell number (d+h)'!AT172</f>
        <v>0.65137614678899092</v>
      </c>
      <c r="AU172" s="52">
        <f>'donor cell number'!AU172/'total cell number (d+h)'!AU172</f>
        <v>0.34261501210653755</v>
      </c>
      <c r="AV172" s="52">
        <f>'donor cell number'!AV172/'total cell number (d+h)'!AV172</f>
        <v>0.39458796907410898</v>
      </c>
      <c r="AW172" s="52">
        <f>'donor cell number'!AW172/'total cell number (d+h)'!AW172</f>
        <v>0.58695652173913038</v>
      </c>
      <c r="AX172" s="52">
        <f>'donor cell number'!AX172/'total cell number (d+h)'!AX172</f>
        <v>0.35102476009951433</v>
      </c>
      <c r="AY172" s="52">
        <f>'donor cell number'!AY172/'total cell number (d+h)'!AY172</f>
        <v>0.35560276990871886</v>
      </c>
      <c r="AZ172" s="52">
        <f>'donor cell number'!AZ172/'total cell number (d+h)'!AZ172</f>
        <v>0.56127946127946127</v>
      </c>
      <c r="BA172" s="52">
        <f>'donor cell number'!BA172/'total cell number (d+h)'!BA172</f>
        <v>0.28858846071960831</v>
      </c>
    </row>
    <row r="173" spans="1:53">
      <c r="A173" s="12">
        <v>233207</v>
      </c>
      <c r="B173" s="12" t="s">
        <v>337</v>
      </c>
      <c r="C173" s="12" t="s">
        <v>339</v>
      </c>
      <c r="D173" s="16">
        <v>42377</v>
      </c>
      <c r="E173" s="16">
        <v>42495</v>
      </c>
      <c r="F173" s="16">
        <v>42759</v>
      </c>
      <c r="G173" s="12">
        <v>118</v>
      </c>
      <c r="H173" s="12">
        <v>382</v>
      </c>
      <c r="I173" s="12">
        <v>264</v>
      </c>
      <c r="J173" s="35">
        <f>'donor cell number'!J173/'total cell number (d+h)'!J173</f>
        <v>0.84688908558936593</v>
      </c>
      <c r="K173" s="35">
        <f>'donor cell number'!K173/'total cell number (d+h)'!K173</f>
        <v>0.79220779220779225</v>
      </c>
      <c r="L173" s="35">
        <f>'donor cell number'!L173/'total cell number (d+h)'!L173</f>
        <v>0.79281995067141686</v>
      </c>
      <c r="M173" s="35">
        <f>'donor cell number'!M173/'total cell number (d+h)'!M173</f>
        <v>0.74168478512281999</v>
      </c>
      <c r="N173" s="35">
        <f>'donor cell number'!N173/'total cell number (d+h)'!N173</f>
        <v>0.4697342324474415</v>
      </c>
      <c r="O173" s="35">
        <f>'donor cell number'!O173/'total cell number (d+h)'!O173</f>
        <v>0.60677466863033869</v>
      </c>
      <c r="P173" s="35">
        <f>'donor cell number'!P173/'total cell number (d+h)'!P173</f>
        <v>0.67372262773722635</v>
      </c>
      <c r="Q173" s="35">
        <f>'donor cell number'!Q173/'total cell number (d+h)'!Q173</f>
        <v>0.37344028520499106</v>
      </c>
      <c r="R173" s="35">
        <f>'donor cell number'!R173/'total cell number (d+h)'!R173</f>
        <v>0.20293991722563154</v>
      </c>
      <c r="S173" s="35">
        <f>'donor cell number'!S173/'total cell number (d+h)'!S173</f>
        <v>0.71786460752438452</v>
      </c>
      <c r="T173" s="35">
        <f>'donor cell number'!T173/'total cell number (d+h)'!T173</f>
        <v>0.51842667217744709</v>
      </c>
      <c r="U173" s="35">
        <f>'donor cell number'!U173/'total cell number (d+h)'!U173</f>
        <v>0.64345898004434587</v>
      </c>
      <c r="V173" s="35">
        <f>'donor cell number'!V173/'total cell number (d+h)'!V173</f>
        <v>0.67011873235237374</v>
      </c>
      <c r="W173" s="35">
        <f>'donor cell number'!W173/'total cell number (d+h)'!W173</f>
        <v>0.39623352165725045</v>
      </c>
      <c r="X173" s="35">
        <f>'donor cell number'!X173/'total cell number (d+h)'!X173</f>
        <v>0.23121603897320592</v>
      </c>
      <c r="AE173" s="40">
        <f>'donor cell number'!AE173/'total cell number (d+h)'!AE173</f>
        <v>0.72710514313125374</v>
      </c>
      <c r="AF173" s="40">
        <f>'donor cell number'!AF173/'total cell number (d+h)'!AF173</f>
        <v>0.4874152392211249</v>
      </c>
      <c r="AG173" s="40">
        <f>'donor cell number'!AG173/'total cell number (d+h)'!AG173</f>
        <v>0.62332543600677159</v>
      </c>
      <c r="AH173" s="40">
        <f>'donor cell number'!AH173/'total cell number (d+h)'!AH173</f>
        <v>0.67147955828189121</v>
      </c>
      <c r="AI173" s="40">
        <f>'donor cell number'!AI173/'total cell number (d+h)'!AI173</f>
        <v>0.38573672753383759</v>
      </c>
      <c r="AJ173" s="40">
        <f>'donor cell number'!AJ173/'total cell number (d+h)'!AJ173</f>
        <v>0.21509629758896795</v>
      </c>
      <c r="AL173" s="40">
        <f>'donor cell number'!AL173/'total cell number (d+h)'!AL173</f>
        <v>0.50251845393624517</v>
      </c>
      <c r="AM173" s="40">
        <f>'donor cell number'!AM173/'total cell number (d+h)'!AM173</f>
        <v>0.24332516937046059</v>
      </c>
      <c r="AO173" s="52">
        <f>'donor cell number'!AO173/'total cell number (d+h)'!AO173</f>
        <v>0.60952380952380947</v>
      </c>
      <c r="AP173" s="52">
        <f>'donor cell number'!AP173/'total cell number (d+h)'!AP173</f>
        <v>0.39926062846580407</v>
      </c>
      <c r="AQ173" s="52">
        <f>'donor cell number'!AQ173/'total cell number (d+h)'!AQ173</f>
        <v>0.4734299516908213</v>
      </c>
      <c r="AR173" s="52">
        <f>'donor cell number'!AR173/'total cell number (d+h)'!AR173</f>
        <v>0.79220779220779225</v>
      </c>
      <c r="AS173" s="52">
        <f>'donor cell number'!AS173/'total cell number (d+h)'!AS173</f>
        <v>0.41978609625668445</v>
      </c>
      <c r="AT173" s="52">
        <f>'donor cell number'!AT173/'total cell number (d+h)'!AT173</f>
        <v>0.60696517412935325</v>
      </c>
      <c r="AU173" s="52">
        <f>'donor cell number'!AU173/'total cell number (d+h)'!AU173</f>
        <v>0.20189274447949529</v>
      </c>
      <c r="AV173" s="52">
        <f>'donor cell number'!AV173/'total cell number (d+h)'!AV173</f>
        <v>0.41326530612244899</v>
      </c>
      <c r="AW173" s="52">
        <f>'donor cell number'!AW173/'total cell number (d+h)'!AW173</f>
        <v>0.57876809537326146</v>
      </c>
      <c r="AX173" s="52">
        <f>'donor cell number'!AX173/'total cell number (d+h)'!AX173</f>
        <v>0.32291345857714809</v>
      </c>
      <c r="AY173" s="52">
        <f>'donor cell number'!AY173/'total cell number (d+h)'!AY173</f>
        <v>0.4280788177339902</v>
      </c>
      <c r="AZ173" s="52">
        <f>'donor cell number'!AZ173/'total cell number (d+h)'!AZ173</f>
        <v>0.58624326224513712</v>
      </c>
      <c r="BA173" s="52">
        <f>'donor cell number'!BA173/'total cell number (d+h)'!BA173</f>
        <v>0.32537130607870157</v>
      </c>
    </row>
    <row r="174" spans="1:53">
      <c r="A174" s="12">
        <v>256764</v>
      </c>
      <c r="B174" s="12" t="s">
        <v>337</v>
      </c>
      <c r="C174" s="12" t="s">
        <v>339</v>
      </c>
      <c r="D174" s="16">
        <v>42429</v>
      </c>
      <c r="E174" s="16">
        <v>42495</v>
      </c>
      <c r="F174" s="16">
        <v>42759</v>
      </c>
      <c r="G174" s="12">
        <v>66</v>
      </c>
      <c r="H174" s="12">
        <v>330</v>
      </c>
      <c r="I174" s="12">
        <v>264</v>
      </c>
      <c r="J174" s="35">
        <f>'donor cell number'!J174/'total cell number (d+h)'!J174</f>
        <v>0.65326633165829151</v>
      </c>
      <c r="K174" s="35">
        <f>'donor cell number'!K174/'total cell number (d+h)'!K174</f>
        <v>0.62264038587506698</v>
      </c>
      <c r="L174" s="35">
        <f>'donor cell number'!L174/'total cell number (d+h)'!L174</f>
        <v>0.65110387260224389</v>
      </c>
      <c r="M174" s="35">
        <f>'donor cell number'!M174/'total cell number (d+h)'!M174</f>
        <v>0.63484840467749615</v>
      </c>
      <c r="N174" s="35">
        <f>'donor cell number'!N174/'total cell number (d+h)'!N174</f>
        <v>0.38087914904523906</v>
      </c>
      <c r="O174" s="35">
        <f>'donor cell number'!O174/'total cell number (d+h)'!O174</f>
        <v>0.56075949367088607</v>
      </c>
      <c r="P174" s="35">
        <f>'donor cell number'!P174/'total cell number (d+h)'!P174</f>
        <v>0.60377620435929469</v>
      </c>
      <c r="Q174" s="35">
        <f>'donor cell number'!Q174/'total cell number (d+h)'!Q174</f>
        <v>0.5005931198102016</v>
      </c>
      <c r="R174" s="35">
        <f>'donor cell number'!R174/'total cell number (d+h)'!R174</f>
        <v>0.22151532677848462</v>
      </c>
      <c r="S174" s="35">
        <f>'donor cell number'!S174/'total cell number (d+h)'!S174</f>
        <v>0.58841907935846693</v>
      </c>
      <c r="T174" s="35">
        <f>'donor cell number'!T174/'total cell number (d+h)'!T174</f>
        <v>0.43849411764705881</v>
      </c>
      <c r="U174" s="35">
        <f>'donor cell number'!U174/'total cell number (d+h)'!U174</f>
        <v>0.5313117996044826</v>
      </c>
      <c r="V174" s="35">
        <f>'donor cell number'!V174/'total cell number (d+h)'!V174</f>
        <v>0.58390764039740217</v>
      </c>
      <c r="W174" s="35">
        <f>'donor cell number'!W174/'total cell number (d+h)'!W174</f>
        <v>0.45422222222222225</v>
      </c>
      <c r="X174" s="35">
        <f>'donor cell number'!X174/'total cell number (d+h)'!X174</f>
        <v>0.23498017688319611</v>
      </c>
      <c r="AE174" s="40">
        <f>'donor cell number'!AE174/'total cell number (d+h)'!AE174</f>
        <v>0.60867718513197233</v>
      </c>
      <c r="AF174" s="40">
        <f>'donor cell number'!AF174/'total cell number (d+h)'!AF174</f>
        <v>0.40090281526620464</v>
      </c>
      <c r="AG174" s="40">
        <f>'donor cell number'!AG174/'total cell number (d+h)'!AG174</f>
        <v>0.54812765871670999</v>
      </c>
      <c r="AH174" s="40">
        <f>'donor cell number'!AH174/'total cell number (d+h)'!AH174</f>
        <v>0.59281204900197904</v>
      </c>
      <c r="AI174" s="40">
        <f>'donor cell number'!AI174/'total cell number (d+h)'!AI174</f>
        <v>0.48468826068163573</v>
      </c>
      <c r="AJ174" s="40">
        <f>'donor cell number'!AJ174/'total cell number (d+h)'!AJ174</f>
        <v>0.22725012184197371</v>
      </c>
      <c r="AL174" s="40">
        <f>'donor cell number'!AL174/'total cell number (d+h)'!AL174</f>
        <v>0.41616764964108965</v>
      </c>
      <c r="AM174" s="40">
        <f>'donor cell number'!AM174/'total cell number (d+h)'!AM174</f>
        <v>0.2724585448537406</v>
      </c>
      <c r="AO174" s="52">
        <f>'donor cell number'!AO174/'total cell number (d+h)'!AO174</f>
        <v>0.61599999999999999</v>
      </c>
      <c r="AP174" s="52">
        <f>'donor cell number'!AP174/'total cell number (d+h)'!AP174</f>
        <v>0.23277909738717339</v>
      </c>
      <c r="AQ174" s="52">
        <f>'donor cell number'!AQ174/'total cell number (d+h)'!AQ174</f>
        <v>0.35467980295566504</v>
      </c>
      <c r="AR174" s="52">
        <f>'donor cell number'!AR174/'total cell number (d+h)'!AR174</f>
        <v>0.62256623995236682</v>
      </c>
      <c r="AS174" s="52">
        <f>'donor cell number'!AS174/'total cell number (d+h)'!AS174</f>
        <v>0.27243589743589741</v>
      </c>
      <c r="AT174" s="52">
        <f>'donor cell number'!AT174/'total cell number (d+h)'!AT174</f>
        <v>0.46586345381526106</v>
      </c>
      <c r="AU174" s="52">
        <f>'donor cell number'!AU174/'total cell number (d+h)'!AU174</f>
        <v>0.13390313390313391</v>
      </c>
      <c r="AV174" s="52">
        <f>'donor cell number'!AV174/'total cell number (d+h)'!AV174</f>
        <v>0.35435795076513638</v>
      </c>
      <c r="AW174" s="52">
        <f>'donor cell number'!AW174/'total cell number (d+h)'!AW174</f>
        <v>0.48614072494669514</v>
      </c>
      <c r="AX174" s="52">
        <f>'donor cell number'!AX174/'total cell number (d+h)'!AX174</f>
        <v>0.27052154195011335</v>
      </c>
      <c r="AY174" s="52">
        <f>'donor cell number'!AY174/'total cell number (d+h)'!AY174</f>
        <v>0.34185269060713902</v>
      </c>
      <c r="AZ174" s="52">
        <f>'donor cell number'!AZ174/'total cell number (d+h)'!AZ174</f>
        <v>0.44925296239052032</v>
      </c>
      <c r="BA174" s="52">
        <f>'donor cell number'!BA174/'total cell number (d+h)'!BA174</f>
        <v>0.26202732132251039</v>
      </c>
    </row>
    <row r="175" spans="1:53">
      <c r="A175" s="12">
        <v>256767</v>
      </c>
      <c r="B175" s="12" t="s">
        <v>337</v>
      </c>
      <c r="C175" s="12" t="s">
        <v>339</v>
      </c>
      <c r="D175" s="16">
        <v>42429</v>
      </c>
      <c r="E175" s="16">
        <v>42495</v>
      </c>
      <c r="F175" s="16">
        <v>42759</v>
      </c>
      <c r="G175" s="12">
        <v>66</v>
      </c>
      <c r="H175" s="12">
        <v>330</v>
      </c>
      <c r="I175" s="12">
        <v>264</v>
      </c>
      <c r="J175" s="35">
        <f>'donor cell number'!J175/'total cell number (d+h)'!J175</f>
        <v>0.66057441253263705</v>
      </c>
      <c r="K175" s="35">
        <f>'donor cell number'!K175/'total cell number (d+h)'!K175</f>
        <v>0.62421746293245461</v>
      </c>
      <c r="L175" s="35">
        <f>'donor cell number'!L175/'total cell number (d+h)'!L175</f>
        <v>0.66837857666911227</v>
      </c>
      <c r="M175" s="35">
        <f>'donor cell number'!M175/'total cell number (d+h)'!M175</f>
        <v>0.69849367149525965</v>
      </c>
      <c r="N175" s="35">
        <f>'donor cell number'!N175/'total cell number (d+h)'!N175</f>
        <v>0.46639004149377594</v>
      </c>
      <c r="O175" s="35">
        <f>'donor cell number'!O175/'total cell number (d+h)'!O175</f>
        <v>0.56097560975609762</v>
      </c>
      <c r="P175" s="35">
        <f>'donor cell number'!P175/'total cell number (d+h)'!P175</f>
        <v>0.63335424270072993</v>
      </c>
      <c r="Q175" s="35">
        <f>'donor cell number'!Q175/'total cell number (d+h)'!Q175</f>
        <v>0.43911007025761128</v>
      </c>
      <c r="R175" s="35">
        <f>'donor cell number'!R175/'total cell number (d+h)'!R175</f>
        <v>0.21009771986970685</v>
      </c>
      <c r="S175" s="35">
        <f>'donor cell number'!S175/'total cell number (d+h)'!S175</f>
        <v>0.6557175521844959</v>
      </c>
      <c r="T175" s="35">
        <f>'donor cell number'!T175/'total cell number (d+h)'!T175</f>
        <v>0.49255801053896642</v>
      </c>
      <c r="U175" s="35">
        <f>'donor cell number'!U175/'total cell number (d+h)'!U175</f>
        <v>0.56690812047274108</v>
      </c>
      <c r="V175" s="35">
        <f>'donor cell number'!V175/'total cell number (d+h)'!V175</f>
        <v>0.61949790294612583</v>
      </c>
      <c r="W175" s="35">
        <f>'donor cell number'!W175/'total cell number (d+h)'!W175</f>
        <v>0.44138690148596588</v>
      </c>
      <c r="X175" s="35">
        <f>'donor cell number'!X175/'total cell number (d+h)'!X175</f>
        <v>0.24255319148936172</v>
      </c>
      <c r="AE175" s="40">
        <f>'donor cell number'!AE175/'total cell number (d+h)'!AE175</f>
        <v>0.67714617226856</v>
      </c>
      <c r="AF175" s="40">
        <f>'donor cell number'!AF175/'total cell number (d+h)'!AF175</f>
        <v>0.47360565147002404</v>
      </c>
      <c r="AG175" s="40">
        <f>'donor cell number'!AG175/'total cell number (d+h)'!AG175</f>
        <v>0.56379303750974619</v>
      </c>
      <c r="AH175" s="40">
        <f>'donor cell number'!AH175/'total cell number (d+h)'!AH175</f>
        <v>0.62699016417664066</v>
      </c>
      <c r="AI175" s="40">
        <f>'donor cell number'!AI175/'total cell number (d+h)'!AI175</f>
        <v>0.43990980643405947</v>
      </c>
      <c r="AJ175" s="40">
        <f>'donor cell number'!AJ175/'total cell number (d+h)'!AJ175</f>
        <v>0.22185643410096498</v>
      </c>
      <c r="AL175" s="40">
        <f>'donor cell number'!AL175/'total cell number (d+h)'!AL175</f>
        <v>0.48473626979560791</v>
      </c>
      <c r="AM175" s="40">
        <f>'donor cell number'!AM175/'total cell number (d+h)'!AM175</f>
        <v>0.26232219383463096</v>
      </c>
      <c r="AO175" s="52">
        <f>'donor cell number'!AO175/'total cell number (d+h)'!AO175</f>
        <v>0.48275862068965514</v>
      </c>
      <c r="AP175" s="52">
        <f>'donor cell number'!AP175/'total cell number (d+h)'!AP175</f>
        <v>0.22933333333333333</v>
      </c>
      <c r="AQ175" s="52">
        <f>'donor cell number'!AQ175/'total cell number (d+h)'!AQ175</f>
        <v>0.4247787610619469</v>
      </c>
      <c r="AR175" s="52">
        <f>'donor cell number'!AR175/'total cell number (d+h)'!AR175</f>
        <v>0.6241968257455105</v>
      </c>
      <c r="AS175" s="52">
        <f>'donor cell number'!AS175/'total cell number (d+h)'!AS175</f>
        <v>0.2745901639344262</v>
      </c>
      <c r="AT175" s="52">
        <f>'donor cell number'!AT175/'total cell number (d+h)'!AT175</f>
        <v>0.46231155778894467</v>
      </c>
      <c r="AU175" s="52">
        <f>'donor cell number'!AU175/'total cell number (d+h)'!AU175</f>
        <v>0.1404494382022472</v>
      </c>
      <c r="AV175" s="52">
        <f>'donor cell number'!AV175/'total cell number (d+h)'!AV175</f>
        <v>0.3865872246085631</v>
      </c>
      <c r="AW175" s="52">
        <f>'donor cell number'!AW175/'total cell number (d+h)'!AW175</f>
        <v>0.53207869974337041</v>
      </c>
      <c r="AX175" s="52">
        <f>'donor cell number'!AX175/'total cell number (d+h)'!AX175</f>
        <v>0.31568712186689712</v>
      </c>
      <c r="AY175" s="52">
        <f>'donor cell number'!AY175/'total cell number (d+h)'!AY175</f>
        <v>0.36975297176820204</v>
      </c>
      <c r="AZ175" s="52">
        <f>'donor cell number'!AZ175/'total cell number (d+h)'!AZ175</f>
        <v>0.4837955907751702</v>
      </c>
      <c r="BA175" s="52">
        <f>'donor cell number'!BA175/'total cell number (d+h)'!BA175</f>
        <v>0.2710280373831776</v>
      </c>
    </row>
    <row r="176" spans="1:53">
      <c r="A176" s="11">
        <v>405142</v>
      </c>
      <c r="B176" s="11" t="s">
        <v>344</v>
      </c>
      <c r="C176" s="12" t="s">
        <v>339</v>
      </c>
      <c r="D176" s="45">
        <v>42679</v>
      </c>
      <c r="E176" s="45">
        <v>42719</v>
      </c>
      <c r="F176" s="45">
        <v>42871</v>
      </c>
      <c r="G176" s="12">
        <v>40</v>
      </c>
      <c r="H176" s="12">
        <v>192</v>
      </c>
      <c r="I176" s="12">
        <v>152</v>
      </c>
      <c r="J176" s="35">
        <f>'donor cell number'!J176/'total cell number (d+h)'!J176</f>
        <v>0.94604513520755895</v>
      </c>
      <c r="K176" s="35">
        <f>'donor cell number'!K176/'total cell number (d+h)'!K176</f>
        <v>0.90320543953375421</v>
      </c>
      <c r="L176" s="35">
        <f>'donor cell number'!L176/'total cell number (d+h)'!L176</f>
        <v>0.90080971659919029</v>
      </c>
      <c r="M176" s="35">
        <f>'donor cell number'!M176/'total cell number (d+h)'!M176</f>
        <v>0.84005327521491702</v>
      </c>
      <c r="N176" s="35">
        <f>'donor cell number'!N176/'total cell number (d+h)'!N176</f>
        <v>0.51969646244838752</v>
      </c>
      <c r="O176" s="35">
        <f>'donor cell number'!O176/'total cell number (d+h)'!O176</f>
        <v>0.68361955085865256</v>
      </c>
      <c r="P176" s="35">
        <f>'donor cell number'!P176/'total cell number (d+h)'!P176</f>
        <v>0.72093324133172332</v>
      </c>
      <c r="Q176" s="35">
        <f>'donor cell number'!Q176/'total cell number (d+h)'!Q176</f>
        <v>0.28502415458937197</v>
      </c>
      <c r="R176" s="35">
        <f>'donor cell number'!R176/'total cell number (d+h)'!R176</f>
        <v>0.3529411764705882</v>
      </c>
      <c r="S176" s="35">
        <f>'donor cell number'!S176/'total cell number (d+h)'!S176</f>
        <v>0.8389580557724996</v>
      </c>
      <c r="T176" s="35">
        <f>'donor cell number'!T176/'total cell number (d+h)'!T176</f>
        <v>0.54290527150217993</v>
      </c>
      <c r="U176" s="35">
        <f>'donor cell number'!U176/'total cell number (d+h)'!U176</f>
        <v>0.67558799675587999</v>
      </c>
      <c r="V176" s="35">
        <f>'donor cell number'!V176/'total cell number (d+h)'!V176</f>
        <v>0.74702501494725071</v>
      </c>
      <c r="W176" s="35">
        <f>'donor cell number'!W176/'total cell number (d+h)'!W176</f>
        <v>0.54995054401582588</v>
      </c>
      <c r="X176" s="35">
        <f>'donor cell number'!X176/'total cell number (d+h)'!X176</f>
        <v>0.39549281822684496</v>
      </c>
      <c r="AE176" s="40">
        <f>'donor cell number'!AE176/'total cell number (d+h)'!AE176</f>
        <v>0.83971533366142936</v>
      </c>
      <c r="AF176" s="40">
        <f>'donor cell number'!AF176/'total cell number (d+h)'!AF176</f>
        <v>0.52401838993626049</v>
      </c>
      <c r="AG176" s="40">
        <f>'donor cell number'!AG176/'total cell number (d+h)'!AG176</f>
        <v>0.68247922203130751</v>
      </c>
      <c r="AH176" s="40">
        <f>'donor cell number'!AH176/'total cell number (d+h)'!AH176</f>
        <v>0.72908429063686908</v>
      </c>
      <c r="AI176" s="40">
        <f>'donor cell number'!AI176/'total cell number (d+h)'!AI176</f>
        <v>0.3288977536245849</v>
      </c>
      <c r="AJ176" s="40">
        <f>'donor cell number'!AJ176/'total cell number (d+h)'!AJ176</f>
        <v>0.36071248037885439</v>
      </c>
      <c r="AL176" s="40">
        <f>'donor cell number'!AL176/'total cell number (d+h)'!AL176</f>
        <v>0.54590370462766624</v>
      </c>
      <c r="AM176" s="40">
        <f>'donor cell number'!AM176/'total cell number (d+h)'!AM176</f>
        <v>0.3538287480645691</v>
      </c>
      <c r="AO176" s="52">
        <f>'donor cell number'!AO176/'total cell number (d+h)'!AO176</f>
        <v>0.83333333333333337</v>
      </c>
      <c r="AP176" s="52">
        <f>'donor cell number'!AP176/'total cell number (d+h)'!AP176</f>
        <v>0.64376590330788808</v>
      </c>
      <c r="AQ176" s="52">
        <f>'donor cell number'!AQ176/'total cell number (d+h)'!AQ176</f>
        <v>0.76855895196506541</v>
      </c>
      <c r="AR176" s="52">
        <f>'donor cell number'!AR176/'total cell number (d+h)'!AR176</f>
        <v>0.90320543953375421</v>
      </c>
      <c r="AS176" s="52">
        <f>'donor cell number'!AS176/'total cell number (d+h)'!AS176</f>
        <v>0.68971061093247588</v>
      </c>
      <c r="AT176" s="52">
        <f>'donor cell number'!AT176/'total cell number (d+h)'!AT176</f>
        <v>0.83585858585858586</v>
      </c>
      <c r="AU176" s="52">
        <f>'donor cell number'!AU176/'total cell number (d+h)'!AU176</f>
        <v>0.41346153846153844</v>
      </c>
      <c r="AV176" s="52">
        <f>'donor cell number'!AV176/'total cell number (d+h)'!AV176</f>
        <v>0.5348351648351648</v>
      </c>
      <c r="AW176" s="52">
        <f>'donor cell number'!AW176/'total cell number (d+h)'!AW176</f>
        <v>0.67439431913116121</v>
      </c>
      <c r="AX176" s="52">
        <f>'donor cell number'!AX176/'total cell number (d+h)'!AX176</f>
        <v>0.37450980392156863</v>
      </c>
      <c r="AY176" s="52">
        <f>'donor cell number'!AY176/'total cell number (d+h)'!AY176</f>
        <v>0.56795526379771455</v>
      </c>
      <c r="AZ176" s="52">
        <f>'donor cell number'!AZ176/'total cell number (d+h)'!AZ176</f>
        <v>0.69421945309795774</v>
      </c>
      <c r="BA176" s="52">
        <f>'donor cell number'!BA176/'total cell number (d+h)'!BA176</f>
        <v>0.38009888751545118</v>
      </c>
    </row>
    <row r="177" spans="1:53">
      <c r="A177" s="11">
        <v>405143</v>
      </c>
      <c r="B177" s="11" t="s">
        <v>344</v>
      </c>
      <c r="C177" s="12" t="s">
        <v>339</v>
      </c>
      <c r="D177" s="45">
        <v>42679</v>
      </c>
      <c r="E177" s="45">
        <v>42719</v>
      </c>
      <c r="F177" s="45">
        <v>42871</v>
      </c>
      <c r="G177" s="12">
        <v>40</v>
      </c>
      <c r="H177" s="12">
        <v>192</v>
      </c>
      <c r="I177" s="12">
        <v>152</v>
      </c>
      <c r="J177" s="35">
        <f>'donor cell number'!J177/'total cell number (d+h)'!J177</f>
        <v>0.64235294117647057</v>
      </c>
      <c r="K177" s="35">
        <f>'donor cell number'!K177/'total cell number (d+h)'!K177</f>
        <v>0.63365848852103657</v>
      </c>
      <c r="L177" s="35">
        <f>'donor cell number'!L177/'total cell number (d+h)'!L177</f>
        <v>0.6582701062215478</v>
      </c>
      <c r="M177" s="35">
        <f>'donor cell number'!M177/'total cell number (d+h)'!M177</f>
        <v>0.55533949487554901</v>
      </c>
      <c r="N177" s="35">
        <f>'donor cell number'!N177/'total cell number (d+h)'!N177</f>
        <v>0.32267786029490908</v>
      </c>
      <c r="O177" s="35">
        <f>'donor cell number'!O177/'total cell number (d+h)'!O177</f>
        <v>0.3812993321190043</v>
      </c>
      <c r="P177" s="35">
        <f>'donor cell number'!P177/'total cell number (d+h)'!P177</f>
        <v>0.45417292719573832</v>
      </c>
      <c r="Q177" s="35">
        <f>'donor cell number'!Q177/'total cell number (d+h)'!Q177</f>
        <v>0.17795484727755645</v>
      </c>
      <c r="R177" s="35">
        <f>'donor cell number'!R177/'total cell number (d+h)'!R177</f>
        <v>0.14510739856801907</v>
      </c>
      <c r="S177" s="35">
        <f>'donor cell number'!S177/'total cell number (d+h)'!S177</f>
        <v>0.51901911886949292</v>
      </c>
      <c r="T177" s="35">
        <f>'donor cell number'!T177/'total cell number (d+h)'!T177</f>
        <v>0.31502218466089166</v>
      </c>
      <c r="U177" s="35">
        <f>'donor cell number'!U177/'total cell number (d+h)'!U177</f>
        <v>0.36895064686152368</v>
      </c>
      <c r="V177" s="35">
        <f>'donor cell number'!V177/'total cell number (d+h)'!V177</f>
        <v>0.44667555407432097</v>
      </c>
      <c r="W177" s="35">
        <f>'donor cell number'!W177/'total cell number (d+h)'!W177</f>
        <v>0.21791044776119406</v>
      </c>
      <c r="X177" s="35">
        <f>'donor cell number'!X177/'total cell number (d+h)'!X177</f>
        <v>0.17547269835660007</v>
      </c>
      <c r="AE177" s="40">
        <f>'donor cell number'!AE177/'total cell number (d+h)'!AE177</f>
        <v>0.5387990869835565</v>
      </c>
      <c r="AF177" s="40">
        <f>'donor cell number'!AF177/'total cell number (d+h)'!AF177</f>
        <v>0.32086812805212461</v>
      </c>
      <c r="AG177" s="40">
        <f>'donor cell number'!AG177/'total cell number (d+h)'!AG177</f>
        <v>0.37786652928010589</v>
      </c>
      <c r="AH177" s="40">
        <f>'donor cell number'!AH177/'total cell number (d+h)'!AH177</f>
        <v>0.45088101968392247</v>
      </c>
      <c r="AI177" s="40">
        <f>'donor cell number'!AI177/'total cell number (d+h)'!AI177</f>
        <v>0.19406901466479759</v>
      </c>
      <c r="AJ177" s="40">
        <f>'donor cell number'!AJ177/'total cell number (d+h)'!AJ177</f>
        <v>0.15394275734040164</v>
      </c>
      <c r="AL177" s="40">
        <f>'donor cell number'!AL177/'total cell number (d+h)'!AL177</f>
        <v>0.32986713114615496</v>
      </c>
      <c r="AM177" s="40">
        <f>'donor cell number'!AM177/'total cell number (d+h)'!AM177</f>
        <v>0.16100372010030653</v>
      </c>
      <c r="AO177" s="52">
        <f>'donor cell number'!AO177/'total cell number (d+h)'!AO177</f>
        <v>0.59722222222222232</v>
      </c>
      <c r="AP177" s="52">
        <f>'donor cell number'!AP177/'total cell number (d+h)'!AP177</f>
        <v>0.38211382113821141</v>
      </c>
      <c r="AQ177" s="52">
        <f>'donor cell number'!AQ177/'total cell number (d+h)'!AQ177</f>
        <v>0.52747252747252737</v>
      </c>
      <c r="AR177" s="52">
        <f>'donor cell number'!AR177/'total cell number (d+h)'!AR177</f>
        <v>0.63365848852103657</v>
      </c>
      <c r="AS177" s="52">
        <f>'donor cell number'!AS177/'total cell number (d+h)'!AS177</f>
        <v>0.43398692810457518</v>
      </c>
      <c r="AT177" s="52">
        <f>'donor cell number'!AT177/'total cell number (d+h)'!AT177</f>
        <v>0.60301507537688437</v>
      </c>
      <c r="AU177" s="52">
        <f>'donor cell number'!AU177/'total cell number (d+h)'!AU177</f>
        <v>0.24107142857142858</v>
      </c>
      <c r="AV177" s="52">
        <f>'donor cell number'!AV177/'total cell number (d+h)'!AV177</f>
        <v>0.35806092500759029</v>
      </c>
      <c r="AW177" s="52">
        <f>'donor cell number'!AW177/'total cell number (d+h)'!AW177</f>
        <v>0.43694794211614357</v>
      </c>
      <c r="AX177" s="52">
        <f>'donor cell number'!AX177/'total cell number (d+h)'!AX177</f>
        <v>0.26421173762945915</v>
      </c>
      <c r="AY177" s="52">
        <f>'donor cell number'!AY177/'total cell number (d+h)'!AY177</f>
        <v>0.36828001319261211</v>
      </c>
      <c r="AZ177" s="52">
        <f>'donor cell number'!AZ177/'total cell number (d+h)'!AZ177</f>
        <v>0.42419882275997384</v>
      </c>
      <c r="BA177" s="52">
        <f>'donor cell number'!BA177/'total cell number (d+h)'!BA177</f>
        <v>0.26767133118048081</v>
      </c>
    </row>
    <row r="178" spans="1:53">
      <c r="A178" s="11">
        <v>358352</v>
      </c>
      <c r="B178" s="11" t="s">
        <v>344</v>
      </c>
      <c r="C178" s="12" t="s">
        <v>339</v>
      </c>
      <c r="D178" s="45">
        <v>42598</v>
      </c>
      <c r="E178" s="45">
        <v>42719</v>
      </c>
      <c r="F178" s="45">
        <v>42871</v>
      </c>
      <c r="G178" s="12">
        <v>121</v>
      </c>
      <c r="H178" s="12">
        <v>273</v>
      </c>
      <c r="I178" s="12">
        <v>152</v>
      </c>
      <c r="J178" s="35">
        <f>'donor cell number'!J178/'total cell number (d+h)'!J178</f>
        <v>0.96735927393919985</v>
      </c>
      <c r="K178" s="35">
        <f>'donor cell number'!K178/'total cell number (d+h)'!K178</f>
        <v>0.94236393875093194</v>
      </c>
      <c r="L178" s="35">
        <f>'donor cell number'!L178/'total cell number (d+h)'!L178</f>
        <v>0.93073429220287662</v>
      </c>
      <c r="M178" s="35">
        <f>'donor cell number'!M178/'total cell number (d+h)'!M178</f>
        <v>0.87121015807203928</v>
      </c>
      <c r="N178" s="35">
        <f>'donor cell number'!N178/'total cell number (d+h)'!N178</f>
        <v>0.52783831979393692</v>
      </c>
      <c r="O178" s="35">
        <f>'donor cell number'!O178/'total cell number (d+h)'!O178</f>
        <v>0.70547945205479456</v>
      </c>
      <c r="P178" s="35">
        <f>'donor cell number'!P178/'total cell number (d+h)'!P178</f>
        <v>0.67267013437364553</v>
      </c>
      <c r="Q178" s="35">
        <f>'donor cell number'!Q178/'total cell number (d+h)'!Q178</f>
        <v>0.40965517241379312</v>
      </c>
      <c r="R178" s="35">
        <f>'donor cell number'!R178/'total cell number (d+h)'!R178</f>
        <v>0.20360417325324059</v>
      </c>
      <c r="S178" s="35">
        <f>'donor cell number'!S178/'total cell number (d+h)'!S178</f>
        <v>0.85845421086815332</v>
      </c>
      <c r="T178" s="35">
        <f>'donor cell number'!T178/'total cell number (d+h)'!T178</f>
        <v>0.59689856065798486</v>
      </c>
      <c r="U178" s="35">
        <f>'donor cell number'!U178/'total cell number (d+h)'!U178</f>
        <v>0.68916797488226067</v>
      </c>
      <c r="V178" s="35">
        <f>'donor cell number'!V178/'total cell number (d+h)'!V178</f>
        <v>0.67205001085015104</v>
      </c>
      <c r="W178" s="35">
        <f>'donor cell number'!W178/'total cell number (d+h)'!W178</f>
        <v>0.46561604584527222</v>
      </c>
      <c r="X178" s="35">
        <f>'donor cell number'!X178/'total cell number (d+h)'!X178</f>
        <v>0.24705211106884747</v>
      </c>
      <c r="AE178" s="40">
        <f>'donor cell number'!AE178/'total cell number (d+h)'!AE178</f>
        <v>0.86476230337148452</v>
      </c>
      <c r="AF178" s="40">
        <f>'donor cell number'!AF178/'total cell number (d+h)'!AF178</f>
        <v>0.54739265271756954</v>
      </c>
      <c r="AG178" s="40">
        <f>'donor cell number'!AG178/'total cell number (d+h)'!AG178</f>
        <v>0.70006564331714627</v>
      </c>
      <c r="AH178" s="40">
        <f>'donor cell number'!AH178/'total cell number (d+h)'!AH178</f>
        <v>0.67237863648554985</v>
      </c>
      <c r="AI178" s="40">
        <f>'donor cell number'!AI178/'total cell number (d+h)'!AI178</f>
        <v>0.43185862977539685</v>
      </c>
      <c r="AJ178" s="40">
        <f>'donor cell number'!AJ178/'total cell number (d+h)'!AJ178</f>
        <v>0.21934012553900845</v>
      </c>
      <c r="AL178" s="40">
        <f>'donor cell number'!AL178/'total cell number (d+h)'!AL178</f>
        <v>0.56610385315150435</v>
      </c>
      <c r="AM178" s="40">
        <f>'donor cell number'!AM178/'total cell number (d+h)'!AM178</f>
        <v>0.26079766285345568</v>
      </c>
      <c r="AO178" s="52">
        <f>'donor cell number'!AO178/'total cell number (d+h)'!AO178</f>
        <v>0.85981308411214952</v>
      </c>
      <c r="AP178" s="52">
        <f>'donor cell number'!AP178/'total cell number (d+h)'!AP178</f>
        <v>0.52631578947368418</v>
      </c>
      <c r="AQ178" s="52">
        <f>'donor cell number'!AQ178/'total cell number (d+h)'!AQ178</f>
        <v>0.71250000000000002</v>
      </c>
      <c r="AR178" s="52">
        <f>'donor cell number'!AR178/'total cell number (d+h)'!AR178</f>
        <v>0.94236393875093194</v>
      </c>
      <c r="AS178" s="52">
        <f>'donor cell number'!AS178/'total cell number (d+h)'!AS178</f>
        <v>0.59838709677419355</v>
      </c>
      <c r="AT178" s="52">
        <f>'donor cell number'!AT178/'total cell number (d+h)'!AT178</f>
        <v>0.79401993355481726</v>
      </c>
      <c r="AU178" s="52">
        <f>'donor cell number'!AU178/'total cell number (d+h)'!AU178</f>
        <v>0.38275862068965516</v>
      </c>
      <c r="AV178" s="52">
        <f>'donor cell number'!AV178/'total cell number (d+h)'!AV178</f>
        <v>0.52381500230096645</v>
      </c>
      <c r="AW178" s="52">
        <f>'donor cell number'!AW178/'total cell number (d+h)'!AW178</f>
        <v>0.70914205344585091</v>
      </c>
      <c r="AX178" s="52">
        <f>'donor cell number'!AX178/'total cell number (d+h)'!AX178</f>
        <v>0.39051689051689048</v>
      </c>
      <c r="AY178" s="52">
        <f>'donor cell number'!AY178/'total cell number (d+h)'!AY178</f>
        <v>0.51952943364642434</v>
      </c>
      <c r="AZ178" s="52">
        <f>'donor cell number'!AZ178/'total cell number (d+h)'!AZ178</f>
        <v>0.68521462639109698</v>
      </c>
      <c r="BA178" s="52">
        <f>'donor cell number'!BA178/'total cell number (d+h)'!BA178</f>
        <v>0.34892295750048519</v>
      </c>
    </row>
    <row r="179" spans="1:53">
      <c r="A179" s="55">
        <v>634917</v>
      </c>
      <c r="B179" s="10" t="s">
        <v>360</v>
      </c>
      <c r="C179" s="12" t="s">
        <v>339</v>
      </c>
      <c r="D179" s="26">
        <v>43066</v>
      </c>
      <c r="E179" s="26">
        <v>43140</v>
      </c>
      <c r="F179" s="26">
        <v>43217</v>
      </c>
      <c r="G179" s="12">
        <v>74</v>
      </c>
      <c r="H179" s="12">
        <v>151</v>
      </c>
      <c r="I179" s="12">
        <v>77</v>
      </c>
      <c r="J179" s="35">
        <f>'donor cell number'!J179/'total cell number (d+h)'!J179</f>
        <v>0.98297238164695444</v>
      </c>
      <c r="K179" s="35">
        <f>'donor cell number'!K179/'total cell number (d+h)'!K179</f>
        <v>0.9755937253527297</v>
      </c>
      <c r="L179" s="35">
        <f>'donor cell number'!L179/'total cell number (d+h)'!L179</f>
        <v>0.96644612476370506</v>
      </c>
      <c r="M179" s="35">
        <f>'donor cell number'!M179/'total cell number (d+h)'!M179</f>
        <v>0.73373705801914435</v>
      </c>
      <c r="N179" s="35">
        <f>'donor cell number'!N179/'total cell number (d+h)'!N179</f>
        <v>0.36769018457823016</v>
      </c>
      <c r="O179" s="35">
        <f>'donor cell number'!O179/'total cell number (d+h)'!O179</f>
        <v>0.57826747720364735</v>
      </c>
      <c r="P179" s="35">
        <f>'donor cell number'!P179/'total cell number (d+h)'!P179</f>
        <v>0.53724378987376142</v>
      </c>
      <c r="Q179" s="35">
        <f>'donor cell number'!Q179/'total cell number (d+h)'!Q179</f>
        <v>0.23938679245283018</v>
      </c>
      <c r="R179" s="35">
        <f>'donor cell number'!R179/'total cell number (d+h)'!R179</f>
        <v>0.28228962818003916</v>
      </c>
      <c r="S179" s="35">
        <f>'donor cell number'!S179/'total cell number (d+h)'!S179</f>
        <v>0.73164129090789376</v>
      </c>
      <c r="T179" s="35">
        <f>'donor cell number'!T179/'total cell number (d+h)'!T179</f>
        <v>0.45935586200819495</v>
      </c>
      <c r="U179" s="35">
        <f>'donor cell number'!U179/'total cell number (d+h)'!U179</f>
        <v>0.58220591607429484</v>
      </c>
      <c r="V179" s="35">
        <f>'donor cell number'!V179/'total cell number (d+h)'!V179</f>
        <v>0.52452830188679245</v>
      </c>
      <c r="W179" s="35">
        <f>'donor cell number'!W179/'total cell number (d+h)'!W179</f>
        <v>0.37857142857142856</v>
      </c>
      <c r="X179" s="35">
        <f>'donor cell number'!X179/'total cell number (d+h)'!X179</f>
        <v>0.28133183688739244</v>
      </c>
      <c r="AE179" s="40">
        <f>'donor cell number'!AE179/'total cell number (d+h)'!AE179</f>
        <v>0.73279405984286794</v>
      </c>
      <c r="AF179" s="40">
        <f>'donor cell number'!AF179/'total cell number (d+h)'!AF179</f>
        <v>0.39340233792482876</v>
      </c>
      <c r="AG179" s="40">
        <f>'donor cell number'!AG179/'total cell number (d+h)'!AG179</f>
        <v>0.5798332572899989</v>
      </c>
      <c r="AH179" s="40">
        <f>'donor cell number'!AH179/'total cell number (d+h)'!AH179</f>
        <v>0.53123680801935347</v>
      </c>
      <c r="AI179" s="40">
        <f>'donor cell number'!AI179/'total cell number (d+h)'!AI179</f>
        <v>0.27635390348560557</v>
      </c>
      <c r="AJ179" s="40">
        <f>'donor cell number'!AJ179/'total cell number (d+h)'!AJ179</f>
        <v>0.28191194254935076</v>
      </c>
      <c r="AO179" s="52"/>
      <c r="AP179" s="52"/>
      <c r="AQ179" s="52"/>
      <c r="AR179" s="52"/>
      <c r="AS179" s="52"/>
      <c r="AT179" s="52"/>
      <c r="AU179" s="52"/>
      <c r="AV179" s="52"/>
      <c r="AW179" s="52"/>
      <c r="AX179" s="52"/>
      <c r="AY179" s="52"/>
      <c r="AZ179" s="52"/>
      <c r="BA179" s="52"/>
    </row>
    <row r="180" spans="1:53">
      <c r="A180" s="55">
        <v>634893</v>
      </c>
      <c r="B180" s="10" t="s">
        <v>361</v>
      </c>
      <c r="C180" s="12" t="s">
        <v>339</v>
      </c>
      <c r="D180" s="26">
        <v>43067</v>
      </c>
      <c r="E180" s="26">
        <v>43140</v>
      </c>
      <c r="F180" s="26">
        <v>43217</v>
      </c>
      <c r="G180" s="12">
        <v>73</v>
      </c>
      <c r="H180" s="12">
        <v>150</v>
      </c>
      <c r="I180" s="12">
        <v>77</v>
      </c>
      <c r="J180" s="35">
        <f>'donor cell number'!J180/'total cell number (d+h)'!J180</f>
        <v>0.95338351838242585</v>
      </c>
      <c r="K180" s="35">
        <f>'donor cell number'!K180/'total cell number (d+h)'!K180</f>
        <v>0.92669667387619103</v>
      </c>
      <c r="L180" s="35">
        <f>'donor cell number'!L180/'total cell number (d+h)'!L180</f>
        <v>0.94187954066088586</v>
      </c>
      <c r="M180" s="35">
        <f>'donor cell number'!M180/'total cell number (d+h)'!M180</f>
        <v>0.73165834008733832</v>
      </c>
      <c r="N180" s="35">
        <f>'donor cell number'!N180/'total cell number (d+h)'!N180</f>
        <v>0.30211817168338911</v>
      </c>
      <c r="O180" s="35">
        <f>'donor cell number'!O180/'total cell number (d+h)'!O180</f>
        <v>0.47861965491372843</v>
      </c>
      <c r="P180" s="35">
        <f>'donor cell number'!P180/'total cell number (d+h)'!P180</f>
        <v>0.53134445534838071</v>
      </c>
      <c r="Q180" s="35">
        <f>'donor cell number'!Q180/'total cell number (d+h)'!Q180</f>
        <v>0.39870340356564016</v>
      </c>
      <c r="R180" s="35">
        <f>'donor cell number'!R180/'total cell number (d+h)'!R180</f>
        <v>0.25038699690402477</v>
      </c>
      <c r="S180" s="35">
        <f>'donor cell number'!S180/'total cell number (d+h)'!S180</f>
        <v>0.73751959666141398</v>
      </c>
      <c r="T180" s="35">
        <f>'donor cell number'!T180/'total cell number (d+h)'!T180</f>
        <v>0.38745094764966187</v>
      </c>
      <c r="U180" s="35">
        <f>'donor cell number'!U180/'total cell number (d+h)'!U180</f>
        <v>0.52575812933869204</v>
      </c>
      <c r="V180" s="35">
        <f>'donor cell number'!V180/'total cell number (d+h)'!V180</f>
        <v>0.52564102564102566</v>
      </c>
      <c r="W180" s="35">
        <f>'donor cell number'!W180/'total cell number (d+h)'!W180</f>
        <v>0.40269331016507387</v>
      </c>
      <c r="X180" s="35">
        <f>'donor cell number'!X180/'total cell number (d+h)'!X180</f>
        <v>0.28579242444961028</v>
      </c>
      <c r="AE180" s="40">
        <f>'donor cell number'!AE180/'total cell number (d+h)'!AE180</f>
        <v>0.73439027675077062</v>
      </c>
      <c r="AF180" s="40">
        <f>'donor cell number'!AF180/'total cell number (d+h)'!AF180</f>
        <v>0.34164736036338683</v>
      </c>
      <c r="AG180" s="40">
        <f>'donor cell number'!AG180/'total cell number (d+h)'!AG180</f>
        <v>0.49624493890297311</v>
      </c>
      <c r="AH180" s="40">
        <f>'donor cell number'!AH180/'total cell number (d+h)'!AH180</f>
        <v>0.52865784386053072</v>
      </c>
      <c r="AI180" s="40">
        <f>'donor cell number'!AI180/'total cell number (d+h)'!AI180</f>
        <v>0.40077983661759276</v>
      </c>
      <c r="AJ180" s="40">
        <f>'donor cell number'!AJ180/'total cell number (d+h)'!AJ180</f>
        <v>0.26071019935742712</v>
      </c>
      <c r="AO180" s="52"/>
      <c r="AP180" s="52"/>
      <c r="AQ180" s="52"/>
      <c r="AR180" s="52"/>
      <c r="AS180" s="52"/>
      <c r="AT180" s="52"/>
      <c r="AU180" s="52"/>
      <c r="AV180" s="52"/>
      <c r="AW180" s="52"/>
      <c r="AX180" s="52"/>
      <c r="AY180" s="52"/>
      <c r="AZ180" s="52"/>
      <c r="BA180" s="52"/>
    </row>
    <row r="181" spans="1:53">
      <c r="A181" s="55">
        <v>634894</v>
      </c>
      <c r="B181" s="10" t="s">
        <v>362</v>
      </c>
      <c r="C181" s="12" t="s">
        <v>339</v>
      </c>
      <c r="D181" s="26">
        <v>43067</v>
      </c>
      <c r="E181" s="26">
        <v>43140</v>
      </c>
      <c r="F181" s="26">
        <v>43217</v>
      </c>
      <c r="G181" s="12">
        <v>73</v>
      </c>
      <c r="H181" s="12">
        <v>150</v>
      </c>
      <c r="I181" s="12">
        <v>77</v>
      </c>
      <c r="J181" s="35">
        <f>'donor cell number'!J181/'total cell number (d+h)'!J181</f>
        <v>0.95269851855380361</v>
      </c>
      <c r="K181" s="35">
        <f>'donor cell number'!K181/'total cell number (d+h)'!K181</f>
        <v>0.94291101055806936</v>
      </c>
      <c r="L181" s="35">
        <f>'donor cell number'!L181/'total cell number (d+h)'!L181</f>
        <v>0.95284030010718113</v>
      </c>
      <c r="M181" s="35">
        <f>'donor cell number'!M181/'total cell number (d+h)'!M181</f>
        <v>0.73320335348021048</v>
      </c>
      <c r="N181" s="35">
        <f>'donor cell number'!N181/'total cell number (d+h)'!N181</f>
        <v>0.30451887293992558</v>
      </c>
      <c r="O181" s="35">
        <f>'donor cell number'!O181/'total cell number (d+h)'!O181</f>
        <v>0.48537134283570893</v>
      </c>
      <c r="P181" s="35">
        <f>'donor cell number'!P181/'total cell number (d+h)'!P181</f>
        <v>0.51635021097046419</v>
      </c>
      <c r="Q181" s="35">
        <f>'donor cell number'!Q181/'total cell number (d+h)'!Q181</f>
        <v>0.25375170532060026</v>
      </c>
      <c r="R181" s="35">
        <f>'donor cell number'!R181/'total cell number (d+h)'!R181</f>
        <v>0.25826344351258018</v>
      </c>
      <c r="S181" s="35">
        <f>'donor cell number'!S181/'total cell number (d+h)'!S181</f>
        <v>0.74447185335086186</v>
      </c>
      <c r="T181" s="35">
        <f>'donor cell number'!T181/'total cell number (d+h)'!T181</f>
        <v>0.38922404041927461</v>
      </c>
      <c r="U181" s="35">
        <f>'donor cell number'!U181/'total cell number (d+h)'!U181</f>
        <v>0.52063423110338836</v>
      </c>
      <c r="V181" s="35">
        <f>'donor cell number'!V181/'total cell number (d+h)'!V181</f>
        <v>0.5180327868852459</v>
      </c>
      <c r="W181" s="35">
        <f>'donor cell number'!W181/'total cell number (d+h)'!W181</f>
        <v>0.3029686864579097</v>
      </c>
      <c r="X181" s="35">
        <f>'donor cell number'!X181/'total cell number (d+h)'!X181</f>
        <v>0.29120279414974892</v>
      </c>
      <c r="AE181" s="40">
        <f>'donor cell number'!AE181/'total cell number (d+h)'!AE181</f>
        <v>0.73838295628068007</v>
      </c>
      <c r="AF181" s="40">
        <f>'donor cell number'!AF181/'total cell number (d+h)'!AF181</f>
        <v>0.33440672738037663</v>
      </c>
      <c r="AG181" s="40">
        <f>'donor cell number'!AG181/'total cell number (d+h)'!AG181</f>
        <v>0.49949064707016583</v>
      </c>
      <c r="AH181" s="40">
        <f>'donor cell number'!AH181/'total cell number (d+h)'!AH181</f>
        <v>0.51713009311323244</v>
      </c>
      <c r="AI181" s="40">
        <f>'donor cell number'!AI181/'total cell number (d+h)'!AI181</f>
        <v>0.27311507548465613</v>
      </c>
      <c r="AJ181" s="40">
        <f>'donor cell number'!AJ181/'total cell number (d+h)'!AJ181</f>
        <v>0.26827976209410587</v>
      </c>
      <c r="AO181" s="52"/>
      <c r="AP181" s="52"/>
      <c r="AQ181" s="52"/>
      <c r="AR181" s="52"/>
      <c r="AS181" s="52"/>
      <c r="AT181" s="52"/>
      <c r="AU181" s="52"/>
      <c r="AV181" s="52"/>
      <c r="AW181" s="52"/>
      <c r="AX181" s="52"/>
      <c r="AY181" s="52"/>
      <c r="AZ181" s="52"/>
      <c r="BA181" s="52"/>
    </row>
    <row r="182" spans="1:53">
      <c r="A182" s="55">
        <v>634918</v>
      </c>
      <c r="B182" s="10" t="s">
        <v>363</v>
      </c>
      <c r="C182" s="12" t="s">
        <v>339</v>
      </c>
      <c r="D182" s="26">
        <v>43066</v>
      </c>
      <c r="E182" s="26">
        <v>43147</v>
      </c>
      <c r="F182" s="26">
        <v>43217</v>
      </c>
      <c r="G182" s="12">
        <v>81</v>
      </c>
      <c r="H182" s="12">
        <v>151</v>
      </c>
      <c r="I182" s="12">
        <v>70</v>
      </c>
      <c r="J182" s="35">
        <f>'donor cell number'!J182/'total cell number (d+h)'!J182</f>
        <v>0.90820140997014476</v>
      </c>
      <c r="K182" s="35">
        <f>'donor cell number'!K182/'total cell number (d+h)'!K182</f>
        <v>0.90285630008357509</v>
      </c>
      <c r="L182" s="35">
        <f>'donor cell number'!L182/'total cell number (d+h)'!L182</f>
        <v>0.90254751314193293</v>
      </c>
      <c r="M182" s="35">
        <f>'donor cell number'!M182/'total cell number (d+h)'!M182</f>
        <v>0.59379682349415641</v>
      </c>
      <c r="N182" s="35">
        <f>'donor cell number'!N182/'total cell number (d+h)'!N182</f>
        <v>0.21872360033791569</v>
      </c>
      <c r="O182" s="35">
        <f>'donor cell number'!O182/'total cell number (d+h)'!O182</f>
        <v>0.40089585666293392</v>
      </c>
      <c r="P182" s="35">
        <f>'donor cell number'!P182/'total cell number (d+h)'!P182</f>
        <v>0.37844311377245504</v>
      </c>
      <c r="Q182" s="35">
        <f>'donor cell number'!Q182/'total cell number (d+h)'!Q182</f>
        <v>0.14496768236380425</v>
      </c>
      <c r="R182" s="35">
        <f>'donor cell number'!R182/'total cell number (d+h)'!R182</f>
        <v>0.10366666666666667</v>
      </c>
      <c r="S182" s="35">
        <f>'donor cell number'!S182/'total cell number (d+h)'!S182</f>
        <v>0.58775510204081638</v>
      </c>
      <c r="T182" s="35">
        <f>'donor cell number'!T182/'total cell number (d+h)'!T182</f>
        <v>0.29764169568182636</v>
      </c>
      <c r="U182" s="35">
        <f>'donor cell number'!U182/'total cell number (d+h)'!U182</f>
        <v>0.36506469500924216</v>
      </c>
      <c r="V182" s="35">
        <f>'donor cell number'!V182/'total cell number (d+h)'!V182</f>
        <v>0.3792561189253314</v>
      </c>
      <c r="W182" s="35">
        <f>'donor cell number'!W182/'total cell number (d+h)'!W182</f>
        <v>0.25391095066185321</v>
      </c>
      <c r="X182" s="35">
        <f>'donor cell number'!X182/'total cell number (d+h)'!X182</f>
        <v>0.11779646172709757</v>
      </c>
      <c r="AE182" s="40">
        <f>'donor cell number'!AE182/'total cell number (d+h)'!AE182</f>
        <v>0.59078486244708317</v>
      </c>
      <c r="AF182" s="40">
        <f>'donor cell number'!AF182/'total cell number (d+h)'!AF182</f>
        <v>0.24371836546916073</v>
      </c>
      <c r="AG182" s="40">
        <f>'donor cell number'!AG182/'total cell number (d+h)'!AG182</f>
        <v>0.38254335859941085</v>
      </c>
      <c r="AH182" s="40">
        <f>'donor cell number'!AH182/'total cell number (d+h)'!AH182</f>
        <v>0.3788548218187397</v>
      </c>
      <c r="AI182" s="40">
        <f>'donor cell number'!AI182/'total cell number (d+h)'!AI182</f>
        <v>0.17215061921784702</v>
      </c>
      <c r="AJ182" s="40">
        <f>'donor cell number'!AJ182/'total cell number (d+h)'!AJ182</f>
        <v>0.11005222256229591</v>
      </c>
      <c r="AO182" s="52"/>
      <c r="AP182" s="52"/>
      <c r="AQ182" s="52"/>
      <c r="AR182" s="52"/>
      <c r="AS182" s="52"/>
      <c r="AT182" s="52"/>
      <c r="AU182" s="52"/>
      <c r="AV182" s="52"/>
      <c r="AW182" s="52"/>
      <c r="AX182" s="52"/>
      <c r="AY182" s="52"/>
      <c r="AZ182" s="52"/>
      <c r="BA182" s="52"/>
    </row>
    <row r="183" spans="1:53">
      <c r="A183" s="55">
        <v>634919</v>
      </c>
      <c r="B183" s="10" t="s">
        <v>364</v>
      </c>
      <c r="C183" s="12" t="s">
        <v>339</v>
      </c>
      <c r="D183" s="26">
        <v>43067</v>
      </c>
      <c r="E183" s="26">
        <v>43147</v>
      </c>
      <c r="F183" s="26">
        <v>43217</v>
      </c>
      <c r="G183" s="12">
        <v>80</v>
      </c>
      <c r="H183" s="12">
        <v>150</v>
      </c>
      <c r="I183" s="12">
        <v>70</v>
      </c>
      <c r="J183" s="35">
        <f>'donor cell number'!J183/'total cell number (d+h)'!J183</f>
        <v>0.94982184688674975</v>
      </c>
      <c r="K183" s="35">
        <f>'donor cell number'!K183/'total cell number (d+h)'!K183</f>
        <v>0.94502043959950244</v>
      </c>
      <c r="L183" s="35">
        <f>'donor cell number'!L183/'total cell number (d+h)'!L183</f>
        <v>0.94454545454545447</v>
      </c>
      <c r="M183" s="35">
        <f>'donor cell number'!M183/'total cell number (d+h)'!M183</f>
        <v>0.72638495190968522</v>
      </c>
      <c r="N183" s="35">
        <f>'donor cell number'!N183/'total cell number (d+h)'!N183</f>
        <v>0.31051132846353852</v>
      </c>
      <c r="O183" s="35">
        <f>'donor cell number'!O183/'total cell number (d+h)'!O183</f>
        <v>0.47274881516587675</v>
      </c>
      <c r="P183" s="35">
        <f>'donor cell number'!P183/'total cell number (d+h)'!P183</f>
        <v>0.51180331080419239</v>
      </c>
      <c r="Q183" s="35">
        <f>'donor cell number'!Q183/'total cell number (d+h)'!Q183</f>
        <v>0.25695581014729951</v>
      </c>
      <c r="R183" s="35">
        <f>'donor cell number'!R183/'total cell number (d+h)'!R183</f>
        <v>0.25461254612546125</v>
      </c>
      <c r="S183" s="35">
        <f>'donor cell number'!S183/'total cell number (d+h)'!S183</f>
        <v>0.71690010951639871</v>
      </c>
      <c r="T183" s="35">
        <f>'donor cell number'!T183/'total cell number (d+h)'!T183</f>
        <v>0.42504983711771283</v>
      </c>
      <c r="U183" s="35">
        <f>'donor cell number'!U183/'total cell number (d+h)'!U183</f>
        <v>0.50358917725013808</v>
      </c>
      <c r="V183" s="35">
        <f>'donor cell number'!V183/'total cell number (d+h)'!V183</f>
        <v>0.49822064056939497</v>
      </c>
      <c r="W183" s="35">
        <f>'donor cell number'!W183/'total cell number (d+h)'!W183</f>
        <v>0.39472030169704581</v>
      </c>
      <c r="X183" s="35">
        <f>'donor cell number'!X183/'total cell number (d+h)'!X183</f>
        <v>0.21771293537449912</v>
      </c>
      <c r="AE183" s="40">
        <f>'donor cell number'!AE183/'total cell number (d+h)'!AE183</f>
        <v>0.72187602415416219</v>
      </c>
      <c r="AF183" s="40">
        <f>'donor cell number'!AF183/'total cell number (d+h)'!AF183</f>
        <v>0.34906137650121283</v>
      </c>
      <c r="AG183" s="40">
        <f>'donor cell number'!AG183/'total cell number (d+h)'!AG183</f>
        <v>0.48696357978045474</v>
      </c>
      <c r="AH183" s="40">
        <f>'donor cell number'!AH183/'total cell number (d+h)'!AH183</f>
        <v>0.50469858952475066</v>
      </c>
      <c r="AI183" s="40">
        <f>'donor cell number'!AI183/'total cell number (d+h)'!AI183</f>
        <v>0.30401311704793477</v>
      </c>
      <c r="AJ183" s="40">
        <f>'donor cell number'!AJ183/'total cell number (d+h)'!AJ183</f>
        <v>0.23826931412496463</v>
      </c>
      <c r="AO183" s="52"/>
      <c r="AP183" s="52"/>
      <c r="AQ183" s="52"/>
      <c r="AR183" s="52"/>
      <c r="AS183" s="52"/>
      <c r="AT183" s="52"/>
      <c r="AU183" s="52"/>
      <c r="AV183" s="52"/>
      <c r="AW183" s="52"/>
      <c r="AX183" s="52"/>
      <c r="AY183" s="52"/>
      <c r="AZ183" s="52"/>
      <c r="BA183" s="52"/>
    </row>
    <row r="184" spans="1:53">
      <c r="A184" s="55">
        <v>634909</v>
      </c>
      <c r="B184" s="10" t="s">
        <v>365</v>
      </c>
      <c r="C184" s="12" t="s">
        <v>339</v>
      </c>
      <c r="D184" s="26">
        <v>43063</v>
      </c>
      <c r="E184" s="26">
        <v>43154</v>
      </c>
      <c r="F184" s="26">
        <v>43217</v>
      </c>
      <c r="G184" s="12">
        <v>91</v>
      </c>
      <c r="H184" s="12">
        <v>154</v>
      </c>
      <c r="I184" s="12">
        <v>63</v>
      </c>
      <c r="J184" s="35">
        <f>'donor cell number'!J184/'total cell number (d+h)'!J184</f>
        <v>0.95065167172096465</v>
      </c>
      <c r="K184" s="35">
        <f>'donor cell number'!K184/'total cell number (d+h)'!K184</f>
        <v>0.93902599107377271</v>
      </c>
      <c r="L184" s="35">
        <f>'donor cell number'!L184/'total cell number (d+h)'!L184</f>
        <v>0.94867021276595753</v>
      </c>
      <c r="M184" s="35">
        <f>'donor cell number'!M184/'total cell number (d+h)'!M184</f>
        <v>0.66204469470350169</v>
      </c>
      <c r="N184" s="35">
        <f>'donor cell number'!N184/'total cell number (d+h)'!N184</f>
        <v>0.25143726750084544</v>
      </c>
      <c r="O184" s="35">
        <f>'donor cell number'!O184/'total cell number (d+h)'!O184</f>
        <v>0.44580419580419578</v>
      </c>
      <c r="P184" s="35">
        <f>'donor cell number'!P184/'total cell number (d+h)'!P184</f>
        <v>0.44819177325848902</v>
      </c>
      <c r="Q184" s="35">
        <f>'donor cell number'!Q184/'total cell number (d+h)'!Q184</f>
        <v>0.17266187050359713</v>
      </c>
      <c r="R184" s="35">
        <f>'donor cell number'!R184/'total cell number (d+h)'!R184</f>
        <v>0.23380566801619435</v>
      </c>
      <c r="S184" s="35">
        <f>'donor cell number'!S184/'total cell number (d+h)'!S184</f>
        <v>0.65767046921861172</v>
      </c>
      <c r="T184" s="35">
        <f>'donor cell number'!T184/'total cell number (d+h)'!T184</f>
        <v>0.37068965517241381</v>
      </c>
      <c r="U184" s="35">
        <f>'donor cell number'!U184/'total cell number (d+h)'!U184</f>
        <v>0.48705501618122976</v>
      </c>
      <c r="V184" s="35">
        <f>'donor cell number'!V184/'total cell number (d+h)'!V184</f>
        <v>0.44029850746268651</v>
      </c>
      <c r="W184" s="35">
        <f>'donor cell number'!W184/'total cell number (d+h)'!W184</f>
        <v>0.31801939765186321</v>
      </c>
      <c r="X184" s="35">
        <f>'donor cell number'!X184/'total cell number (d+h)'!X184</f>
        <v>0.21596360628618694</v>
      </c>
      <c r="AE184" s="40">
        <f>'donor cell number'!AE184/'total cell number (d+h)'!AE184</f>
        <v>0.65973938001472898</v>
      </c>
      <c r="AF184" s="40">
        <f>'donor cell number'!AF184/'total cell number (d+h)'!AF184</f>
        <v>0.28471406345332334</v>
      </c>
      <c r="AG184" s="40">
        <f>'donor cell number'!AG184/'total cell number (d+h)'!AG184</f>
        <v>0.46288553947362976</v>
      </c>
      <c r="AH184" s="40">
        <f>'donor cell number'!AH184/'total cell number (d+h)'!AH184</f>
        <v>0.44366546620397868</v>
      </c>
      <c r="AI184" s="40">
        <f>'donor cell number'!AI184/'total cell number (d+h)'!AI184</f>
        <v>0.2170063918935807</v>
      </c>
      <c r="AJ184" s="40">
        <f>'donor cell number'!AJ184/'total cell number (d+h)'!AJ184</f>
        <v>0.2254069297287695</v>
      </c>
      <c r="AO184" s="52"/>
      <c r="AP184" s="52"/>
      <c r="AQ184" s="52"/>
      <c r="AR184" s="52"/>
      <c r="AS184" s="52"/>
      <c r="AT184" s="52"/>
      <c r="AU184" s="52"/>
      <c r="AV184" s="52"/>
      <c r="AW184" s="52"/>
      <c r="AX184" s="52"/>
      <c r="AY184" s="52"/>
      <c r="AZ184" s="52"/>
      <c r="BA184" s="52"/>
    </row>
    <row r="185" spans="1:53">
      <c r="A185" s="55">
        <v>634910</v>
      </c>
      <c r="B185" s="10" t="s">
        <v>366</v>
      </c>
      <c r="C185" s="12" t="s">
        <v>339</v>
      </c>
      <c r="D185" s="26">
        <v>43063</v>
      </c>
      <c r="E185" s="26">
        <v>43154</v>
      </c>
      <c r="F185" s="26">
        <v>43217</v>
      </c>
      <c r="G185" s="12">
        <v>91</v>
      </c>
      <c r="H185" s="12">
        <v>154</v>
      </c>
      <c r="I185" s="12">
        <v>63</v>
      </c>
      <c r="J185" s="35">
        <f>'donor cell number'!J185/'total cell number (d+h)'!J185</f>
        <v>0.95736682093504388</v>
      </c>
      <c r="K185" s="35">
        <f>'donor cell number'!K185/'total cell number (d+h)'!K185</f>
        <v>0.92893290919606719</v>
      </c>
      <c r="L185" s="35">
        <f>'donor cell number'!L185/'total cell number (d+h)'!L185</f>
        <v>0.9322493224932249</v>
      </c>
      <c r="M185" s="35">
        <f>'donor cell number'!M185/'total cell number (d+h)'!M185</f>
        <v>0.65337961205416051</v>
      </c>
      <c r="N185" s="35">
        <f>'donor cell number'!N185/'total cell number (d+h)'!N185</f>
        <v>0.24970360237118105</v>
      </c>
      <c r="O185" s="35">
        <f>'donor cell number'!O185/'total cell number (d+h)'!O185</f>
        <v>0.46091954022988502</v>
      </c>
      <c r="P185" s="35">
        <f>'donor cell number'!P185/'total cell number (d+h)'!P185</f>
        <v>0.46799592160416909</v>
      </c>
      <c r="Q185" s="35">
        <f>'donor cell number'!Q185/'total cell number (d+h)'!Q185</f>
        <v>0.21937321937321938</v>
      </c>
      <c r="R185" s="35">
        <f>'donor cell number'!R185/'total cell number (d+h)'!R185</f>
        <v>0.17724782468578795</v>
      </c>
      <c r="S185" s="35">
        <f>'donor cell number'!S185/'total cell number (d+h)'!S185</f>
        <v>0.6258278145695364</v>
      </c>
      <c r="T185" s="35">
        <f>'donor cell number'!T185/'total cell number (d+h)'!T185</f>
        <v>0.34131029672157537</v>
      </c>
      <c r="U185" s="35">
        <f>'donor cell number'!U185/'total cell number (d+h)'!U185</f>
        <v>0.44441776710684272</v>
      </c>
      <c r="V185" s="35">
        <f>'donor cell number'!V185/'total cell number (d+h)'!V185</f>
        <v>0.44525547445255476</v>
      </c>
      <c r="W185" s="35">
        <f>'donor cell number'!W185/'total cell number (d+h)'!W185</f>
        <v>0.27212094264117381</v>
      </c>
      <c r="X185" s="35">
        <f>'donor cell number'!X185/'total cell number (d+h)'!X185</f>
        <v>0.16972776769509981</v>
      </c>
      <c r="AE185" s="40">
        <f>'donor cell number'!AE185/'total cell number (d+h)'!AE185</f>
        <v>0.63786802982215951</v>
      </c>
      <c r="AF185" s="40">
        <f>'donor cell number'!AF185/'total cell number (d+h)'!AF185</f>
        <v>0.27592780797934269</v>
      </c>
      <c r="AG185" s="40">
        <f>'donor cell number'!AG185/'total cell number (d+h)'!AG185</f>
        <v>0.45216611156505143</v>
      </c>
      <c r="AH185" s="40">
        <f>'donor cell number'!AH185/'total cell number (d+h)'!AH185</f>
        <v>0.45448076592256842</v>
      </c>
      <c r="AI185" s="40">
        <f>'donor cell number'!AI185/'total cell number (d+h)'!AI185</f>
        <v>0.23704942832821876</v>
      </c>
      <c r="AJ185" s="40">
        <f>'donor cell number'!AJ185/'total cell number (d+h)'!AJ185</f>
        <v>0.1734004403271526</v>
      </c>
      <c r="AO185" s="52"/>
      <c r="AP185" s="52"/>
      <c r="AQ185" s="52"/>
      <c r="AR185" s="52"/>
      <c r="AS185" s="52"/>
      <c r="AT185" s="52"/>
      <c r="AU185" s="52"/>
      <c r="AV185" s="52"/>
      <c r="AW185" s="52"/>
      <c r="AX185" s="52"/>
      <c r="AY185" s="52"/>
      <c r="AZ185" s="52"/>
      <c r="BA185" s="52"/>
    </row>
    <row r="186" spans="1:53">
      <c r="A186" s="55">
        <v>634911</v>
      </c>
      <c r="B186" s="10" t="s">
        <v>367</v>
      </c>
      <c r="C186" s="12" t="s">
        <v>339</v>
      </c>
      <c r="D186" s="26">
        <v>43063</v>
      </c>
      <c r="E186" s="26">
        <v>43157</v>
      </c>
      <c r="F186" s="26">
        <v>43217</v>
      </c>
      <c r="G186" s="12">
        <v>94</v>
      </c>
      <c r="H186" s="12">
        <v>154</v>
      </c>
      <c r="I186" s="12">
        <v>60</v>
      </c>
      <c r="J186" s="35">
        <f>'donor cell number'!J186/'total cell number (d+h)'!J186</f>
        <v>0.96715413727047606</v>
      </c>
      <c r="K186" s="35">
        <f>'donor cell number'!K186/'total cell number (d+h)'!K186</f>
        <v>0.9659043159853532</v>
      </c>
      <c r="L186" s="35">
        <f>'donor cell number'!L186/'total cell number (d+h)'!L186</f>
        <v>0.97620836463811678</v>
      </c>
      <c r="M186" s="35">
        <f>'donor cell number'!M186/'total cell number (d+h)'!M186</f>
        <v>0.66416665262164398</v>
      </c>
      <c r="N186" s="35">
        <f>'donor cell number'!N186/'total cell number (d+h)'!N186</f>
        <v>0.30607247796278159</v>
      </c>
      <c r="O186" s="35">
        <f>'donor cell number'!O186/'total cell number (d+h)'!O186</f>
        <v>0.54354838709677411</v>
      </c>
      <c r="P186" s="35">
        <f>'donor cell number'!P186/'total cell number (d+h)'!P186</f>
        <v>0.44752692505765657</v>
      </c>
      <c r="Q186" s="35">
        <f>'donor cell number'!Q186/'total cell number (d+h)'!Q186</f>
        <v>0.20615034168564922</v>
      </c>
      <c r="R186" s="35">
        <f>'donor cell number'!R186/'total cell number (d+h)'!R186</f>
        <v>0.25394779245891075</v>
      </c>
      <c r="S186" s="35">
        <f>'donor cell number'!S186/'total cell number (d+h)'!S186</f>
        <v>0.66625180936405082</v>
      </c>
      <c r="T186" s="35">
        <f>'donor cell number'!T186/'total cell number (d+h)'!T186</f>
        <v>0.40944402845376271</v>
      </c>
      <c r="U186" s="35">
        <f>'donor cell number'!U186/'total cell number (d+h)'!U186</f>
        <v>0.54061546991960074</v>
      </c>
      <c r="V186" s="35">
        <f>'donor cell number'!V186/'total cell number (d+h)'!V186</f>
        <v>0.43939393939393939</v>
      </c>
      <c r="W186" s="35">
        <f>'donor cell number'!W186/'total cell number (d+h)'!W186</f>
        <v>0.35190449118817513</v>
      </c>
      <c r="X186" s="35">
        <f>'donor cell number'!X186/'total cell number (d+h)'!X186</f>
        <v>0.23884944474786088</v>
      </c>
      <c r="AE186" s="40">
        <f>'donor cell number'!AE186/'total cell number (d+h)'!AE186</f>
        <v>0.66502940352384154</v>
      </c>
      <c r="AF186" s="40">
        <f>'donor cell number'!AF186/'total cell number (d+h)'!AF186</f>
        <v>0.3297065737090577</v>
      </c>
      <c r="AG186" s="40">
        <f>'donor cell number'!AG186/'total cell number (d+h)'!AG186</f>
        <v>0.54269265455493043</v>
      </c>
      <c r="AH186" s="40">
        <f>'donor cell number'!AH186/'total cell number (d+h)'!AH186</f>
        <v>0.44382084761086188</v>
      </c>
      <c r="AI186" s="40">
        <f>'donor cell number'!AI186/'total cell number (d+h)'!AI186</f>
        <v>0.23836518645654564</v>
      </c>
      <c r="AJ186" s="40">
        <f>'donor cell number'!AJ186/'total cell number (d+h)'!AJ186</f>
        <v>0.24890553149351555</v>
      </c>
      <c r="AO186" s="52"/>
      <c r="AP186" s="52"/>
      <c r="AQ186" s="52"/>
      <c r="AR186" s="52"/>
      <c r="AS186" s="52"/>
      <c r="AT186" s="52"/>
      <c r="AU186" s="52"/>
      <c r="AV186" s="52"/>
      <c r="AW186" s="52"/>
      <c r="AX186" s="52"/>
      <c r="AY186" s="52"/>
      <c r="AZ186" s="52"/>
      <c r="BA186" s="52"/>
    </row>
    <row r="187" spans="1:53">
      <c r="A187" s="55">
        <v>634912</v>
      </c>
      <c r="B187" s="10" t="s">
        <v>368</v>
      </c>
      <c r="C187" s="12" t="s">
        <v>339</v>
      </c>
      <c r="D187" s="26">
        <v>43067</v>
      </c>
      <c r="E187" s="26">
        <v>43157</v>
      </c>
      <c r="F187" s="26">
        <v>43217</v>
      </c>
      <c r="G187" s="12">
        <v>90</v>
      </c>
      <c r="H187" s="12">
        <v>150</v>
      </c>
      <c r="I187" s="12">
        <v>60</v>
      </c>
      <c r="J187" s="35">
        <f>'donor cell number'!J187/'total cell number (d+h)'!J187</f>
        <v>0.95322678892768953</v>
      </c>
      <c r="K187" s="35">
        <f>'donor cell number'!K187/'total cell number (d+h)'!K187</f>
        <v>0.95457974950958202</v>
      </c>
      <c r="L187" s="35">
        <f>'donor cell number'!L187/'total cell number (d+h)'!L187</f>
        <v>0.95757575757575764</v>
      </c>
      <c r="M187" s="35">
        <f>'donor cell number'!M187/'total cell number (d+h)'!M187</f>
        <v>0.68848332284455638</v>
      </c>
      <c r="N187" s="35">
        <f>'donor cell number'!N187/'total cell number (d+h)'!N187</f>
        <v>0.29395311667554608</v>
      </c>
      <c r="O187" s="35">
        <f>'donor cell number'!O187/'total cell number (d+h)'!O187</f>
        <v>0.53304442036836408</v>
      </c>
      <c r="P187" s="35">
        <f>'donor cell number'!P187/'total cell number (d+h)'!P187</f>
        <v>0.4413584490581603</v>
      </c>
      <c r="Q187" s="35">
        <f>'donor cell number'!Q187/'total cell number (d+h)'!Q187</f>
        <v>0.24729241877256319</v>
      </c>
      <c r="R187" s="35">
        <f>'donor cell number'!R187/'total cell number (d+h)'!R187</f>
        <v>0.23301375573155481</v>
      </c>
      <c r="S187" s="35">
        <f>'donor cell number'!S187/'total cell number (d+h)'!S187</f>
        <v>0.69123058794098868</v>
      </c>
      <c r="T187" s="35">
        <f>'donor cell number'!T187/'total cell number (d+h)'!T187</f>
        <v>0.35379340853793406</v>
      </c>
      <c r="U187" s="35">
        <f>'donor cell number'!U187/'total cell number (d+h)'!U187</f>
        <v>0.54708614864864868</v>
      </c>
      <c r="V187" s="35">
        <f>'donor cell number'!V187/'total cell number (d+h)'!V187</f>
        <v>0.44444444444444442</v>
      </c>
      <c r="W187" s="35">
        <f>'donor cell number'!W187/'total cell number (d+h)'!W187</f>
        <v>0.33681280445372302</v>
      </c>
      <c r="X187" s="35">
        <f>'donor cell number'!X187/'total cell number (d+h)'!X187</f>
        <v>0.22116889893894592</v>
      </c>
      <c r="AE187" s="40">
        <f>'donor cell number'!AE187/'total cell number (d+h)'!AE187</f>
        <v>0.68962701734422283</v>
      </c>
      <c r="AF187" s="40">
        <f>'donor cell number'!AF187/'total cell number (d+h)'!AF187</f>
        <v>0.31034812548844615</v>
      </c>
      <c r="AG187" s="40">
        <f>'donor cell number'!AG187/'total cell number (d+h)'!AG187</f>
        <v>0.53930210797150713</v>
      </c>
      <c r="AH187" s="40">
        <f>'donor cell number'!AH187/'total cell number (d+h)'!AH187</f>
        <v>0.44275894092185536</v>
      </c>
      <c r="AI187" s="40">
        <f>'donor cell number'!AI187/'total cell number (d+h)'!AI187</f>
        <v>0.27316031821789077</v>
      </c>
      <c r="AJ187" s="40">
        <f>'donor cell number'!AJ187/'total cell number (d+h)'!AJ187</f>
        <v>0.22793385099254113</v>
      </c>
      <c r="AO187" s="52"/>
      <c r="AP187" s="52"/>
      <c r="AQ187" s="52"/>
      <c r="AR187" s="52"/>
      <c r="AS187" s="52"/>
      <c r="AT187" s="52"/>
      <c r="AU187" s="52"/>
      <c r="AV187" s="52"/>
      <c r="AW187" s="52"/>
      <c r="AX187" s="52"/>
      <c r="AY187" s="52"/>
      <c r="AZ187" s="52"/>
      <c r="BA187" s="52"/>
    </row>
    <row r="188" spans="1:53">
      <c r="A188" s="55">
        <v>634913</v>
      </c>
      <c r="B188" s="10" t="s">
        <v>369</v>
      </c>
      <c r="C188" s="12" t="s">
        <v>339</v>
      </c>
      <c r="D188" s="26">
        <v>43066</v>
      </c>
      <c r="E188" s="26">
        <v>43159</v>
      </c>
      <c r="F188" s="26">
        <v>43217</v>
      </c>
      <c r="G188" s="12">
        <v>93</v>
      </c>
      <c r="H188" s="12">
        <v>151</v>
      </c>
      <c r="I188" s="12">
        <v>58</v>
      </c>
      <c r="J188" s="35">
        <f>'donor cell number'!J188/'total cell number (d+h)'!J188</f>
        <v>0.93182099856325129</v>
      </c>
      <c r="K188" s="35">
        <f>'donor cell number'!K188/'total cell number (d+h)'!K188</f>
        <v>0.8838671809491867</v>
      </c>
      <c r="L188" s="35">
        <f>'donor cell number'!L188/'total cell number (d+h)'!L188</f>
        <v>0.88352377441946184</v>
      </c>
      <c r="M188" s="35">
        <f>'donor cell number'!M188/'total cell number (d+h)'!M188</f>
        <v>0.61860173752493353</v>
      </c>
      <c r="N188" s="35">
        <f>'donor cell number'!N188/'total cell number (d+h)'!N188</f>
        <v>0.25254350099838357</v>
      </c>
      <c r="O188" s="35">
        <f>'donor cell number'!O188/'total cell number (d+h)'!O188</f>
        <v>0.44249201277955269</v>
      </c>
      <c r="P188" s="35">
        <f>'donor cell number'!P188/'total cell number (d+h)'!P188</f>
        <v>0.37700027658145319</v>
      </c>
      <c r="Q188" s="35">
        <f>'donor cell number'!Q188/'total cell number (d+h)'!Q188</f>
        <v>0.21007194244604319</v>
      </c>
      <c r="R188" s="35">
        <f>'donor cell number'!R188/'total cell number (d+h)'!R188</f>
        <v>0.15384615384615385</v>
      </c>
      <c r="S188" s="35">
        <f>'donor cell number'!S188/'total cell number (d+h)'!S188</f>
        <v>0.60197368421052633</v>
      </c>
      <c r="T188" s="35">
        <f>'donor cell number'!T188/'total cell number (d+h)'!T188</f>
        <v>0.29817527627859158</v>
      </c>
      <c r="U188" s="35">
        <f>'donor cell number'!U188/'total cell number (d+h)'!U188</f>
        <v>0.44282655246252678</v>
      </c>
      <c r="V188" s="35">
        <f>'donor cell number'!V188/'total cell number (d+h)'!V188</f>
        <v>0.37102473498233218</v>
      </c>
      <c r="W188" s="35">
        <f>'donor cell number'!W188/'total cell number (d+h)'!W188</f>
        <v>0.25987525987525989</v>
      </c>
      <c r="X188" s="35">
        <f>'donor cell number'!X188/'total cell number (d+h)'!X188</f>
        <v>0.11890724902432949</v>
      </c>
      <c r="AE188" s="40">
        <f>'donor cell number'!AE188/'total cell number (d+h)'!AE188</f>
        <v>0.60976298905984871</v>
      </c>
      <c r="AF188" s="40">
        <f>'donor cell number'!AF188/'total cell number (d+h)'!AF188</f>
        <v>0.26601437180040405</v>
      </c>
      <c r="AG188" s="40">
        <f>'donor cell number'!AG188/'total cell number (d+h)'!AG188</f>
        <v>0.44264518881959264</v>
      </c>
      <c r="AH188" s="40">
        <f>'donor cell number'!AH188/'total cell number (d+h)'!AH188</f>
        <v>0.37366186101920196</v>
      </c>
      <c r="AI188" s="40">
        <f>'donor cell number'!AI188/'total cell number (d+h)'!AI188</f>
        <v>0.22599823888917744</v>
      </c>
      <c r="AJ188" s="40">
        <f>'donor cell number'!AJ188/'total cell number (d+h)'!AJ188</f>
        <v>0.13651065203101823</v>
      </c>
      <c r="AO188" s="52"/>
      <c r="AP188" s="52"/>
      <c r="AQ188" s="52"/>
      <c r="AR188" s="52"/>
      <c r="AS188" s="52"/>
      <c r="AT188" s="52"/>
      <c r="AU188" s="52"/>
      <c r="AV188" s="52"/>
      <c r="AW188" s="52"/>
      <c r="AX188" s="52"/>
      <c r="AY188" s="52"/>
      <c r="AZ188" s="52"/>
      <c r="BA188" s="52"/>
    </row>
    <row r="189" spans="1:53">
      <c r="A189" s="55">
        <v>634914</v>
      </c>
      <c r="B189" s="10" t="s">
        <v>370</v>
      </c>
      <c r="C189" s="12" t="s">
        <v>339</v>
      </c>
      <c r="D189" s="26">
        <v>43067</v>
      </c>
      <c r="E189" s="26">
        <v>43159</v>
      </c>
      <c r="F189" s="26">
        <v>43217</v>
      </c>
      <c r="G189" s="12">
        <v>92</v>
      </c>
      <c r="H189" s="12">
        <v>150</v>
      </c>
      <c r="I189" s="12">
        <v>58</v>
      </c>
      <c r="J189" s="35">
        <f>'donor cell number'!J189/'total cell number (d+h)'!J189</f>
        <v>0.9572779186313769</v>
      </c>
      <c r="K189" s="35">
        <f>'donor cell number'!K189/'total cell number (d+h)'!K189</f>
        <v>0.94989395546129374</v>
      </c>
      <c r="L189" s="35">
        <f>'donor cell number'!L189/'total cell number (d+h)'!L189</f>
        <v>0.93986890852094618</v>
      </c>
      <c r="M189" s="35">
        <f>'donor cell number'!M189/'total cell number (d+h)'!M189</f>
        <v>0.64583905298687028</v>
      </c>
      <c r="N189" s="35">
        <f>'donor cell number'!N189/'total cell number (d+h)'!N189</f>
        <v>0.28508178575820931</v>
      </c>
      <c r="O189" s="35">
        <f>'donor cell number'!O189/'total cell number (d+h)'!O189</f>
        <v>0.46338028169014084</v>
      </c>
      <c r="P189" s="35">
        <f>'donor cell number'!P189/'total cell number (d+h)'!P189</f>
        <v>0.39353812465139343</v>
      </c>
      <c r="Q189" s="35">
        <f>'donor cell number'!Q189/'total cell number (d+h)'!Q189</f>
        <v>0.23868312757201648</v>
      </c>
      <c r="R189" s="35">
        <f>'donor cell number'!R189/'total cell number (d+h)'!R189</f>
        <v>0.18003412969283278</v>
      </c>
      <c r="S189" s="35">
        <f>'donor cell number'!S189/'total cell number (d+h)'!S189</f>
        <v>0.63987138263665599</v>
      </c>
      <c r="T189" s="35">
        <f>'donor cell number'!T189/'total cell number (d+h)'!T189</f>
        <v>0.32243596132761881</v>
      </c>
      <c r="U189" s="35">
        <f>'donor cell number'!U189/'total cell number (d+h)'!U189</f>
        <v>0.44962453066332919</v>
      </c>
      <c r="V189" s="35">
        <f>'donor cell number'!V189/'total cell number (d+h)'!V189</f>
        <v>0.39568345323741005</v>
      </c>
      <c r="W189" s="35">
        <f>'donor cell number'!W189/'total cell number (d+h)'!W189</f>
        <v>0.27145708582834327</v>
      </c>
      <c r="X189" s="35">
        <f>'donor cell number'!X189/'total cell number (d+h)'!X189</f>
        <v>0.16837539432176657</v>
      </c>
      <c r="AE189" s="40">
        <f>'donor cell number'!AE189/'total cell number (d+h)'!AE189</f>
        <v>0.64299412384992582</v>
      </c>
      <c r="AF189" s="40">
        <f>'donor cell number'!AF189/'total cell number (d+h)'!AF189</f>
        <v>0.2966324817131496</v>
      </c>
      <c r="AG189" s="40">
        <f>'donor cell number'!AG189/'total cell number (d+h)'!AG189</f>
        <v>0.45719715719277354</v>
      </c>
      <c r="AH189" s="40">
        <f>'donor cell number'!AH189/'total cell number (d+h)'!AH189</f>
        <v>0.39463270584133675</v>
      </c>
      <c r="AI189" s="40">
        <f>'donor cell number'!AI189/'total cell number (d+h)'!AI189</f>
        <v>0.2512673050719077</v>
      </c>
      <c r="AJ189" s="40">
        <f>'donor cell number'!AJ189/'total cell number (d+h)'!AJ189</f>
        <v>0.17490693175445748</v>
      </c>
      <c r="AO189" s="52"/>
      <c r="AP189" s="52"/>
      <c r="AQ189" s="52"/>
      <c r="AR189" s="52"/>
      <c r="AS189" s="52"/>
      <c r="AT189" s="52"/>
      <c r="AU189" s="52"/>
      <c r="AV189" s="52"/>
      <c r="AW189" s="52"/>
      <c r="AX189" s="52"/>
      <c r="AY189" s="52"/>
      <c r="AZ189" s="52"/>
      <c r="BA189" s="52"/>
    </row>
    <row r="190" spans="1:53">
      <c r="A190" s="55">
        <v>634915</v>
      </c>
      <c r="B190" s="10" t="s">
        <v>371</v>
      </c>
      <c r="C190" s="12" t="s">
        <v>339</v>
      </c>
      <c r="D190" s="26">
        <v>43067</v>
      </c>
      <c r="E190" s="26">
        <v>43160</v>
      </c>
      <c r="F190" s="26">
        <v>43217</v>
      </c>
      <c r="G190" s="12">
        <v>93</v>
      </c>
      <c r="H190" s="12">
        <v>150</v>
      </c>
      <c r="I190" s="12">
        <v>57</v>
      </c>
      <c r="J190" s="35">
        <f>'donor cell number'!J190/'total cell number (d+h)'!J190</f>
        <v>0.91129592724360597</v>
      </c>
      <c r="K190" s="35">
        <f>'donor cell number'!K190/'total cell number (d+h)'!K190</f>
        <v>0.89243518214637352</v>
      </c>
      <c r="L190" s="35">
        <f>'donor cell number'!L190/'total cell number (d+h)'!L190</f>
        <v>0.90006640106241698</v>
      </c>
      <c r="M190" s="35">
        <f>'donor cell number'!M190/'total cell number (d+h)'!M190</f>
        <v>0.56536419775378288</v>
      </c>
      <c r="N190" s="35">
        <f>'donor cell number'!N190/'total cell number (d+h)'!N190</f>
        <v>0.11406873874579189</v>
      </c>
      <c r="O190" s="35">
        <f>'donor cell number'!O190/'total cell number (d+h)'!O190</f>
        <v>0.35699373695198333</v>
      </c>
      <c r="P190" s="35">
        <f>'donor cell number'!P190/'total cell number (d+h)'!P190</f>
        <v>0.32546255881789343</v>
      </c>
      <c r="Q190" s="35">
        <f>'donor cell number'!Q190/'total cell number (d+h)'!Q190</f>
        <v>0.10406342913776016</v>
      </c>
      <c r="R190" s="35">
        <f>'donor cell number'!R190/'total cell number (d+h)'!R190</f>
        <v>9.2780597856739977E-2</v>
      </c>
      <c r="S190" s="35">
        <f>'donor cell number'!S190/'total cell number (d+h)'!S190</f>
        <v>0.50530035335689039</v>
      </c>
      <c r="T190" s="35">
        <f>'donor cell number'!T190/'total cell number (d+h)'!T190</f>
        <v>0.22385497146896938</v>
      </c>
      <c r="U190" s="35">
        <f>'donor cell number'!U190/'total cell number (d+h)'!U190</f>
        <v>0.3150650650650651</v>
      </c>
      <c r="V190" s="35">
        <f>'donor cell number'!V190/'total cell number (d+h)'!V190</f>
        <v>0.29766017447975157</v>
      </c>
      <c r="W190" s="35">
        <f>'donor cell number'!W190/'total cell number (d+h)'!W190</f>
        <v>0.18504314477468839</v>
      </c>
      <c r="X190" s="35">
        <f>'donor cell number'!X190/'total cell number (d+h)'!X190</f>
        <v>9.0417395104895104E-2</v>
      </c>
      <c r="AE190" s="40">
        <f>'donor cell number'!AE190/'total cell number (d+h)'!AE190</f>
        <v>0.53447661009285663</v>
      </c>
      <c r="AF190" s="40">
        <f>'donor cell number'!AF190/'total cell number (d+h)'!AF190</f>
        <v>0.14075908553299757</v>
      </c>
      <c r="AG190" s="40">
        <f>'donor cell number'!AG190/'total cell number (d+h)'!AG190</f>
        <v>0.33755699878367307</v>
      </c>
      <c r="AH190" s="40">
        <f>'donor cell number'!AH190/'total cell number (d+h)'!AH190</f>
        <v>0.31008712626826479</v>
      </c>
      <c r="AI190" s="40">
        <f>'donor cell number'!AI190/'total cell number (d+h)'!AI190</f>
        <v>0.12834702881217194</v>
      </c>
      <c r="AJ190" s="40">
        <f>'donor cell number'!AJ190/'total cell number (d+h)'!AJ190</f>
        <v>9.155936490558228E-2</v>
      </c>
      <c r="AO190" s="52"/>
      <c r="AP190" s="52"/>
      <c r="AQ190" s="52"/>
      <c r="AR190" s="52"/>
      <c r="AS190" s="52"/>
      <c r="AT190" s="52"/>
      <c r="AU190" s="52"/>
      <c r="AV190" s="52"/>
      <c r="AW190" s="52"/>
      <c r="AX190" s="52"/>
      <c r="AY190" s="52"/>
      <c r="AZ190" s="52"/>
      <c r="BA190" s="52"/>
    </row>
    <row r="191" spans="1:53">
      <c r="A191" s="55">
        <v>634916</v>
      </c>
      <c r="B191" s="10" t="s">
        <v>372</v>
      </c>
      <c r="C191" s="12" t="s">
        <v>339</v>
      </c>
      <c r="D191" s="26">
        <v>43067</v>
      </c>
      <c r="E191" s="26">
        <v>43160</v>
      </c>
      <c r="F191" s="26">
        <v>43217</v>
      </c>
      <c r="G191" s="12">
        <v>93</v>
      </c>
      <c r="H191" s="12">
        <v>150</v>
      </c>
      <c r="I191" s="12">
        <v>57</v>
      </c>
      <c r="J191" s="35">
        <f>'donor cell number'!J191/'total cell number (d+h)'!J191</f>
        <v>0.94592759439373997</v>
      </c>
      <c r="K191" s="35">
        <f>'donor cell number'!K191/'total cell number (d+h)'!K191</f>
        <v>0.92290348388973753</v>
      </c>
      <c r="L191" s="35">
        <f>'donor cell number'!L191/'total cell number (d+h)'!L191</f>
        <v>0.91278890600924489</v>
      </c>
      <c r="M191" s="35">
        <f>'donor cell number'!M191/'total cell number (d+h)'!M191</f>
        <v>0.53019639386017836</v>
      </c>
      <c r="N191" s="35">
        <f>'donor cell number'!N191/'total cell number (d+h)'!N191</f>
        <v>0.11877639831050814</v>
      </c>
      <c r="O191" s="35">
        <f>'donor cell number'!O191/'total cell number (d+h)'!O191</f>
        <v>0.33596837944664032</v>
      </c>
      <c r="P191" s="35">
        <f>'donor cell number'!P191/'total cell number (d+h)'!P191</f>
        <v>0.31650182196772514</v>
      </c>
      <c r="Q191" s="35">
        <f>'donor cell number'!Q191/'total cell number (d+h)'!Q191</f>
        <v>0.12809472551130247</v>
      </c>
      <c r="R191" s="35">
        <f>'donor cell number'!R191/'total cell number (d+h)'!R191</f>
        <v>0.12954624177346727</v>
      </c>
      <c r="S191" s="35">
        <f>'donor cell number'!S191/'total cell number (d+h)'!S191</f>
        <v>0.53</v>
      </c>
      <c r="T191" s="35">
        <f>'donor cell number'!T191/'total cell number (d+h)'!T191</f>
        <v>0.25283875851627557</v>
      </c>
      <c r="U191" s="35">
        <f>'donor cell number'!U191/'total cell number (d+h)'!U191</f>
        <v>0.37788385043754968</v>
      </c>
      <c r="V191" s="35">
        <f>'donor cell number'!V191/'total cell number (d+h)'!V191</f>
        <v>0.30962686976056109</v>
      </c>
      <c r="W191" s="35">
        <f>'donor cell number'!W191/'total cell number (d+h)'!W191</f>
        <v>0.2121559633027523</v>
      </c>
      <c r="X191" s="35">
        <f>'donor cell number'!X191/'total cell number (d+h)'!X191</f>
        <v>0.10860414211146657</v>
      </c>
      <c r="AE191" s="40">
        <f>'donor cell number'!AE191/'total cell number (d+h)'!AE191</f>
        <v>0.53009741786063946</v>
      </c>
      <c r="AF191" s="40">
        <f>'donor cell number'!AF191/'total cell number (d+h)'!AF191</f>
        <v>0.14612506545166692</v>
      </c>
      <c r="AG191" s="40">
        <f>'donor cell number'!AG191/'total cell number (d+h)'!AG191</f>
        <v>0.35172706830500944</v>
      </c>
      <c r="AH191" s="40">
        <f>'donor cell number'!AH191/'total cell number (d+h)'!AH191</f>
        <v>0.31275173880699003</v>
      </c>
      <c r="AI191" s="40">
        <f>'donor cell number'!AI191/'total cell number (d+h)'!AI191</f>
        <v>0.15121565049574048</v>
      </c>
      <c r="AJ191" s="40">
        <f>'donor cell number'!AJ191/'total cell number (d+h)'!AJ191</f>
        <v>0.12003849164145193</v>
      </c>
      <c r="AO191" s="52"/>
      <c r="AP191" s="52"/>
      <c r="AQ191" s="52"/>
      <c r="AR191" s="52"/>
      <c r="AS191" s="52"/>
      <c r="AT191" s="52"/>
      <c r="AU191" s="52"/>
      <c r="AV191" s="52"/>
      <c r="AW191" s="52"/>
      <c r="AX191" s="52"/>
      <c r="AY191" s="52"/>
      <c r="AZ191" s="52"/>
      <c r="BA191" s="52"/>
    </row>
    <row r="192" spans="1:53">
      <c r="A192" s="55">
        <v>634891</v>
      </c>
      <c r="B192" s="10" t="s">
        <v>373</v>
      </c>
      <c r="C192" s="12" t="s">
        <v>339</v>
      </c>
      <c r="D192" s="26">
        <v>43067</v>
      </c>
      <c r="E192" s="26">
        <v>43161</v>
      </c>
      <c r="F192" s="26">
        <v>43217</v>
      </c>
      <c r="G192" s="12">
        <v>94</v>
      </c>
      <c r="H192" s="12">
        <v>150</v>
      </c>
      <c r="I192" s="12">
        <v>56</v>
      </c>
      <c r="J192" s="35">
        <f>'donor cell number'!J192/'total cell number (d+h)'!J192</f>
        <v>0.92336103416435822</v>
      </c>
      <c r="K192" s="35">
        <f>'donor cell number'!K192/'total cell number (d+h)'!K192</f>
        <v>0.90315622977927967</v>
      </c>
      <c r="L192" s="35">
        <f>'donor cell number'!L192/'total cell number (d+h)'!L192</f>
        <v>0.89658601259529325</v>
      </c>
      <c r="M192" s="35">
        <f>'donor cell number'!M192/'total cell number (d+h)'!M192</f>
        <v>0.56739939433203268</v>
      </c>
      <c r="N192" s="35">
        <f>'donor cell number'!N192/'total cell number (d+h)'!N192</f>
        <v>0.16267598396875962</v>
      </c>
      <c r="O192" s="35">
        <f>'donor cell number'!O192/'total cell number (d+h)'!O192</f>
        <v>0.31301730624529722</v>
      </c>
      <c r="P192" s="35">
        <f>'donor cell number'!P192/'total cell number (d+h)'!P192</f>
        <v>0.33095101048861603</v>
      </c>
      <c r="Q192" s="35">
        <f>'donor cell number'!Q192/'total cell number (d+h)'!Q192</f>
        <v>0.23707440100882723</v>
      </c>
      <c r="R192" s="35">
        <f>'donor cell number'!R192/'total cell number (d+h)'!R192</f>
        <v>0.10232737064820159</v>
      </c>
      <c r="S192" s="35">
        <f>'donor cell number'!S192/'total cell number (d+h)'!S192</f>
        <v>0.58520900321543401</v>
      </c>
      <c r="T192" s="35">
        <f>'donor cell number'!T192/'total cell number (d+h)'!T192</f>
        <v>0.20590112241450503</v>
      </c>
      <c r="U192" s="35">
        <f>'donor cell number'!U192/'total cell number (d+h)'!U192</f>
        <v>0.35712496869521665</v>
      </c>
      <c r="V192" s="35">
        <f>'donor cell number'!V192/'total cell number (d+h)'!V192</f>
        <v>0.32874764520343275</v>
      </c>
      <c r="W192" s="35">
        <f>'donor cell number'!W192/'total cell number (d+h)'!W192</f>
        <v>0.17928571428571427</v>
      </c>
      <c r="X192" s="35">
        <f>'donor cell number'!X192/'total cell number (d+h)'!X192</f>
        <v>0.12280501710376283</v>
      </c>
      <c r="AE192" s="40">
        <f>'donor cell number'!AE192/'total cell number (d+h)'!AE192</f>
        <v>0.57410930499648527</v>
      </c>
      <c r="AF192" s="40">
        <f>'donor cell number'!AF192/'total cell number (d+h)'!AF192</f>
        <v>0.1739577643366948</v>
      </c>
      <c r="AG192" s="40">
        <f>'donor cell number'!AG192/'total cell number (d+h)'!AG192</f>
        <v>0.32533850921235741</v>
      </c>
      <c r="AH192" s="40">
        <f>'donor cell number'!AH192/'total cell number (d+h)'!AH192</f>
        <v>0.33014965038942973</v>
      </c>
      <c r="AI192" s="40">
        <f>'donor cell number'!AI192/'total cell number (d+h)'!AI192</f>
        <v>0.21898843419780031</v>
      </c>
      <c r="AJ192" s="40">
        <f>'donor cell number'!AJ192/'total cell number (d+h)'!AJ192</f>
        <v>0.10598737434751954</v>
      </c>
      <c r="AO192" s="52"/>
      <c r="AP192" s="52"/>
      <c r="AQ192" s="52"/>
      <c r="AR192" s="52"/>
      <c r="AS192" s="52"/>
      <c r="AT192" s="52"/>
      <c r="AU192" s="52"/>
      <c r="AV192" s="52"/>
      <c r="AW192" s="52"/>
      <c r="AX192" s="52"/>
      <c r="AY192" s="52"/>
      <c r="AZ192" s="52"/>
      <c r="BA192" s="52"/>
    </row>
    <row r="193" spans="1:53">
      <c r="A193" s="55">
        <v>634892</v>
      </c>
      <c r="B193" s="10" t="s">
        <v>374</v>
      </c>
      <c r="C193" s="12" t="s">
        <v>339</v>
      </c>
      <c r="D193" s="26">
        <v>43067</v>
      </c>
      <c r="E193" s="26">
        <v>43161</v>
      </c>
      <c r="F193" s="26">
        <v>43217</v>
      </c>
      <c r="G193" s="12">
        <v>94</v>
      </c>
      <c r="H193" s="12">
        <v>150</v>
      </c>
      <c r="I193" s="12">
        <v>56</v>
      </c>
      <c r="J193" s="35">
        <f>'donor cell number'!J193/'total cell number (d+h)'!J193</f>
        <v>0.86707068470911619</v>
      </c>
      <c r="K193" s="35">
        <f>'donor cell number'!K193/'total cell number (d+h)'!K193</f>
        <v>0.86176866439711819</v>
      </c>
      <c r="L193" s="35">
        <f>'donor cell number'!L193/'total cell number (d+h)'!L193</f>
        <v>0.86994784876140807</v>
      </c>
      <c r="M193" s="35">
        <f>'donor cell number'!M193/'total cell number (d+h)'!M193</f>
        <v>0.57091272779228197</v>
      </c>
      <c r="N193" s="35">
        <f>'donor cell number'!N193/'total cell number (d+h)'!N193</f>
        <v>0.22119745993347448</v>
      </c>
      <c r="O193" s="35">
        <f>'donor cell number'!O193/'total cell number (d+h)'!O193</f>
        <v>0.31698973774230327</v>
      </c>
      <c r="P193" s="35">
        <f>'donor cell number'!P193/'total cell number (d+h)'!P193</f>
        <v>0.33259014992723923</v>
      </c>
      <c r="Q193" s="35">
        <f>'donor cell number'!Q193/'total cell number (d+h)'!Q193</f>
        <v>0.23498233215547701</v>
      </c>
      <c r="R193" s="35">
        <f>'donor cell number'!R193/'total cell number (d+h)'!R193</f>
        <v>9.6629213483146056E-2</v>
      </c>
      <c r="S193" s="35">
        <f>'donor cell number'!S193/'total cell number (d+h)'!S193</f>
        <v>0.58153846153846156</v>
      </c>
      <c r="T193" s="35">
        <f>'donor cell number'!T193/'total cell number (d+h)'!T193</f>
        <v>0.23788644470868014</v>
      </c>
      <c r="U193" s="35">
        <f>'donor cell number'!U193/'total cell number (d+h)'!U193</f>
        <v>0.32794457274826788</v>
      </c>
      <c r="V193" s="35">
        <f>'donor cell number'!V193/'total cell number (d+h)'!V193</f>
        <v>0.3253012048192771</v>
      </c>
      <c r="W193" s="35">
        <f>'donor cell number'!W193/'total cell number (d+h)'!W193</f>
        <v>0.24398073836276085</v>
      </c>
      <c r="X193" s="35">
        <f>'donor cell number'!X193/'total cell number (d+h)'!X193</f>
        <v>0.12454792043399639</v>
      </c>
      <c r="AE193" s="40">
        <f>'donor cell number'!AE193/'total cell number (d+h)'!AE193</f>
        <v>0.57593982799603594</v>
      </c>
      <c r="AF193" s="40">
        <f>'donor cell number'!AF193/'total cell number (d+h)'!AF193</f>
        <v>0.22894028309920936</v>
      </c>
      <c r="AG193" s="40">
        <f>'donor cell number'!AG193/'total cell number (d+h)'!AG193</f>
        <v>0.32199135763421427</v>
      </c>
      <c r="AH193" s="40">
        <f>'donor cell number'!AH193/'total cell number (d+h)'!AH193</f>
        <v>0.32905297760478724</v>
      </c>
      <c r="AI193" s="40">
        <f>'donor cell number'!AI193/'total cell number (d+h)'!AI193</f>
        <v>0.23933402538370585</v>
      </c>
      <c r="AJ193" s="40">
        <f>'donor cell number'!AJ193/'total cell number (d+h)'!AJ193</f>
        <v>0.10492730938202388</v>
      </c>
      <c r="AO193" s="52"/>
      <c r="AP193" s="52"/>
      <c r="AQ193" s="52"/>
      <c r="AR193" s="52"/>
      <c r="AS193" s="52"/>
      <c r="AT193" s="52"/>
      <c r="AU193" s="52"/>
      <c r="AV193" s="52"/>
      <c r="AW193" s="52"/>
      <c r="AX193" s="52"/>
      <c r="AY193" s="52"/>
      <c r="AZ193" s="52"/>
      <c r="BA193" s="52"/>
    </row>
    <row r="194" spans="1:53">
      <c r="A194" s="12">
        <v>634902</v>
      </c>
      <c r="B194" s="12" t="s">
        <v>375</v>
      </c>
      <c r="C194" s="12" t="s">
        <v>339</v>
      </c>
      <c r="D194" s="26">
        <v>43066</v>
      </c>
      <c r="E194" s="26">
        <v>43182</v>
      </c>
      <c r="F194" s="26">
        <v>43238</v>
      </c>
      <c r="G194" s="12">
        <v>116</v>
      </c>
      <c r="H194" s="12">
        <v>172</v>
      </c>
      <c r="I194" s="12">
        <v>56</v>
      </c>
      <c r="J194" s="35">
        <f>'donor cell number'!J194/'total cell number (d+h)'!J194</f>
        <v>0.96724121953479747</v>
      </c>
      <c r="K194" s="35">
        <f>'donor cell number'!K194/'total cell number (d+h)'!K194</f>
        <v>0.930599929002485</v>
      </c>
      <c r="L194" s="35">
        <f>'donor cell number'!L194/'total cell number (d+h)'!L194</f>
        <v>0.94694605439144008</v>
      </c>
      <c r="M194" s="35">
        <f>'donor cell number'!M194/'total cell number (d+h)'!M194</f>
        <v>0.55878097442848662</v>
      </c>
      <c r="N194" s="35">
        <f>'donor cell number'!N194/'total cell number (d+h)'!N194</f>
        <v>0.21760321100917432</v>
      </c>
      <c r="O194" s="35">
        <f>'donor cell number'!O194/'total cell number (d+h)'!O194</f>
        <v>0.34443099273607747</v>
      </c>
      <c r="P194" s="35">
        <f>'donor cell number'!P194/'total cell number (d+h)'!P194</f>
        <v>0.31335637201406574</v>
      </c>
      <c r="Q194" s="35">
        <f>'donor cell number'!Q194/'total cell number (d+h)'!Q194</f>
        <v>0.19693654266958427</v>
      </c>
      <c r="R194" s="35">
        <f>'donor cell number'!R194/'total cell number (d+h)'!R194</f>
        <v>0.1063634696497341</v>
      </c>
      <c r="S194" s="35">
        <f>'donor cell number'!S194/'total cell number (d+h)'!S194</f>
        <v>0.62284205537878279</v>
      </c>
      <c r="T194" s="35">
        <f>'donor cell number'!T194/'total cell number (d+h)'!T194</f>
        <v>0.24671207139502113</v>
      </c>
      <c r="U194" s="35">
        <f>'donor cell number'!U194/'total cell number (d+h)'!U194</f>
        <v>0.38300741739716787</v>
      </c>
      <c r="V194" s="35">
        <f>'donor cell number'!V194/'total cell number (d+h)'!V194</f>
        <v>0.35802818610105747</v>
      </c>
      <c r="W194" s="35">
        <f>'donor cell number'!W194/'total cell number (d+h)'!W194</f>
        <v>0.20380273321449793</v>
      </c>
      <c r="X194" s="35">
        <f>'donor cell number'!X194/'total cell number (d+h)'!X194</f>
        <v>0.15284660279704879</v>
      </c>
      <c r="AE194" s="40">
        <f>'donor cell number'!AE194/'total cell number (d+h)'!AE194</f>
        <v>0.58483226386441545</v>
      </c>
      <c r="AF194" s="40">
        <f>'donor cell number'!AF194/'total cell number (d+h)'!AF194</f>
        <v>0.22725285613705251</v>
      </c>
      <c r="AG194" s="40">
        <f>'donor cell number'!AG194/'total cell number (d+h)'!AG194</f>
        <v>0.35807097286233464</v>
      </c>
      <c r="AH194" s="40">
        <f>'donor cell number'!AH194/'total cell number (d+h)'!AH194</f>
        <v>0.33026474732066641</v>
      </c>
      <c r="AI194" s="40">
        <f>'donor cell number'!AI194/'total cell number (d+h)'!AI194</f>
        <v>0.19880548432499412</v>
      </c>
      <c r="AJ194" s="40">
        <f>'donor cell number'!AJ194/'total cell number (d+h)'!AJ194</f>
        <v>0.11811207712241194</v>
      </c>
      <c r="AO194" s="52"/>
      <c r="AP194" s="52"/>
      <c r="AQ194" s="52"/>
      <c r="AR194" s="52"/>
      <c r="AS194" s="52"/>
      <c r="AT194" s="52"/>
      <c r="AU194" s="52"/>
      <c r="AV194" s="52"/>
      <c r="AW194" s="52"/>
      <c r="AX194" s="52"/>
      <c r="AY194" s="52"/>
      <c r="AZ194" s="52"/>
      <c r="BA194" s="52"/>
    </row>
    <row r="195" spans="1:53">
      <c r="A195" s="12">
        <v>634903</v>
      </c>
      <c r="B195" s="12" t="s">
        <v>376</v>
      </c>
      <c r="C195" s="12" t="s">
        <v>339</v>
      </c>
      <c r="D195" s="26">
        <v>43066</v>
      </c>
      <c r="E195" s="26">
        <v>43182</v>
      </c>
      <c r="F195" s="26">
        <v>43238</v>
      </c>
      <c r="G195" s="12">
        <v>116</v>
      </c>
      <c r="H195" s="12">
        <v>172</v>
      </c>
      <c r="I195" s="12">
        <v>56</v>
      </c>
      <c r="J195" s="35">
        <f>'donor cell number'!J195/'total cell number (d+h)'!J195</f>
        <v>0.97508125677139756</v>
      </c>
      <c r="K195" s="35">
        <f>'donor cell number'!K195/'total cell number (d+h)'!K195</f>
        <v>0.9603866764736787</v>
      </c>
      <c r="L195" s="35">
        <f>'donor cell number'!L195/'total cell number (d+h)'!L195</f>
        <v>0.96992481203007508</v>
      </c>
      <c r="M195" s="35">
        <f>'donor cell number'!M195/'total cell number (d+h)'!M195</f>
        <v>0.67058260843571582</v>
      </c>
      <c r="N195" s="35">
        <f>'donor cell number'!N195/'total cell number (d+h)'!N195</f>
        <v>0.26758997169429843</v>
      </c>
      <c r="O195" s="35">
        <f>'donor cell number'!O195/'total cell number (d+h)'!O195</f>
        <v>0.43897216274089934</v>
      </c>
      <c r="P195" s="35">
        <f>'donor cell number'!P195/'total cell number (d+h)'!P195</f>
        <v>0.41835142582080137</v>
      </c>
      <c r="Q195" s="35">
        <f>'donor cell number'!Q195/'total cell number (d+h)'!Q195</f>
        <v>0.23577235772357721</v>
      </c>
      <c r="R195" s="35">
        <f>'donor cell number'!R195/'total cell number (d+h)'!R195</f>
        <v>0.21811268579329415</v>
      </c>
      <c r="S195" s="35">
        <f>'donor cell number'!S195/'total cell number (d+h)'!S195</f>
        <v>0.69954995619484794</v>
      </c>
      <c r="T195" s="35">
        <f>'donor cell number'!T195/'total cell number (d+h)'!T195</f>
        <v>0.36952573158425833</v>
      </c>
      <c r="U195" s="35">
        <f>'donor cell number'!U195/'total cell number (d+h)'!U195</f>
        <v>0.46914813889582813</v>
      </c>
      <c r="V195" s="35">
        <f>'donor cell number'!V195/'total cell number (d+h)'!V195</f>
        <v>0.41767068273092367</v>
      </c>
      <c r="W195" s="35">
        <f>'donor cell number'!W195/'total cell number (d+h)'!W195</f>
        <v>0.32424677187948348</v>
      </c>
      <c r="X195" s="35">
        <f>'donor cell number'!X195/'total cell number (d+h)'!X195</f>
        <v>0.2663504384073595</v>
      </c>
      <c r="AE195" s="40">
        <f>'donor cell number'!AE195/'total cell number (d+h)'!AE195</f>
        <v>0.68413494114850038</v>
      </c>
      <c r="AF195" s="40">
        <f>'donor cell number'!AF195/'total cell number (d+h)'!AF195</f>
        <v>0.30537101790367771</v>
      </c>
      <c r="AG195" s="40">
        <f>'donor cell number'!AG195/'total cell number (d+h)'!AG195</f>
        <v>0.4527463251108918</v>
      </c>
      <c r="AH195" s="40">
        <f>'donor cell number'!AH195/'total cell number (d+h)'!AH195</f>
        <v>0.4180468146108815</v>
      </c>
      <c r="AI195" s="40">
        <f>'donor cell number'!AI195/'total cell number (d+h)'!AI195</f>
        <v>0.27340634348926485</v>
      </c>
      <c r="AJ195" s="40">
        <f>'donor cell number'!AJ195/'total cell number (d+h)'!AJ195</f>
        <v>0.23356247646087358</v>
      </c>
    </row>
    <row r="196" spans="1:53">
      <c r="A196" s="12">
        <v>634900</v>
      </c>
      <c r="B196" s="12" t="s">
        <v>377</v>
      </c>
      <c r="C196" s="12" t="s">
        <v>339</v>
      </c>
      <c r="D196" s="26">
        <v>43063</v>
      </c>
      <c r="E196" s="26">
        <v>43161</v>
      </c>
      <c r="F196" s="26">
        <v>43238</v>
      </c>
      <c r="G196" s="12">
        <v>98</v>
      </c>
      <c r="H196" s="12">
        <v>175</v>
      </c>
      <c r="I196" s="12">
        <v>77</v>
      </c>
      <c r="J196" s="35">
        <f>'donor cell number'!J196/'total cell number (d+h)'!J196</f>
        <v>0.9703940514249314</v>
      </c>
      <c r="K196" s="35">
        <f>'donor cell number'!K196/'total cell number (d+h)'!K196</f>
        <v>0.9681212221578207</v>
      </c>
      <c r="L196" s="35">
        <f>'donor cell number'!L196/'total cell number (d+h)'!L196</f>
        <v>0.96781789638932492</v>
      </c>
      <c r="M196" s="35">
        <f>'donor cell number'!M196/'total cell number (d+h)'!M196</f>
        <v>0.72884201529327364</v>
      </c>
      <c r="N196" s="35">
        <f>'donor cell number'!N196/'total cell number (d+h)'!N196</f>
        <v>0.26578002955457036</v>
      </c>
      <c r="O196" s="35">
        <f>'donor cell number'!O196/'total cell number (d+h)'!O196</f>
        <v>0.43749999999999994</v>
      </c>
      <c r="P196" s="35">
        <f>'donor cell number'!P196/'total cell number (d+h)'!P196</f>
        <v>0.47822077185017026</v>
      </c>
      <c r="Q196" s="35">
        <f>'donor cell number'!Q196/'total cell number (d+h)'!Q196</f>
        <v>0.22910662824207495</v>
      </c>
      <c r="R196" s="35">
        <f>'donor cell number'!R196/'total cell number (d+h)'!R196</f>
        <v>0.21725512528473806</v>
      </c>
      <c r="S196" s="35">
        <f>'donor cell number'!S196/'total cell number (d+h)'!S196</f>
        <v>0.74337368962344152</v>
      </c>
      <c r="T196" s="35">
        <f>'donor cell number'!T196/'total cell number (d+h)'!T196</f>
        <v>0.36445044931816756</v>
      </c>
      <c r="U196" s="35">
        <f>'donor cell number'!U196/'total cell number (d+h)'!U196</f>
        <v>0.46980065456709313</v>
      </c>
      <c r="V196" s="35">
        <f>'donor cell number'!V196/'total cell number (d+h)'!V196</f>
        <v>0.48163265306122455</v>
      </c>
      <c r="W196" s="35">
        <f>'donor cell number'!W196/'total cell number (d+h)'!W196</f>
        <v>0.29547881808472765</v>
      </c>
      <c r="X196" s="35">
        <f>'donor cell number'!X196/'total cell number (d+h)'!X196</f>
        <v>0.26046901172529313</v>
      </c>
      <c r="AE196" s="40">
        <f>'donor cell number'!AE196/'total cell number (d+h)'!AE196</f>
        <v>0.73562569146693335</v>
      </c>
      <c r="AF196" s="40">
        <f>'donor cell number'!AF196/'total cell number (d+h)'!AF196</f>
        <v>0.3062513715912506</v>
      </c>
      <c r="AG196" s="40">
        <f>'donor cell number'!AG196/'total cell number (d+h)'!AG196</f>
        <v>0.45021283920757982</v>
      </c>
      <c r="AH196" s="40">
        <f>'donor cell number'!AH196/'total cell number (d+h)'!AH196</f>
        <v>0.47983643748073967</v>
      </c>
      <c r="AI196" s="40">
        <f>'donor cell number'!AI196/'total cell number (d+h)'!AI196</f>
        <v>0.25936511167370224</v>
      </c>
      <c r="AJ196" s="40">
        <f>'donor cell number'!AJ196/'total cell number (d+h)'!AJ196</f>
        <v>0.23008513698218314</v>
      </c>
    </row>
    <row r="197" spans="1:53">
      <c r="A197" s="12">
        <v>634901</v>
      </c>
      <c r="B197" s="12" t="s">
        <v>378</v>
      </c>
      <c r="C197" s="12" t="s">
        <v>339</v>
      </c>
      <c r="D197" s="26">
        <v>43063</v>
      </c>
      <c r="E197" s="26">
        <v>43161</v>
      </c>
      <c r="F197" s="26">
        <v>43238</v>
      </c>
      <c r="G197" s="12">
        <v>98</v>
      </c>
      <c r="H197" s="12">
        <v>175</v>
      </c>
      <c r="I197" s="12">
        <v>77</v>
      </c>
      <c r="J197" s="35">
        <f>'donor cell number'!J197/'total cell number (d+h)'!J197</f>
        <v>0.85762285741138877</v>
      </c>
      <c r="K197" s="35">
        <f>'donor cell number'!K197/'total cell number (d+h)'!K197</f>
        <v>0.83628749513050249</v>
      </c>
      <c r="L197" s="35">
        <f>'donor cell number'!L197/'total cell number (d+h)'!L197</f>
        <v>0.88732394366197187</v>
      </c>
      <c r="M197" s="35">
        <f>'donor cell number'!M197/'total cell number (d+h)'!M197</f>
        <v>0.66753763842229685</v>
      </c>
      <c r="N197" s="35">
        <f>'donor cell number'!N197/'total cell number (d+h)'!N197</f>
        <v>0.21326713848103937</v>
      </c>
      <c r="O197" s="35">
        <f>'donor cell number'!O197/'total cell number (d+h)'!O197</f>
        <v>0.35217903415783269</v>
      </c>
      <c r="P197" s="35">
        <f>'donor cell number'!P197/'total cell number (d+h)'!P197</f>
        <v>0.39628575944365418</v>
      </c>
      <c r="Q197" s="35">
        <f>'donor cell number'!Q197/'total cell number (d+h)'!Q197</f>
        <v>0.23899371069182393</v>
      </c>
      <c r="R197" s="35">
        <f>'donor cell number'!R197/'total cell number (d+h)'!R197</f>
        <v>0.13093398101126077</v>
      </c>
      <c r="S197" s="35">
        <f>'donor cell number'!S197/'total cell number (d+h)'!S197</f>
        <v>0.67384746166844622</v>
      </c>
      <c r="T197" s="35">
        <f>'donor cell number'!T197/'total cell number (d+h)'!T197</f>
        <v>0.3113734523466743</v>
      </c>
      <c r="U197" s="35">
        <f>'donor cell number'!U197/'total cell number (d+h)'!U197</f>
        <v>0.38509726343554235</v>
      </c>
      <c r="V197" s="35">
        <f>'donor cell number'!V197/'total cell number (d+h)'!V197</f>
        <v>0.39802631578947367</v>
      </c>
      <c r="W197" s="35">
        <f>'donor cell number'!W197/'total cell number (d+h)'!W197</f>
        <v>0.23919308357348706</v>
      </c>
      <c r="X197" s="35">
        <f>'donor cell number'!X197/'total cell number (d+h)'!X197</f>
        <v>0.17809687098156879</v>
      </c>
      <c r="AE197" s="40">
        <f>'donor cell number'!AE197/'total cell number (d+h)'!AE197</f>
        <v>0.67062336307400139</v>
      </c>
      <c r="AF197" s="40">
        <f>'donor cell number'!AF197/'total cell number (d+h)'!AF197</f>
        <v>0.25626074895031026</v>
      </c>
      <c r="AG197" s="40">
        <f>'donor cell number'!AG197/'total cell number (d+h)'!AG197</f>
        <v>0.36639020795715044</v>
      </c>
      <c r="AH197" s="40">
        <f>'donor cell number'!AH197/'total cell number (d+h)'!AH197</f>
        <v>0.39716539095760711</v>
      </c>
      <c r="AI197" s="40">
        <f>'donor cell number'!AI197/'total cell number (d+h)'!AI197</f>
        <v>0.23908968290260943</v>
      </c>
      <c r="AJ197" s="40">
        <f>'donor cell number'!AJ197/'total cell number (d+h)'!AJ197</f>
        <v>0.14530294872005481</v>
      </c>
    </row>
    <row r="198" spans="1:53">
      <c r="A198" s="12">
        <v>634907</v>
      </c>
      <c r="B198" s="12" t="s">
        <v>379</v>
      </c>
      <c r="C198" s="12" t="s">
        <v>339</v>
      </c>
      <c r="D198" s="26">
        <v>43066</v>
      </c>
      <c r="E198" s="26">
        <v>43159</v>
      </c>
      <c r="F198" s="26">
        <v>43238</v>
      </c>
      <c r="G198" s="12">
        <v>93</v>
      </c>
      <c r="H198" s="12">
        <v>172</v>
      </c>
      <c r="I198" s="12">
        <v>79</v>
      </c>
      <c r="J198" s="35">
        <f>'donor cell number'!J198/'total cell number (d+h)'!J198</f>
        <v>0.88731584620912685</v>
      </c>
      <c r="K198" s="35">
        <f>'donor cell number'!K198/'total cell number (d+h)'!K198</f>
        <v>0.81175219356554107</v>
      </c>
      <c r="L198" s="35">
        <f>'donor cell number'!L198/'total cell number (d+h)'!L198</f>
        <v>0.88988580750407831</v>
      </c>
      <c r="M198" s="35">
        <f>'donor cell number'!M198/'total cell number (d+h)'!M198</f>
        <v>0.63069392268787294</v>
      </c>
      <c r="N198" s="35">
        <f>'donor cell number'!N198/'total cell number (d+h)'!N198</f>
        <v>0.18963528263377408</v>
      </c>
      <c r="O198" s="35">
        <f>'donor cell number'!O198/'total cell number (d+h)'!O198</f>
        <v>0.2995744680851064</v>
      </c>
      <c r="P198" s="35">
        <f>'donor cell number'!P198/'total cell number (d+h)'!P198</f>
        <v>0.38032500618997356</v>
      </c>
      <c r="Q198" s="35">
        <f>'donor cell number'!Q198/'total cell number (d+h)'!Q198</f>
        <v>0.19124423963133638</v>
      </c>
      <c r="R198" s="35">
        <f>'donor cell number'!R198/'total cell number (d+h)'!R198</f>
        <v>0.18593327321911632</v>
      </c>
      <c r="S198" s="35">
        <f>'donor cell number'!S198/'total cell number (d+h)'!S198</f>
        <v>0.62806811273068941</v>
      </c>
      <c r="T198" s="35">
        <f>'donor cell number'!T198/'total cell number (d+h)'!T198</f>
        <v>0.29275351281367806</v>
      </c>
      <c r="U198" s="35">
        <f>'donor cell number'!U198/'total cell number (d+h)'!U198</f>
        <v>0.35287009063444114</v>
      </c>
      <c r="V198" s="35">
        <f>'donor cell number'!V198/'total cell number (d+h)'!V198</f>
        <v>0.38721804511278196</v>
      </c>
      <c r="W198" s="35">
        <f>'donor cell number'!W198/'total cell number (d+h)'!W198</f>
        <v>0.20858085808580856</v>
      </c>
      <c r="X198" s="35">
        <f>'donor cell number'!X198/'total cell number (d+h)'!X198</f>
        <v>0.20006435524092991</v>
      </c>
      <c r="AE198" s="40">
        <f>'donor cell number'!AE198/'total cell number (d+h)'!AE198</f>
        <v>0.6295259490909958</v>
      </c>
      <c r="AF198" s="40">
        <f>'donor cell number'!AF198/'total cell number (d+h)'!AF198</f>
        <v>0.22735818705070002</v>
      </c>
      <c r="AG198" s="40">
        <f>'donor cell number'!AG198/'total cell number (d+h)'!AG198</f>
        <v>0.32146994248053401</v>
      </c>
      <c r="AH198" s="40">
        <f>'donor cell number'!AH198/'total cell number (d+h)'!AH198</f>
        <v>0.3835082080919105</v>
      </c>
      <c r="AI198" s="40">
        <f>'donor cell number'!AI198/'total cell number (d+h)'!AI198</f>
        <v>0.1964746316056401</v>
      </c>
      <c r="AJ198" s="40">
        <f>'donor cell number'!AJ198/'total cell number (d+h)'!AJ198</f>
        <v>0.19097642497374565</v>
      </c>
    </row>
    <row r="199" spans="1:53">
      <c r="A199" s="12">
        <v>634908</v>
      </c>
      <c r="B199" s="12" t="s">
        <v>380</v>
      </c>
      <c r="C199" s="12" t="s">
        <v>339</v>
      </c>
      <c r="D199" s="26">
        <v>43067</v>
      </c>
      <c r="E199" s="26">
        <v>43159</v>
      </c>
      <c r="F199" s="26">
        <v>43238</v>
      </c>
      <c r="G199" s="12">
        <v>92</v>
      </c>
      <c r="H199" s="12">
        <v>171</v>
      </c>
      <c r="I199" s="12">
        <v>79</v>
      </c>
      <c r="J199" s="35">
        <f>'donor cell number'!J199/'total cell number (d+h)'!J199</f>
        <v>0.98015113350125938</v>
      </c>
      <c r="K199" s="35">
        <f>'donor cell number'!K199/'total cell number (d+h)'!K199</f>
        <v>0.87741416309012876</v>
      </c>
      <c r="L199" s="35">
        <f>'donor cell number'!L199/'total cell number (d+h)'!L199</f>
        <v>0.92834138486312401</v>
      </c>
      <c r="M199" s="35">
        <f>'donor cell number'!M199/'total cell number (d+h)'!M199</f>
        <v>0.67435154346352932</v>
      </c>
      <c r="N199" s="35">
        <f>'donor cell number'!N199/'total cell number (d+h)'!N199</f>
        <v>0.21442885771543085</v>
      </c>
      <c r="O199" s="35">
        <f>'donor cell number'!O199/'total cell number (d+h)'!O199</f>
        <v>0.40154440154440152</v>
      </c>
      <c r="P199" s="35">
        <f>'donor cell number'!P199/'total cell number (d+h)'!P199</f>
        <v>0.42534651510102323</v>
      </c>
      <c r="Q199" s="35">
        <f>'donor cell number'!Q199/'total cell number (d+h)'!Q199</f>
        <v>0.23636363636363633</v>
      </c>
      <c r="R199" s="35">
        <f>'donor cell number'!R199/'total cell number (d+h)'!R199</f>
        <v>0.19939642164259536</v>
      </c>
      <c r="S199" s="35">
        <f>'donor cell number'!S199/'total cell number (d+h)'!S199</f>
        <v>0.66316766773405078</v>
      </c>
      <c r="T199" s="35">
        <f>'donor cell number'!T199/'total cell number (d+h)'!T199</f>
        <v>0.36268587360594801</v>
      </c>
      <c r="U199" s="35">
        <f>'donor cell number'!U199/'total cell number (d+h)'!U199</f>
        <v>0.42814667988107036</v>
      </c>
      <c r="V199" s="35">
        <f>'donor cell number'!V199/'total cell number (d+h)'!V199</f>
        <v>0.41826643397324026</v>
      </c>
      <c r="W199" s="35">
        <f>'donor cell number'!W199/'total cell number (d+h)'!W199</f>
        <v>0.24250214224507283</v>
      </c>
      <c r="X199" s="35">
        <f>'donor cell number'!X199/'total cell number (d+h)'!X199</f>
        <v>0.22090437361008156</v>
      </c>
      <c r="AE199" s="40">
        <f>'donor cell number'!AE199/'total cell number (d+h)'!AE199</f>
        <v>0.67063370356489416</v>
      </c>
      <c r="AF199" s="40">
        <f>'donor cell number'!AF199/'total cell number (d+h)'!AF199</f>
        <v>0.25221819101202625</v>
      </c>
      <c r="AG199" s="40">
        <f>'donor cell number'!AG199/'total cell number (d+h)'!AG199</f>
        <v>0.40947709954851313</v>
      </c>
      <c r="AH199" s="40">
        <f>'donor cell number'!AH199/'total cell number (d+h)'!AH199</f>
        <v>0.42288719675210246</v>
      </c>
      <c r="AI199" s="40">
        <f>'donor cell number'!AI199/'total cell number (d+h)'!AI199</f>
        <v>0.23781110903772698</v>
      </c>
      <c r="AJ199" s="40">
        <f>'donor cell number'!AJ199/'total cell number (d+h)'!AJ199</f>
        <v>0.20457537584006072</v>
      </c>
    </row>
    <row r="200" spans="1:53">
      <c r="A200" s="12">
        <v>634905</v>
      </c>
      <c r="B200" s="12" t="s">
        <v>381</v>
      </c>
      <c r="C200" s="12" t="s">
        <v>339</v>
      </c>
      <c r="D200" s="26">
        <v>43066</v>
      </c>
      <c r="E200" s="26">
        <v>43157</v>
      </c>
      <c r="F200" s="26">
        <v>43238</v>
      </c>
      <c r="G200" s="12">
        <v>91</v>
      </c>
      <c r="H200" s="12">
        <v>172</v>
      </c>
      <c r="I200" s="12">
        <v>81</v>
      </c>
      <c r="J200" s="35">
        <f>'donor cell number'!J200/'total cell number (d+h)'!J200</f>
        <v>0.98982021110475882</v>
      </c>
      <c r="K200" s="35">
        <f>'donor cell number'!K200/'total cell number (d+h)'!K200</f>
        <v>0.90911709635604199</v>
      </c>
      <c r="L200" s="35">
        <f>'donor cell number'!L200/'total cell number (d+h)'!L200</f>
        <v>0.93592310772927512</v>
      </c>
      <c r="M200" s="35">
        <f>'donor cell number'!M200/'total cell number (d+h)'!M200</f>
        <v>0.67857781825870567</v>
      </c>
      <c r="N200" s="35">
        <f>'donor cell number'!N200/'total cell number (d+h)'!N200</f>
        <v>0.28801448170731708</v>
      </c>
      <c r="O200" s="35">
        <f>'donor cell number'!O200/'total cell number (d+h)'!O200</f>
        <v>0.41402337228714525</v>
      </c>
      <c r="P200" s="35">
        <f>'donor cell number'!P200/'total cell number (d+h)'!P200</f>
        <v>0.44418384231071989</v>
      </c>
      <c r="Q200" s="35">
        <f>'donor cell number'!Q200/'total cell number (d+h)'!Q200</f>
        <v>0.31637519872813991</v>
      </c>
      <c r="R200" s="35">
        <f>'donor cell number'!R200/'total cell number (d+h)'!R200</f>
        <v>0.22318779143704962</v>
      </c>
      <c r="S200" s="35">
        <f>'donor cell number'!S200/'total cell number (d+h)'!S200</f>
        <v>0.6797501042400288</v>
      </c>
      <c r="T200" s="35">
        <f>'donor cell number'!T200/'total cell number (d+h)'!T200</f>
        <v>0.38794850213535337</v>
      </c>
      <c r="U200" s="35">
        <f>'donor cell number'!U200/'total cell number (d+h)'!U200</f>
        <v>0.43062672447772959</v>
      </c>
      <c r="V200" s="35">
        <f>'donor cell number'!V200/'total cell number (d+h)'!V200</f>
        <v>0.44850498338870431</v>
      </c>
      <c r="W200" s="35">
        <f>'donor cell number'!W200/'total cell number (d+h)'!W200</f>
        <v>0.33511348464619489</v>
      </c>
      <c r="X200" s="35">
        <f>'donor cell number'!X200/'total cell number (d+h)'!X200</f>
        <v>0.27478224802986312</v>
      </c>
      <c r="AE200" s="40">
        <f>'donor cell number'!AE200/'total cell number (d+h)'!AE200</f>
        <v>0.67918396410416915</v>
      </c>
      <c r="AF200" s="40">
        <f>'donor cell number'!AF200/'total cell number (d+h)'!AF200</f>
        <v>0.32933414628721475</v>
      </c>
      <c r="AG200" s="40">
        <f>'donor cell number'!AG200/'total cell number (d+h)'!AG200</f>
        <v>0.42057179956414831</v>
      </c>
      <c r="AH200" s="40">
        <f>'donor cell number'!AH200/'total cell number (d+h)'!AH200</f>
        <v>0.44646217598946403</v>
      </c>
      <c r="AI200" s="40">
        <f>'donor cell number'!AI200/'total cell number (d+h)'!AI200</f>
        <v>0.32301887848494443</v>
      </c>
      <c r="AJ200" s="40">
        <f>'donor cell number'!AJ200/'total cell number (d+h)'!AJ200</f>
        <v>0.23971906713227073</v>
      </c>
    </row>
    <row r="201" spans="1:53">
      <c r="A201" s="12">
        <v>634906</v>
      </c>
      <c r="B201" s="12" t="s">
        <v>382</v>
      </c>
      <c r="C201" s="12" t="s">
        <v>339</v>
      </c>
      <c r="D201" s="26">
        <v>43066</v>
      </c>
      <c r="E201" s="26">
        <v>43157</v>
      </c>
      <c r="F201" s="26">
        <v>43238</v>
      </c>
      <c r="G201" s="12">
        <v>91</v>
      </c>
      <c r="H201" s="12">
        <v>172</v>
      </c>
      <c r="I201" s="12">
        <v>81</v>
      </c>
      <c r="J201" s="35">
        <f>'donor cell number'!J201/'total cell number (d+h)'!J201</f>
        <v>0.98497765079950228</v>
      </c>
      <c r="K201" s="35">
        <f>'donor cell number'!K201/'total cell number (d+h)'!K201</f>
        <v>0.95522388059701491</v>
      </c>
      <c r="L201" s="35">
        <f>'donor cell number'!L201/'total cell number (d+h)'!L201</f>
        <v>0.94734013970983344</v>
      </c>
      <c r="M201" s="35">
        <f>'donor cell number'!M201/'total cell number (d+h)'!M201</f>
        <v>0.72828834049677238</v>
      </c>
      <c r="N201" s="35">
        <f>'donor cell number'!N201/'total cell number (d+h)'!N201</f>
        <v>0.35948203059022238</v>
      </c>
      <c r="O201" s="35">
        <f>'donor cell number'!O201/'total cell number (d+h)'!O201</f>
        <v>0.53212851405622486</v>
      </c>
      <c r="P201" s="35">
        <f>'donor cell number'!P201/'total cell number (d+h)'!P201</f>
        <v>0.52223705586205782</v>
      </c>
      <c r="Q201" s="35">
        <f>'donor cell number'!Q201/'total cell number (d+h)'!Q201</f>
        <v>0.36874361593462718</v>
      </c>
      <c r="R201" s="35">
        <f>'donor cell number'!R201/'total cell number (d+h)'!R201</f>
        <v>0.32136105860113418</v>
      </c>
      <c r="S201" s="35">
        <f>'donor cell number'!S201/'total cell number (d+h)'!S201</f>
        <v>0.73805666166428263</v>
      </c>
      <c r="T201" s="35">
        <f>'donor cell number'!T201/'total cell number (d+h)'!T201</f>
        <v>0.46110956230833566</v>
      </c>
      <c r="U201" s="35">
        <f>'donor cell number'!U201/'total cell number (d+h)'!U201</f>
        <v>0.53393144697492523</v>
      </c>
      <c r="V201" s="35">
        <f>'donor cell number'!V201/'total cell number (d+h)'!V201</f>
        <v>0.52650176678445226</v>
      </c>
      <c r="W201" s="35">
        <f>'donor cell number'!W201/'total cell number (d+h)'!W201</f>
        <v>0.25975505553973227</v>
      </c>
      <c r="X201" s="35">
        <f>'donor cell number'!X201/'total cell number (d+h)'!X201</f>
        <v>0.39572800808897879</v>
      </c>
      <c r="AE201" s="40">
        <f>'donor cell number'!AE201/'total cell number (d+h)'!AE201</f>
        <v>0.73232003841242077</v>
      </c>
      <c r="AF201" s="40">
        <f>'donor cell number'!AF201/'total cell number (d+h)'!AF201</f>
        <v>0.39409327837954988</v>
      </c>
      <c r="AG201" s="40">
        <f>'donor cell number'!AG201/'total cell number (d+h)'!AG201</f>
        <v>0.5326849992513395</v>
      </c>
      <c r="AH201" s="40">
        <f>'donor cell number'!AH201/'total cell number (d+h)'!AH201</f>
        <v>0.52399083286124593</v>
      </c>
      <c r="AI201" s="40">
        <f>'donor cell number'!AI201/'total cell number (d+h)'!AI201</f>
        <v>0.33005727373007171</v>
      </c>
      <c r="AJ201" s="40">
        <f>'donor cell number'!AJ201/'total cell number (d+h)'!AJ201</f>
        <v>0.33972240576713969</v>
      </c>
    </row>
    <row r="202" spans="1:53">
      <c r="A202" s="12">
        <v>634899</v>
      </c>
      <c r="B202" s="12" t="s">
        <v>383</v>
      </c>
      <c r="C202" s="12" t="s">
        <v>339</v>
      </c>
      <c r="D202" s="26">
        <v>43067</v>
      </c>
      <c r="E202" s="26">
        <v>43154</v>
      </c>
      <c r="F202" s="26">
        <v>43238</v>
      </c>
      <c r="G202" s="12">
        <v>87</v>
      </c>
      <c r="H202" s="12">
        <v>171</v>
      </c>
      <c r="I202" s="12">
        <v>84</v>
      </c>
      <c r="J202" s="35">
        <f>'donor cell number'!J202/'total cell number (d+h)'!J202</f>
        <v>0.93043188956619316</v>
      </c>
      <c r="K202" s="35">
        <f>'donor cell number'!K202/'total cell number (d+h)'!K202</f>
        <v>0.89020004495392224</v>
      </c>
      <c r="L202" s="35">
        <f>'donor cell number'!L202/'total cell number (d+h)'!L202</f>
        <v>0.89720898570456087</v>
      </c>
      <c r="M202" s="35">
        <f>'donor cell number'!M202/'total cell number (d+h)'!M202</f>
        <v>0.70371537516150384</v>
      </c>
      <c r="N202" s="35">
        <f>'donor cell number'!N202/'total cell number (d+h)'!N202</f>
        <v>0.3040436091449028</v>
      </c>
      <c r="O202" s="35">
        <f>'donor cell number'!O202/'total cell number (d+h)'!O202</f>
        <v>0.47513165593914575</v>
      </c>
      <c r="P202" s="35">
        <f>'donor cell number'!P202/'total cell number (d+h)'!P202</f>
        <v>0.45297171614218373</v>
      </c>
      <c r="Q202" s="35">
        <f>'donor cell number'!Q202/'total cell number (d+h)'!Q202</f>
        <v>0.29581993569131837</v>
      </c>
      <c r="R202" s="35">
        <f>'donor cell number'!R202/'total cell number (d+h)'!R202</f>
        <v>0.22900911382586778</v>
      </c>
      <c r="S202" s="35">
        <f>'donor cell number'!S202/'total cell number (d+h)'!S202</f>
        <v>0.70875088137190778</v>
      </c>
      <c r="T202" s="35">
        <f>'donor cell number'!T202/'total cell number (d+h)'!T202</f>
        <v>0.39255829521365615</v>
      </c>
      <c r="U202" s="35">
        <f>'donor cell number'!U202/'total cell number (d+h)'!U202</f>
        <v>0.51484938481120068</v>
      </c>
      <c r="V202" s="35">
        <f>'donor cell number'!V202/'total cell number (d+h)'!V202</f>
        <v>0.45454545454545453</v>
      </c>
      <c r="W202" s="35">
        <f>'donor cell number'!W202/'total cell number (d+h)'!W202</f>
        <v>0.30137424097155641</v>
      </c>
      <c r="X202" s="35">
        <f>'donor cell number'!X202/'total cell number (d+h)'!X202</f>
        <v>0.27490724821283141</v>
      </c>
      <c r="AE202" s="40">
        <f>'donor cell number'!AE202/'total cell number (d+h)'!AE202</f>
        <v>0.70589306575281241</v>
      </c>
      <c r="AF202" s="40">
        <f>'donor cell number'!AF202/'total cell number (d+h)'!AF202</f>
        <v>0.33414711740853587</v>
      </c>
      <c r="AG202" s="40">
        <f>'donor cell number'!AG202/'total cell number (d+h)'!AG202</f>
        <v>0.48814572850233146</v>
      </c>
      <c r="AH202" s="40">
        <f>'donor cell number'!AH202/'total cell number (d+h)'!AH202</f>
        <v>0.45365823676984135</v>
      </c>
      <c r="AI202" s="40">
        <f>'donor cell number'!AI202/'total cell number (d+h)'!AI202</f>
        <v>0.29788654242000079</v>
      </c>
      <c r="AJ202" s="40">
        <f>'donor cell number'!AJ202/'total cell number (d+h)'!AJ202</f>
        <v>0.24161435088606362</v>
      </c>
    </row>
    <row r="203" spans="1:53">
      <c r="A203" s="12">
        <v>634904</v>
      </c>
      <c r="B203" s="12" t="s">
        <v>384</v>
      </c>
      <c r="C203" s="12" t="s">
        <v>339</v>
      </c>
      <c r="D203" s="26">
        <v>43066</v>
      </c>
      <c r="E203" s="26">
        <v>43154</v>
      </c>
      <c r="F203" s="26">
        <v>43238</v>
      </c>
      <c r="G203" s="12">
        <v>88</v>
      </c>
      <c r="H203" s="12">
        <v>172</v>
      </c>
      <c r="I203" s="12">
        <v>84</v>
      </c>
      <c r="J203" s="35">
        <f>'donor cell number'!J203/'total cell number (d+h)'!J203</f>
        <v>0.95086981675707571</v>
      </c>
      <c r="K203" s="35">
        <f>'donor cell number'!K203/'total cell number (d+h)'!K203</f>
        <v>0.95117056856187288</v>
      </c>
      <c r="L203" s="35">
        <f>'donor cell number'!L203/'total cell number (d+h)'!L203</f>
        <v>0.94665885111371628</v>
      </c>
      <c r="M203" s="35">
        <f>'donor cell number'!M203/'total cell number (d+h)'!M203</f>
        <v>0.77316026379147917</v>
      </c>
      <c r="N203" s="35">
        <f>'donor cell number'!N203/'total cell number (d+h)'!N203</f>
        <v>0.49525065963060688</v>
      </c>
      <c r="O203" s="35">
        <f>'donor cell number'!O203/'total cell number (d+h)'!O203</f>
        <v>0.65577889447236182</v>
      </c>
      <c r="P203" s="35">
        <f>'donor cell number'!P203/'total cell number (d+h)'!P203</f>
        <v>0.58191144792102534</v>
      </c>
      <c r="Q203" s="35">
        <f>'donor cell number'!Q203/'total cell number (d+h)'!Q203</f>
        <v>0.5317982456140351</v>
      </c>
      <c r="R203" s="35">
        <f>'donor cell number'!R203/'total cell number (d+h)'!R203</f>
        <v>0.52210526315789474</v>
      </c>
      <c r="S203" s="35">
        <f>'donor cell number'!S203/'total cell number (d+h)'!S203</f>
        <v>0.77063791694235784</v>
      </c>
      <c r="T203" s="35">
        <f>'donor cell number'!T203/'total cell number (d+h)'!T203</f>
        <v>0.46752911344853493</v>
      </c>
      <c r="U203" s="35">
        <f>'donor cell number'!U203/'total cell number (d+h)'!U203</f>
        <v>0.5685408921933085</v>
      </c>
      <c r="V203" s="35">
        <f>'donor cell number'!V203/'total cell number (d+h)'!V203</f>
        <v>0.54275092936802971</v>
      </c>
      <c r="W203" s="35">
        <f>'donor cell number'!W203/'total cell number (d+h)'!W203</f>
        <v>0.43204539313698997</v>
      </c>
      <c r="X203" s="35">
        <f>'donor cell number'!X203/'total cell number (d+h)'!X203</f>
        <v>0.350912067352666</v>
      </c>
      <c r="AE203" s="40">
        <f>'donor cell number'!AE203/'total cell number (d+h)'!AE203</f>
        <v>0.77200443355774395</v>
      </c>
      <c r="AF203" s="40">
        <f>'donor cell number'!AF203/'total cell number (d+h)'!AF203</f>
        <v>0.48272191481649235</v>
      </c>
      <c r="AG203" s="40">
        <f>'donor cell number'!AG203/'total cell number (d+h)'!AG203</f>
        <v>0.62764021004281234</v>
      </c>
      <c r="AH203" s="40">
        <f>'donor cell number'!AH203/'total cell number (d+h)'!AH203</f>
        <v>0.56317122020907062</v>
      </c>
      <c r="AI203" s="40">
        <f>'donor cell number'!AI203/'total cell number (d+h)'!AI203</f>
        <v>0.48473102379921329</v>
      </c>
      <c r="AJ203" s="40">
        <f>'donor cell number'!AJ203/'total cell number (d+h)'!AJ203</f>
        <v>0.46021612257709249</v>
      </c>
    </row>
    <row r="204" spans="1:53">
      <c r="A204" s="12">
        <v>634897</v>
      </c>
      <c r="B204" s="12" t="s">
        <v>385</v>
      </c>
      <c r="C204" s="12" t="s">
        <v>339</v>
      </c>
      <c r="D204" s="26">
        <v>43067</v>
      </c>
      <c r="E204" s="26">
        <v>43152</v>
      </c>
      <c r="F204" s="26">
        <v>43238</v>
      </c>
      <c r="G204" s="12">
        <v>85</v>
      </c>
      <c r="H204" s="12">
        <v>171</v>
      </c>
      <c r="I204" s="12">
        <v>86</v>
      </c>
      <c r="J204" s="35">
        <f>'donor cell number'!J204/'total cell number (d+h)'!J204</f>
        <v>0.99207487011274098</v>
      </c>
      <c r="K204" s="35">
        <f>'donor cell number'!K204/'total cell number (d+h)'!K204</f>
        <v>0.9771877695773028</v>
      </c>
      <c r="L204" s="35">
        <f>'donor cell number'!L204/'total cell number (d+h)'!L204</f>
        <v>0.97283176593521425</v>
      </c>
      <c r="M204" s="35">
        <f>'donor cell number'!M204/'total cell number (d+h)'!M204</f>
        <v>0.82973291437549102</v>
      </c>
      <c r="N204" s="35">
        <f>'donor cell number'!N204/'total cell number (d+h)'!N204</f>
        <v>0.46215139442231074</v>
      </c>
      <c r="O204" s="35">
        <f>'donor cell number'!O204/'total cell number (d+h)'!O204</f>
        <v>0.65568181818181814</v>
      </c>
      <c r="P204" s="35">
        <f>'donor cell number'!P204/'total cell number (d+h)'!P204</f>
        <v>0.64186907954391992</v>
      </c>
      <c r="Q204" s="35">
        <f>'donor cell number'!Q204/'total cell number (d+h)'!Q204</f>
        <v>0.55265017667844529</v>
      </c>
      <c r="R204" s="35">
        <f>'donor cell number'!R204/'total cell number (d+h)'!R204</f>
        <v>0.5374741200828157</v>
      </c>
      <c r="S204" s="35">
        <f>'donor cell number'!S204/'total cell number (d+h)'!S204</f>
        <v>0.84687817796242493</v>
      </c>
      <c r="T204" s="35">
        <f>'donor cell number'!T204/'total cell number (d+h)'!T204</f>
        <v>0.53235110695353927</v>
      </c>
      <c r="U204" s="35">
        <f>'donor cell number'!U204/'total cell number (d+h)'!U204</f>
        <v>0.69134914929307445</v>
      </c>
      <c r="V204" s="35">
        <f>'donor cell number'!V204/'total cell number (d+h)'!V204</f>
        <v>0.6549096823902063</v>
      </c>
      <c r="W204" s="35">
        <f>'donor cell number'!W204/'total cell number (d+h)'!W204</f>
        <v>0.51898222940226169</v>
      </c>
      <c r="X204" s="35">
        <f>'donor cell number'!X204/'total cell number (d+h)'!X204</f>
        <v>0.5762437206287474</v>
      </c>
      <c r="AE204" s="40">
        <f>'donor cell number'!AE204/'total cell number (d+h)'!AE204</f>
        <v>0.83591735816305635</v>
      </c>
      <c r="AF204" s="40">
        <f>'donor cell number'!AF204/'total cell number (d+h)'!AF204</f>
        <v>0.47524740769232177</v>
      </c>
      <c r="AG204" s="40">
        <f>'donor cell number'!AG204/'total cell number (d+h)'!AG204</f>
        <v>0.66356485355650574</v>
      </c>
      <c r="AH204" s="40">
        <f>'donor cell number'!AH204/'total cell number (d+h)'!AH204</f>
        <v>0.64643812375598442</v>
      </c>
      <c r="AI204" s="40">
        <f>'donor cell number'!AI204/'total cell number (d+h)'!AI204</f>
        <v>0.54271249372032959</v>
      </c>
      <c r="AJ204" s="40">
        <f>'donor cell number'!AJ204/'total cell number (d+h)'!AJ204</f>
        <v>0.54655276375933948</v>
      </c>
    </row>
    <row r="205" spans="1:53">
      <c r="A205" s="12">
        <v>634898</v>
      </c>
      <c r="B205" s="12" t="s">
        <v>386</v>
      </c>
      <c r="C205" s="12" t="s">
        <v>339</v>
      </c>
      <c r="D205" s="26">
        <v>43067</v>
      </c>
      <c r="E205" s="26">
        <v>43152</v>
      </c>
      <c r="F205" s="26">
        <v>43238</v>
      </c>
      <c r="G205" s="12">
        <v>85</v>
      </c>
      <c r="H205" s="12">
        <v>171</v>
      </c>
      <c r="I205" s="12">
        <v>86</v>
      </c>
      <c r="J205" s="35">
        <f>'donor cell number'!J205/'total cell number (d+h)'!J205</f>
        <v>0.97876909997986539</v>
      </c>
      <c r="K205" s="35">
        <f>'donor cell number'!K205/'total cell number (d+h)'!K205</f>
        <v>0.97674719028549273</v>
      </c>
      <c r="L205" s="35">
        <f>'donor cell number'!L205/'total cell number (d+h)'!L205</f>
        <v>0.98007968127490042</v>
      </c>
      <c r="M205" s="35">
        <f>'donor cell number'!M205/'total cell number (d+h)'!M205</f>
        <v>0.76092562905136962</v>
      </c>
      <c r="N205" s="35">
        <f>'donor cell number'!N205/'total cell number (d+h)'!N205</f>
        <v>0.39871354304343998</v>
      </c>
      <c r="O205" s="35">
        <f>'donor cell number'!O205/'total cell number (d+h)'!O205</f>
        <v>0.55463917525773199</v>
      </c>
      <c r="P205" s="35">
        <f>'donor cell number'!P205/'total cell number (d+h)'!P205</f>
        <v>0.54305787301308506</v>
      </c>
      <c r="Q205" s="35">
        <f>'donor cell number'!Q205/'total cell number (d+h)'!Q205</f>
        <v>0.42986425339366519</v>
      </c>
      <c r="R205" s="35">
        <f>'donor cell number'!R205/'total cell number (d+h)'!R205</f>
        <v>0.29693430656934305</v>
      </c>
      <c r="S205" s="35">
        <f>'donor cell number'!S205/'total cell number (d+h)'!S205</f>
        <v>0.7798248657636272</v>
      </c>
      <c r="T205" s="35">
        <f>'donor cell number'!T205/'total cell number (d+h)'!T205</f>
        <v>0.58350358286324133</v>
      </c>
      <c r="U205" s="35">
        <f>'donor cell number'!U205/'total cell number (d+h)'!U205</f>
        <v>0.67245897117638942</v>
      </c>
      <c r="V205" s="35">
        <f>'donor cell number'!V205/'total cell number (d+h)'!V205</f>
        <v>0.59040590405904059</v>
      </c>
      <c r="W205" s="35">
        <f>'donor cell number'!W205/'total cell number (d+h)'!W205</f>
        <v>0.56416349809885935</v>
      </c>
      <c r="X205" s="35">
        <f>'donor cell number'!X205/'total cell number (d+h)'!X205</f>
        <v>0.55579315707620536</v>
      </c>
      <c r="AE205" s="40">
        <f>'donor cell number'!AE205/'total cell number (d+h)'!AE205</f>
        <v>0.77149270494874478</v>
      </c>
      <c r="AF205" s="40">
        <f>'donor cell number'!AF205/'total cell number (d+h)'!AF205</f>
        <v>0.47622361797914919</v>
      </c>
      <c r="AG205" s="40">
        <f>'donor cell number'!AG205/'total cell number (d+h)'!AG205</f>
        <v>0.62000178592477251</v>
      </c>
      <c r="AH205" s="40">
        <f>'donor cell number'!AH205/'total cell number (d+h)'!AH205</f>
        <v>0.56878667768135904</v>
      </c>
      <c r="AI205" s="40">
        <f>'donor cell number'!AI205/'total cell number (d+h)'!AI205</f>
        <v>0.47996811815145024</v>
      </c>
      <c r="AJ205" s="40">
        <f>'donor cell number'!AJ205/'total cell number (d+h)'!AJ205</f>
        <v>0.4079612018505398</v>
      </c>
    </row>
    <row r="206" spans="1:53">
      <c r="A206" s="12">
        <v>634895</v>
      </c>
      <c r="B206" s="12" t="s">
        <v>387</v>
      </c>
      <c r="C206" s="12" t="s">
        <v>339</v>
      </c>
      <c r="D206" s="26">
        <v>43067</v>
      </c>
      <c r="E206" s="26">
        <v>43147</v>
      </c>
      <c r="F206" s="26">
        <v>43238</v>
      </c>
      <c r="G206" s="12">
        <v>80</v>
      </c>
      <c r="H206" s="12">
        <v>171</v>
      </c>
      <c r="I206" s="12">
        <v>91</v>
      </c>
      <c r="J206" s="35">
        <f>'donor cell number'!J206/'total cell number (d+h)'!J206</f>
        <v>0.87180977452606023</v>
      </c>
      <c r="K206" s="35">
        <f>'donor cell number'!K206/'total cell number (d+h)'!K206</f>
        <v>0.87350384276174875</v>
      </c>
      <c r="L206" s="35">
        <f>'donor cell number'!L206/'total cell number (d+h)'!L206</f>
        <v>0.91567223548130472</v>
      </c>
      <c r="M206" s="35">
        <f>'donor cell number'!M206/'total cell number (d+h)'!M206</f>
        <v>0.71974733563115623</v>
      </c>
      <c r="N206" s="35">
        <f>'donor cell number'!N206/'total cell number (d+h)'!N206</f>
        <v>0.33993929655418675</v>
      </c>
      <c r="O206" s="35">
        <f>'donor cell number'!O206/'total cell number (d+h)'!O206</f>
        <v>0.51054624121146563</v>
      </c>
      <c r="P206" s="35">
        <f>'donor cell number'!P206/'total cell number (d+h)'!P206</f>
        <v>0.52655378420305643</v>
      </c>
      <c r="Q206" s="35">
        <f>'donor cell number'!Q206/'total cell number (d+h)'!Q206</f>
        <v>0.40259740259740251</v>
      </c>
      <c r="R206" s="35">
        <f>'donor cell number'!R206/'total cell number (d+h)'!R206</f>
        <v>0.26177256837343205</v>
      </c>
      <c r="S206" s="35">
        <f>'donor cell number'!S206/'total cell number (d+h)'!S206</f>
        <v>0.73297446903329466</v>
      </c>
      <c r="T206" s="35">
        <f>'donor cell number'!T206/'total cell number (d+h)'!T206</f>
        <v>0.41853126792885825</v>
      </c>
      <c r="U206" s="35">
        <f>'donor cell number'!U206/'total cell number (d+h)'!U206</f>
        <v>0.54177005789909016</v>
      </c>
      <c r="V206" s="35">
        <f>'donor cell number'!V206/'total cell number (d+h)'!V206</f>
        <v>0.52403356228742337</v>
      </c>
      <c r="W206" s="35">
        <f>'donor cell number'!W206/'total cell number (d+h)'!W206</f>
        <v>0.43003997715591097</v>
      </c>
      <c r="X206" s="35">
        <f>'donor cell number'!X206/'total cell number (d+h)'!X206</f>
        <v>0.31880286271958364</v>
      </c>
      <c r="AE206" s="40">
        <f>'donor cell number'!AE206/'total cell number (d+h)'!AE206</f>
        <v>0.72451822165106683</v>
      </c>
      <c r="AF206" s="40">
        <f>'donor cell number'!AF206/'total cell number (d+h)'!AF206</f>
        <v>0.36350739398987703</v>
      </c>
      <c r="AG206" s="40">
        <f>'donor cell number'!AG206/'total cell number (d+h)'!AG206</f>
        <v>0.5177515896743623</v>
      </c>
      <c r="AH206" s="40">
        <f>'donor cell number'!AH206/'total cell number (d+h)'!AH206</f>
        <v>0.52563663285713891</v>
      </c>
      <c r="AI206" s="40">
        <f>'donor cell number'!AI206/'total cell number (d+h)'!AI206</f>
        <v>0.41266707852259316</v>
      </c>
      <c r="AJ206" s="40">
        <f>'donor cell number'!AJ206/'total cell number (d+h)'!AJ206</f>
        <v>0.27196115359054457</v>
      </c>
    </row>
    <row r="207" spans="1:53">
      <c r="A207" s="12">
        <v>634896</v>
      </c>
      <c r="B207" s="12" t="s">
        <v>388</v>
      </c>
      <c r="C207" s="12" t="s">
        <v>339</v>
      </c>
      <c r="D207" s="26">
        <v>43067</v>
      </c>
      <c r="E207" s="26">
        <v>43147</v>
      </c>
      <c r="F207" s="26">
        <v>43238</v>
      </c>
      <c r="G207" s="12">
        <v>80</v>
      </c>
      <c r="H207" s="12">
        <v>171</v>
      </c>
      <c r="I207" s="12">
        <v>91</v>
      </c>
      <c r="J207" s="35">
        <f>'donor cell number'!J207/'total cell number (d+h)'!J207</f>
        <v>0.97896849353064985</v>
      </c>
      <c r="K207" s="35">
        <f>'donor cell number'!K207/'total cell number (d+h)'!K207</f>
        <v>0.93888354186718004</v>
      </c>
      <c r="L207" s="35">
        <f>'donor cell number'!L207/'total cell number (d+h)'!L207</f>
        <v>0.95409181636726548</v>
      </c>
      <c r="M207" s="35">
        <f>'donor cell number'!M207/'total cell number (d+h)'!M207</f>
        <v>0.7274555623659209</v>
      </c>
      <c r="N207" s="35">
        <f>'donor cell number'!N207/'total cell number (d+h)'!N207</f>
        <v>0.34292633476008111</v>
      </c>
      <c r="O207" s="35">
        <f>'donor cell number'!O207/'total cell number (d+h)'!O207</f>
        <v>0.59720279720279723</v>
      </c>
      <c r="P207" s="35">
        <f>'donor cell number'!P207/'total cell number (d+h)'!P207</f>
        <v>0.48966315073154132</v>
      </c>
      <c r="Q207" s="35">
        <f>'donor cell number'!Q207/'total cell number (d+h)'!Q207</f>
        <v>0.3396424815983175</v>
      </c>
      <c r="R207" s="35">
        <f>'donor cell number'!R207/'total cell number (d+h)'!R207</f>
        <v>0.37853628536285366</v>
      </c>
      <c r="S207" s="35">
        <f>'donor cell number'!S207/'total cell number (d+h)'!S207</f>
        <v>0.73299780498333078</v>
      </c>
      <c r="T207" s="35">
        <f>'donor cell number'!T207/'total cell number (d+h)'!T207</f>
        <v>0.43101598814935888</v>
      </c>
      <c r="U207" s="35">
        <f>'donor cell number'!U207/'total cell number (d+h)'!U207</f>
        <v>0.60499683744465527</v>
      </c>
      <c r="V207" s="35">
        <f>'donor cell number'!V207/'total cell number (d+h)'!V207</f>
        <v>0.5187180003451648</v>
      </c>
      <c r="W207" s="35">
        <f>'donor cell number'!W207/'total cell number (d+h)'!W207</f>
        <v>0.46388443017656505</v>
      </c>
      <c r="X207" s="35">
        <f>'donor cell number'!X207/'total cell number (d+h)'!X207</f>
        <v>0.38581314878892731</v>
      </c>
      <c r="AE207" s="40">
        <f>'donor cell number'!AE207/'total cell number (d+h)'!AE207</f>
        <v>0.72787243972375104</v>
      </c>
      <c r="AF207" s="40">
        <f>'donor cell number'!AF207/'total cell number (d+h)'!AF207</f>
        <v>0.34655797107431291</v>
      </c>
      <c r="AG207" s="40">
        <f>'donor cell number'!AG207/'total cell number (d+h)'!AG207</f>
        <v>0.59782156104599049</v>
      </c>
      <c r="AH207" s="40">
        <f>'donor cell number'!AH207/'total cell number (d+h)'!AH207</f>
        <v>0.49166036828384657</v>
      </c>
      <c r="AI207" s="40">
        <f>'donor cell number'!AI207/'total cell number (d+h)'!AI207</f>
        <v>0.3456822922280865</v>
      </c>
      <c r="AJ207" s="40">
        <f>'donor cell number'!AJ207/'total cell number (d+h)'!AJ207</f>
        <v>0.37905182513693003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7"/>
  <sheetViews>
    <sheetView tabSelected="1" workbookViewId="0">
      <pane xSplit="9" ySplit="1" topLeftCell="AA199" activePane="bottomRight" state="frozen"/>
      <selection pane="topRight" activeCell="I1" sqref="I1"/>
      <selection pane="bottomLeft" activeCell="A2" sqref="A2"/>
      <selection pane="bottomRight" activeCell="AG81" sqref="AG81:AG207"/>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30" width="10.83203125" style="35"/>
    <col min="31" max="36" width="10.83203125" style="40"/>
    <col min="37" max="37" width="10.83203125" style="35"/>
    <col min="38" max="38" width="10.83203125" style="40"/>
    <col min="39" max="39" width="10.83203125" style="34"/>
    <col min="41" max="53" width="10.83203125" style="47"/>
  </cols>
  <sheetData>
    <row r="1" spans="1:53" s="4" customFormat="1" ht="30">
      <c r="A1" s="21" t="s">
        <v>15</v>
      </c>
      <c r="B1" s="21" t="s">
        <v>16</v>
      </c>
      <c r="C1" s="21" t="s">
        <v>338</v>
      </c>
      <c r="D1" s="22" t="s">
        <v>99</v>
      </c>
      <c r="E1" s="22" t="s">
        <v>103</v>
      </c>
      <c r="F1" s="22" t="s">
        <v>100</v>
      </c>
      <c r="G1" s="21" t="s">
        <v>17</v>
      </c>
      <c r="H1" s="21" t="s">
        <v>18</v>
      </c>
      <c r="I1" s="21" t="s">
        <v>19</v>
      </c>
      <c r="J1" s="38" t="s">
        <v>0</v>
      </c>
      <c r="K1" s="38" t="s">
        <v>1</v>
      </c>
      <c r="L1" s="38" t="s">
        <v>2</v>
      </c>
      <c r="M1" s="38" t="s">
        <v>3</v>
      </c>
      <c r="N1" s="38" t="s">
        <v>4</v>
      </c>
      <c r="O1" s="38" t="s">
        <v>5</v>
      </c>
      <c r="P1" s="38" t="s">
        <v>6</v>
      </c>
      <c r="Q1" s="38" t="s">
        <v>7</v>
      </c>
      <c r="R1" s="38" t="s">
        <v>8</v>
      </c>
      <c r="S1" s="38" t="s">
        <v>9</v>
      </c>
      <c r="T1" s="38" t="s">
        <v>10</v>
      </c>
      <c r="U1" s="38" t="s">
        <v>11</v>
      </c>
      <c r="V1" s="38" t="s">
        <v>12</v>
      </c>
      <c r="W1" s="38" t="s">
        <v>13</v>
      </c>
      <c r="X1" s="38" t="s">
        <v>14</v>
      </c>
      <c r="Y1" s="38"/>
      <c r="Z1" s="38" t="s">
        <v>217</v>
      </c>
      <c r="AA1" s="38" t="s">
        <v>219</v>
      </c>
      <c r="AB1" s="38" t="s">
        <v>218</v>
      </c>
      <c r="AC1" s="38" t="s">
        <v>220</v>
      </c>
      <c r="AD1" s="38"/>
      <c r="AE1" s="32" t="s">
        <v>117</v>
      </c>
      <c r="AF1" s="32" t="s">
        <v>329</v>
      </c>
      <c r="AG1" s="32" t="s">
        <v>330</v>
      </c>
      <c r="AH1" s="32" t="s">
        <v>118</v>
      </c>
      <c r="AI1" s="32" t="s">
        <v>331</v>
      </c>
      <c r="AJ1" s="32" t="s">
        <v>332</v>
      </c>
      <c r="AL1" s="32" t="s">
        <v>333</v>
      </c>
      <c r="AM1" s="32" t="s">
        <v>342</v>
      </c>
      <c r="AO1" s="46" t="s">
        <v>345</v>
      </c>
      <c r="AP1" s="46" t="s">
        <v>346</v>
      </c>
      <c r="AQ1" s="46" t="s">
        <v>347</v>
      </c>
      <c r="AR1" s="46" t="s">
        <v>348</v>
      </c>
      <c r="AS1" s="46" t="s">
        <v>349</v>
      </c>
      <c r="AT1" s="46" t="s">
        <v>350</v>
      </c>
      <c r="AU1" s="46" t="s">
        <v>351</v>
      </c>
      <c r="AV1" s="46" t="s">
        <v>352</v>
      </c>
      <c r="AW1" s="46" t="s">
        <v>353</v>
      </c>
      <c r="AX1" s="46" t="s">
        <v>354</v>
      </c>
      <c r="AY1" s="46" t="s">
        <v>355</v>
      </c>
      <c r="AZ1" s="46" t="s">
        <v>356</v>
      </c>
      <c r="BA1" s="46" t="s">
        <v>357</v>
      </c>
    </row>
    <row r="2" spans="1:53">
      <c r="A2" s="12" t="s">
        <v>20</v>
      </c>
      <c r="B2" s="12" t="s">
        <v>112</v>
      </c>
      <c r="C2" s="12" t="s">
        <v>340</v>
      </c>
      <c r="D2" s="16">
        <v>41004</v>
      </c>
      <c r="E2" s="16">
        <v>41060</v>
      </c>
      <c r="F2" s="16">
        <v>41074</v>
      </c>
      <c r="G2" s="12">
        <v>56</v>
      </c>
      <c r="H2" s="12">
        <v>70</v>
      </c>
      <c r="I2" s="12">
        <v>14</v>
      </c>
      <c r="J2" s="35">
        <f>'fraction donor'!J2/'fraction donor'!$J2</f>
        <v>1</v>
      </c>
      <c r="K2" s="35">
        <f>'fraction donor'!K2/'fraction donor'!$J2</f>
        <v>5.1957268904293981E-2</v>
      </c>
      <c r="L2" s="35">
        <f>'fraction donor'!L2/'fraction donor'!$J2</f>
        <v>0</v>
      </c>
      <c r="M2" s="35">
        <f>'fraction donor'!M2/'fraction donor'!$J2</f>
        <v>0</v>
      </c>
      <c r="N2" s="35">
        <f>'fraction donor'!N2/'fraction donor'!$J2</f>
        <v>0</v>
      </c>
      <c r="O2" s="35">
        <f>'fraction donor'!O2/'fraction donor'!$J2</f>
        <v>0</v>
      </c>
      <c r="P2" s="35">
        <f>'fraction donor'!P2/'fraction donor'!$J2</f>
        <v>0</v>
      </c>
      <c r="Q2" s="35">
        <f>'fraction donor'!Q2/'fraction donor'!$J2</f>
        <v>0</v>
      </c>
      <c r="R2" s="35">
        <f>'fraction donor'!R2/'fraction donor'!$J2</f>
        <v>0</v>
      </c>
      <c r="S2" s="35">
        <f>'fraction donor'!S2/'fraction donor'!$J2</f>
        <v>0</v>
      </c>
      <c r="T2" s="35">
        <f>'fraction donor'!T2/'fraction donor'!$J2</f>
        <v>0</v>
      </c>
      <c r="U2" s="35">
        <f>'fraction donor'!U2/'fraction donor'!$J2</f>
        <v>0</v>
      </c>
      <c r="V2" s="35">
        <f>'fraction donor'!V2/'fraction donor'!$J2</f>
        <v>0</v>
      </c>
      <c r="W2" s="35">
        <f>'fraction donor'!W2/'fraction donor'!$J2</f>
        <v>0</v>
      </c>
      <c r="X2" s="35">
        <f>'fraction donor'!X2/'fraction donor'!$J2</f>
        <v>0</v>
      </c>
      <c r="Z2" s="39"/>
      <c r="AA2" s="39"/>
      <c r="AB2" s="39"/>
      <c r="AC2" s="39"/>
      <c r="AE2" s="40">
        <f>'fraction donor'!AE2/'fraction donor'!$J2</f>
        <v>0</v>
      </c>
      <c r="AF2" s="40">
        <f>'fraction donor'!AF2/'fraction donor'!$J2</f>
        <v>0</v>
      </c>
      <c r="AG2" s="40">
        <f>'fraction donor'!AG2/'fraction donor'!$J2</f>
        <v>0</v>
      </c>
      <c r="AH2" s="40">
        <f>'fraction donor'!AH2/'fraction donor'!$J2</f>
        <v>0</v>
      </c>
      <c r="AI2" s="40">
        <f>'fraction donor'!AI2/'fraction donor'!$J2</f>
        <v>0</v>
      </c>
      <c r="AJ2" s="40">
        <f>'fraction donor'!AJ2/'fraction donor'!$J2</f>
        <v>0</v>
      </c>
      <c r="AL2" s="40">
        <f>'fraction donor'!AL2/'fraction donor'!$J2</f>
        <v>0</v>
      </c>
      <c r="AM2" s="40">
        <f>'fraction donor'!AM2/'fraction donor'!$J2</f>
        <v>0</v>
      </c>
    </row>
    <row r="3" spans="1:53">
      <c r="A3" s="12" t="s">
        <v>21</v>
      </c>
      <c r="B3" s="12" t="s">
        <v>112</v>
      </c>
      <c r="C3" s="12" t="s">
        <v>340</v>
      </c>
      <c r="D3" s="16">
        <v>41004</v>
      </c>
      <c r="E3" s="16">
        <v>41060</v>
      </c>
      <c r="F3" s="16">
        <v>41074</v>
      </c>
      <c r="G3" s="12">
        <v>56</v>
      </c>
      <c r="H3" s="12">
        <v>70</v>
      </c>
      <c r="I3" s="12">
        <v>14</v>
      </c>
      <c r="J3" s="35">
        <f>'fraction donor'!J3/'fraction donor'!$J3</f>
        <v>1</v>
      </c>
      <c r="K3" s="35">
        <f>'fraction donor'!K3/'fraction donor'!$J3</f>
        <v>4.7182918317673427E-2</v>
      </c>
      <c r="L3" s="35">
        <f>'fraction donor'!L3/'fraction donor'!$J3</f>
        <v>0</v>
      </c>
      <c r="M3" s="35">
        <f>'fraction donor'!M3/'fraction donor'!$J3</f>
        <v>0</v>
      </c>
      <c r="N3" s="35">
        <f>'fraction donor'!N3/'fraction donor'!$J3</f>
        <v>0</v>
      </c>
      <c r="O3" s="35">
        <f>'fraction donor'!O3/'fraction donor'!$J3</f>
        <v>0</v>
      </c>
      <c r="P3" s="35">
        <f>'fraction donor'!P3/'fraction donor'!$J3</f>
        <v>0</v>
      </c>
      <c r="Q3" s="35">
        <f>'fraction donor'!Q3/'fraction donor'!$J3</f>
        <v>0</v>
      </c>
      <c r="R3" s="35">
        <f>'fraction donor'!R3/'fraction donor'!$J3</f>
        <v>0</v>
      </c>
      <c r="S3" s="35">
        <f>'fraction donor'!S3/'fraction donor'!$J3</f>
        <v>0</v>
      </c>
      <c r="T3" s="35">
        <f>'fraction donor'!T3/'fraction donor'!$J3</f>
        <v>0</v>
      </c>
      <c r="U3" s="35">
        <f>'fraction donor'!U3/'fraction donor'!$J3</f>
        <v>0</v>
      </c>
      <c r="V3" s="35">
        <f>'fraction donor'!V3/'fraction donor'!$J3</f>
        <v>0</v>
      </c>
      <c r="W3" s="35">
        <f>'fraction donor'!W3/'fraction donor'!$J3</f>
        <v>0</v>
      </c>
      <c r="X3" s="35">
        <f>'fraction donor'!X3/'fraction donor'!$J3</f>
        <v>0</v>
      </c>
      <c r="Z3" s="39"/>
      <c r="AA3" s="39"/>
      <c r="AB3" s="39"/>
      <c r="AC3" s="39"/>
      <c r="AE3" s="40">
        <f>'fraction donor'!AE3/'fraction donor'!$J3</f>
        <v>0</v>
      </c>
      <c r="AF3" s="40">
        <f>'fraction donor'!AF3/'fraction donor'!$J3</f>
        <v>0</v>
      </c>
      <c r="AG3" s="40">
        <f>'fraction donor'!AG3/'fraction donor'!$J3</f>
        <v>0</v>
      </c>
      <c r="AH3" s="40">
        <f>'fraction donor'!AH3/'fraction donor'!$J3</f>
        <v>0</v>
      </c>
      <c r="AI3" s="40">
        <f>'fraction donor'!AI3/'fraction donor'!$J3</f>
        <v>0</v>
      </c>
      <c r="AJ3" s="40">
        <f>'fraction donor'!AJ3/'fraction donor'!$J3</f>
        <v>0</v>
      </c>
      <c r="AL3" s="40">
        <f>'fraction donor'!AL3/'fraction donor'!$J3</f>
        <v>0</v>
      </c>
      <c r="AM3" s="40">
        <f>'fraction donor'!AM3/'fraction donor'!$J3</f>
        <v>0</v>
      </c>
    </row>
    <row r="4" spans="1:53">
      <c r="A4" s="12" t="s">
        <v>22</v>
      </c>
      <c r="B4" s="12" t="s">
        <v>112</v>
      </c>
      <c r="C4" s="12" t="s">
        <v>340</v>
      </c>
      <c r="D4" s="16">
        <v>41004</v>
      </c>
      <c r="E4" s="16">
        <v>41060</v>
      </c>
      <c r="F4" s="16">
        <v>41074</v>
      </c>
      <c r="G4" s="12">
        <v>56</v>
      </c>
      <c r="H4" s="12">
        <v>70</v>
      </c>
      <c r="I4" s="12">
        <v>14</v>
      </c>
      <c r="J4" s="35">
        <f>'fraction donor'!J4/'fraction donor'!$J4</f>
        <v>1</v>
      </c>
      <c r="K4" s="35">
        <f>'fraction donor'!K4/'fraction donor'!$J4</f>
        <v>4.8819759498173243E-2</v>
      </c>
      <c r="L4" s="35">
        <f>'fraction donor'!L4/'fraction donor'!$J4</f>
        <v>3.0214112320607455E-2</v>
      </c>
      <c r="M4" s="35">
        <f>'fraction donor'!M4/'fraction donor'!$J4</f>
        <v>0</v>
      </c>
      <c r="N4" s="35">
        <f>'fraction donor'!N4/'fraction donor'!$J4</f>
        <v>0</v>
      </c>
      <c r="O4" s="35">
        <f>'fraction donor'!O4/'fraction donor'!$J4</f>
        <v>0</v>
      </c>
      <c r="P4" s="35">
        <f>'fraction donor'!P4/'fraction donor'!$J4</f>
        <v>0</v>
      </c>
      <c r="Q4" s="35">
        <f>'fraction donor'!Q4/'fraction donor'!$J4</f>
        <v>0</v>
      </c>
      <c r="R4" s="35">
        <f>'fraction donor'!R4/'fraction donor'!$J4</f>
        <v>0</v>
      </c>
      <c r="S4" s="35">
        <f>'fraction donor'!S4/'fraction donor'!$J4</f>
        <v>0</v>
      </c>
      <c r="T4" s="35">
        <f>'fraction donor'!T4/'fraction donor'!$J4</f>
        <v>0</v>
      </c>
      <c r="U4" s="35">
        <f>'fraction donor'!U4/'fraction donor'!$J4</f>
        <v>0</v>
      </c>
      <c r="V4" s="35">
        <f>'fraction donor'!V4/'fraction donor'!$J4</f>
        <v>0</v>
      </c>
      <c r="W4" s="35">
        <f>'fraction donor'!W4/'fraction donor'!$J4</f>
        <v>0</v>
      </c>
      <c r="X4" s="35">
        <f>'fraction donor'!X4/'fraction donor'!$J4</f>
        <v>0</v>
      </c>
      <c r="Z4" s="39"/>
      <c r="AA4" s="39"/>
      <c r="AB4" s="39"/>
      <c r="AC4" s="39"/>
      <c r="AE4" s="40">
        <f>'fraction donor'!AE4/'fraction donor'!$J4</f>
        <v>0</v>
      </c>
      <c r="AF4" s="40">
        <f>'fraction donor'!AF4/'fraction donor'!$J4</f>
        <v>0</v>
      </c>
      <c r="AG4" s="40">
        <f>'fraction donor'!AG4/'fraction donor'!$J4</f>
        <v>0</v>
      </c>
      <c r="AH4" s="40">
        <f>'fraction donor'!AH4/'fraction donor'!$J4</f>
        <v>0</v>
      </c>
      <c r="AI4" s="40">
        <f>'fraction donor'!AI4/'fraction donor'!$J4</f>
        <v>0</v>
      </c>
      <c r="AJ4" s="40">
        <f>'fraction donor'!AJ4/'fraction donor'!$J4</f>
        <v>0</v>
      </c>
      <c r="AL4" s="40">
        <f>'fraction donor'!AL4/'fraction donor'!$J4</f>
        <v>0</v>
      </c>
      <c r="AM4" s="40">
        <f>'fraction donor'!AM4/'fraction donor'!$J4</f>
        <v>0</v>
      </c>
    </row>
    <row r="5" spans="1:53">
      <c r="A5" s="12" t="s">
        <v>23</v>
      </c>
      <c r="B5" s="12" t="s">
        <v>112</v>
      </c>
      <c r="C5" s="12" t="s">
        <v>340</v>
      </c>
      <c r="D5" s="16">
        <v>41004</v>
      </c>
      <c r="E5" s="16">
        <v>41060</v>
      </c>
      <c r="F5" s="16">
        <v>41074</v>
      </c>
      <c r="G5" s="12">
        <v>56</v>
      </c>
      <c r="H5" s="12">
        <v>70</v>
      </c>
      <c r="I5" s="12">
        <v>14</v>
      </c>
      <c r="J5" s="35">
        <f>'fraction donor'!J5/'fraction donor'!$J5</f>
        <v>1</v>
      </c>
      <c r="K5" s="35">
        <f>'fraction donor'!K5/'fraction donor'!$J5</f>
        <v>0.10107896825245434</v>
      </c>
      <c r="L5" s="35">
        <f>'fraction donor'!L5/'fraction donor'!$J5</f>
        <v>0</v>
      </c>
      <c r="M5" s="35">
        <f>'fraction donor'!M5/'fraction donor'!$J5</f>
        <v>0</v>
      </c>
      <c r="N5" s="35">
        <f>'fraction donor'!N5/'fraction donor'!$J5</f>
        <v>0</v>
      </c>
      <c r="O5" s="35">
        <f>'fraction donor'!O5/'fraction donor'!$J5</f>
        <v>0</v>
      </c>
      <c r="P5" s="35">
        <f>'fraction donor'!P5/'fraction donor'!$J5</f>
        <v>0</v>
      </c>
      <c r="Q5" s="35">
        <f>'fraction donor'!Q5/'fraction donor'!$J5</f>
        <v>0</v>
      </c>
      <c r="R5" s="35">
        <f>'fraction donor'!R5/'fraction donor'!$J5</f>
        <v>0</v>
      </c>
      <c r="S5" s="35">
        <f>'fraction donor'!S5/'fraction donor'!$J5</f>
        <v>0</v>
      </c>
      <c r="T5" s="35">
        <f>'fraction donor'!T5/'fraction donor'!$J5</f>
        <v>0</v>
      </c>
      <c r="U5" s="35">
        <f>'fraction donor'!U5/'fraction donor'!$J5</f>
        <v>0</v>
      </c>
      <c r="V5" s="35">
        <f>'fraction donor'!V5/'fraction donor'!$J5</f>
        <v>0</v>
      </c>
      <c r="W5" s="35">
        <f>'fraction donor'!W5/'fraction donor'!$J5</f>
        <v>0</v>
      </c>
      <c r="X5" s="35">
        <f>'fraction donor'!X5/'fraction donor'!$J5</f>
        <v>0</v>
      </c>
      <c r="Z5" s="39"/>
      <c r="AA5" s="39"/>
      <c r="AB5" s="39"/>
      <c r="AC5" s="39"/>
      <c r="AE5" s="40">
        <f>'fraction donor'!AE5/'fraction donor'!$J5</f>
        <v>0</v>
      </c>
      <c r="AF5" s="40">
        <f>'fraction donor'!AF5/'fraction donor'!$J5</f>
        <v>0</v>
      </c>
      <c r="AG5" s="40">
        <f>'fraction donor'!AG5/'fraction donor'!$J5</f>
        <v>0</v>
      </c>
      <c r="AH5" s="40">
        <f>'fraction donor'!AH5/'fraction donor'!$J5</f>
        <v>0</v>
      </c>
      <c r="AI5" s="40">
        <f>'fraction donor'!AI5/'fraction donor'!$J5</f>
        <v>0</v>
      </c>
      <c r="AJ5" s="40">
        <f>'fraction donor'!AJ5/'fraction donor'!$J5</f>
        <v>0</v>
      </c>
      <c r="AL5" s="40">
        <f>'fraction donor'!AL5/'fraction donor'!$J5</f>
        <v>0</v>
      </c>
      <c r="AM5" s="40">
        <f>'fraction donor'!AM5/'fraction donor'!$J5</f>
        <v>0</v>
      </c>
    </row>
    <row r="6" spans="1:53">
      <c r="A6" s="12" t="s">
        <v>24</v>
      </c>
      <c r="B6" s="12" t="s">
        <v>112</v>
      </c>
      <c r="C6" s="12" t="s">
        <v>340</v>
      </c>
      <c r="D6" s="16">
        <v>41004</v>
      </c>
      <c r="E6" s="16">
        <v>41060</v>
      </c>
      <c r="F6" s="16">
        <v>41088</v>
      </c>
      <c r="G6" s="12">
        <v>56</v>
      </c>
      <c r="H6" s="12">
        <v>84</v>
      </c>
      <c r="I6" s="12">
        <v>28</v>
      </c>
      <c r="J6" s="35">
        <f>'fraction donor'!J6/'fraction donor'!$J6</f>
        <v>1</v>
      </c>
      <c r="K6" s="35">
        <f>'fraction donor'!K6/'fraction donor'!$J6</f>
        <v>0.65332567726232615</v>
      </c>
      <c r="L6" s="35">
        <f>'fraction donor'!L6/'fraction donor'!$J6</f>
        <v>0.36822555542601121</v>
      </c>
      <c r="M6" s="35">
        <f>'fraction donor'!M6/'fraction donor'!$J6</f>
        <v>4.9367460849853322E-2</v>
      </c>
      <c r="N6" s="35">
        <f>'fraction donor'!N6/'fraction donor'!$J6</f>
        <v>2.6893007120163681E-3</v>
      </c>
      <c r="O6" s="35">
        <f>'fraction donor'!O6/'fraction donor'!$J6</f>
        <v>5.6004041827209285E-3</v>
      </c>
      <c r="P6" s="35">
        <f>'fraction donor'!P6/'fraction donor'!$J6</f>
        <v>0</v>
      </c>
      <c r="Q6" s="35">
        <f>'fraction donor'!Q6/'fraction donor'!$J6</f>
        <v>0</v>
      </c>
      <c r="R6" s="35">
        <f>'fraction donor'!R6/'fraction donor'!$J6</f>
        <v>0</v>
      </c>
      <c r="S6" s="35">
        <f>'fraction donor'!S6/'fraction donor'!$J6</f>
        <v>4.7813529409633015E-2</v>
      </c>
      <c r="T6" s="35">
        <f>'fraction donor'!T6/'fraction donor'!$J6</f>
        <v>2.930524216250713E-3</v>
      </c>
      <c r="U6" s="35">
        <f>'fraction donor'!U6/'fraction donor'!$J6</f>
        <v>1.8380433280683228E-2</v>
      </c>
      <c r="V6" s="35">
        <f>'fraction donor'!V6/'fraction donor'!$J6</f>
        <v>0</v>
      </c>
      <c r="W6" s="35">
        <f>'fraction donor'!W6/'fraction donor'!$J6</f>
        <v>0</v>
      </c>
      <c r="X6" s="35">
        <f>'fraction donor'!X6/'fraction donor'!$J6</f>
        <v>0</v>
      </c>
      <c r="Z6" s="39"/>
      <c r="AA6" s="39"/>
      <c r="AB6" s="39"/>
      <c r="AC6" s="39"/>
      <c r="AE6" s="40">
        <f>'fraction donor'!AE6/'fraction donor'!$J6</f>
        <v>4.8718743549870103E-2</v>
      </c>
      <c r="AF6" s="40">
        <f>'fraction donor'!AF6/'fraction donor'!$J6</f>
        <v>2.7658034105444477E-3</v>
      </c>
      <c r="AG6" s="40">
        <f>'fraction donor'!AG6/'fraction donor'!$J6</f>
        <v>9.7196448948290819E-3</v>
      </c>
      <c r="AH6" s="40">
        <f>'fraction donor'!AH6/'fraction donor'!$J6</f>
        <v>0</v>
      </c>
      <c r="AI6" s="40">
        <f>'fraction donor'!AI6/'fraction donor'!$J6</f>
        <v>0</v>
      </c>
      <c r="AJ6" s="40">
        <f>'fraction donor'!AJ6/'fraction donor'!$J6</f>
        <v>0</v>
      </c>
      <c r="AL6" s="40">
        <f>'fraction donor'!AL6/'fraction donor'!$J6</f>
        <v>3.8337863910154705E-3</v>
      </c>
      <c r="AM6" s="40">
        <f>'fraction donor'!AM6/'fraction donor'!$J6</f>
        <v>0</v>
      </c>
    </row>
    <row r="7" spans="1:53">
      <c r="A7" s="12" t="s">
        <v>25</v>
      </c>
      <c r="B7" s="12" t="s">
        <v>112</v>
      </c>
      <c r="C7" s="12" t="s">
        <v>340</v>
      </c>
      <c r="D7" s="16">
        <v>41004</v>
      </c>
      <c r="E7" s="16">
        <v>41060</v>
      </c>
      <c r="F7" s="16">
        <v>41088</v>
      </c>
      <c r="G7" s="12">
        <v>56</v>
      </c>
      <c r="H7" s="12">
        <v>84</v>
      </c>
      <c r="I7" s="12">
        <v>28</v>
      </c>
      <c r="J7" s="35">
        <f>'fraction donor'!J7/'fraction donor'!$J7</f>
        <v>1</v>
      </c>
      <c r="K7" s="35">
        <f>'fraction donor'!K7/'fraction donor'!$J7</f>
        <v>0.89735502708342541</v>
      </c>
      <c r="L7" s="35">
        <f>'fraction donor'!L7/'fraction donor'!$J7</f>
        <v>0.4828420190695869</v>
      </c>
      <c r="M7" s="35">
        <f>'fraction donor'!M7/'fraction donor'!$J7</f>
        <v>4.4977118265372026E-2</v>
      </c>
      <c r="N7" s="35">
        <f>'fraction donor'!N7/'fraction donor'!$J7</f>
        <v>1.6025955826773425E-2</v>
      </c>
      <c r="O7" s="35">
        <f>'fraction donor'!O7/'fraction donor'!$J7</f>
        <v>0</v>
      </c>
      <c r="P7" s="35">
        <f>'fraction donor'!P7/'fraction donor'!$J7</f>
        <v>0</v>
      </c>
      <c r="Q7" s="35">
        <f>'fraction donor'!Q7/'fraction donor'!$J7</f>
        <v>0</v>
      </c>
      <c r="R7" s="35">
        <f>'fraction donor'!R7/'fraction donor'!$J7</f>
        <v>0</v>
      </c>
      <c r="S7" s="35">
        <f>'fraction donor'!S7/'fraction donor'!$J7</f>
        <v>5.0433875554728079E-2</v>
      </c>
      <c r="T7" s="35">
        <f>'fraction donor'!T7/'fraction donor'!$J7</f>
        <v>1.5398517857829801E-2</v>
      </c>
      <c r="U7" s="35">
        <f>'fraction donor'!U7/'fraction donor'!$J7</f>
        <v>4.1641260529151305E-2</v>
      </c>
      <c r="V7" s="35">
        <f>'fraction donor'!V7/'fraction donor'!$J7</f>
        <v>0</v>
      </c>
      <c r="W7" s="35">
        <f>'fraction donor'!W7/'fraction donor'!$J7</f>
        <v>0</v>
      </c>
      <c r="X7" s="35">
        <f>'fraction donor'!X7/'fraction donor'!$J7</f>
        <v>0</v>
      </c>
      <c r="Z7" s="39"/>
      <c r="AA7" s="39"/>
      <c r="AB7" s="39"/>
      <c r="AC7" s="39"/>
      <c r="AE7" s="40">
        <f>'fraction donor'!AE7/'fraction donor'!$J7</f>
        <v>4.6530009609101482E-2</v>
      </c>
      <c r="AF7" s="40">
        <f>'fraction donor'!AF7/'fraction donor'!$J7</f>
        <v>1.5927813607874843E-2</v>
      </c>
      <c r="AG7" s="40">
        <f>'fraction donor'!AG7/'fraction donor'!$J7</f>
        <v>7.8186977024164526E-3</v>
      </c>
      <c r="AH7" s="40">
        <f>'fraction donor'!AH7/'fraction donor'!$J7</f>
        <v>0</v>
      </c>
      <c r="AI7" s="40">
        <f>'fraction donor'!AI7/'fraction donor'!$J7</f>
        <v>0</v>
      </c>
      <c r="AJ7" s="40">
        <f>'fraction donor'!AJ7/'fraction donor'!$J7</f>
        <v>0</v>
      </c>
      <c r="AL7" s="40">
        <f>'fraction donor'!AL7/'fraction donor'!$J7</f>
        <v>1.4845490939668025E-2</v>
      </c>
      <c r="AM7" s="40">
        <f>'fraction donor'!AM7/'fraction donor'!$J7</f>
        <v>0</v>
      </c>
    </row>
    <row r="8" spans="1:53">
      <c r="A8" s="12" t="s">
        <v>26</v>
      </c>
      <c r="B8" s="12" t="s">
        <v>112</v>
      </c>
      <c r="C8" s="12" t="s">
        <v>340</v>
      </c>
      <c r="D8" s="16">
        <v>41004</v>
      </c>
      <c r="E8" s="16">
        <v>41060</v>
      </c>
      <c r="F8" s="16">
        <v>41088</v>
      </c>
      <c r="G8" s="12">
        <v>56</v>
      </c>
      <c r="H8" s="12">
        <v>84</v>
      </c>
      <c r="I8" s="12">
        <v>28</v>
      </c>
      <c r="J8" s="35">
        <f>'fraction donor'!J8/'fraction donor'!$J8</f>
        <v>1</v>
      </c>
      <c r="K8" s="35">
        <f>'fraction donor'!K8/'fraction donor'!$J8</f>
        <v>0.75807569837582955</v>
      </c>
      <c r="L8" s="35">
        <f>'fraction donor'!L8/'fraction donor'!$J8</f>
        <v>0.21210886586295111</v>
      </c>
      <c r="M8" s="35">
        <f>'fraction donor'!M8/'fraction donor'!$J8</f>
        <v>4.5478202805498497E-2</v>
      </c>
      <c r="N8" s="35">
        <f>'fraction donor'!N8/'fraction donor'!$J8</f>
        <v>0</v>
      </c>
      <c r="O8" s="35">
        <f>'fraction donor'!O8/'fraction donor'!$J8</f>
        <v>0</v>
      </c>
      <c r="P8" s="35">
        <f>'fraction donor'!P8/'fraction donor'!$J8</f>
        <v>0</v>
      </c>
      <c r="Q8" s="35">
        <f>'fraction donor'!Q8/'fraction donor'!$J8</f>
        <v>0</v>
      </c>
      <c r="R8" s="35">
        <f>'fraction donor'!R8/'fraction donor'!$J8</f>
        <v>0</v>
      </c>
      <c r="S8" s="35">
        <f>'fraction donor'!S8/'fraction donor'!$J8</f>
        <v>2.2135256377565051E-2</v>
      </c>
      <c r="T8" s="35">
        <f>'fraction donor'!T8/'fraction donor'!$J8</f>
        <v>0</v>
      </c>
      <c r="U8" s="35">
        <f>'fraction donor'!U8/'fraction donor'!$J8</f>
        <v>0.19752659806827411</v>
      </c>
      <c r="V8" s="35">
        <f>'fraction donor'!V8/'fraction donor'!$J8</f>
        <v>0</v>
      </c>
      <c r="W8" s="35">
        <f>'fraction donor'!W8/'fraction donor'!$J8</f>
        <v>0</v>
      </c>
      <c r="X8" s="35">
        <f>'fraction donor'!X8/'fraction donor'!$J8</f>
        <v>0</v>
      </c>
      <c r="Z8" s="39"/>
      <c r="AA8" s="39"/>
      <c r="AB8" s="39"/>
      <c r="AC8" s="39"/>
      <c r="AE8" s="40">
        <f>'fraction donor'!AE8/'fraction donor'!$J8</f>
        <v>3.4746241658156339E-2</v>
      </c>
      <c r="AF8" s="40">
        <f>'fraction donor'!AF8/'fraction donor'!$J8</f>
        <v>0</v>
      </c>
      <c r="AG8" s="40">
        <f>'fraction donor'!AG8/'fraction donor'!$J8</f>
        <v>6.7973119555106334E-2</v>
      </c>
      <c r="AH8" s="40">
        <f>'fraction donor'!AH8/'fraction donor'!$J8</f>
        <v>0</v>
      </c>
      <c r="AI8" s="40">
        <f>'fraction donor'!AI8/'fraction donor'!$J8</f>
        <v>0</v>
      </c>
      <c r="AJ8" s="40">
        <f>'fraction donor'!AJ8/'fraction donor'!$J8</f>
        <v>0</v>
      </c>
      <c r="AL8" s="40">
        <f>'fraction donor'!AL8/'fraction donor'!$J8</f>
        <v>7.3066722928607679E-3</v>
      </c>
      <c r="AM8" s="40">
        <f>'fraction donor'!AM8/'fraction donor'!$J8</f>
        <v>0</v>
      </c>
    </row>
    <row r="9" spans="1:53">
      <c r="A9" s="12" t="s">
        <v>27</v>
      </c>
      <c r="B9" s="12" t="s">
        <v>112</v>
      </c>
      <c r="C9" s="12" t="s">
        <v>340</v>
      </c>
      <c r="D9" s="16">
        <v>41004</v>
      </c>
      <c r="E9" s="16">
        <v>41060</v>
      </c>
      <c r="F9" s="16">
        <v>41088</v>
      </c>
      <c r="G9" s="12">
        <v>56</v>
      </c>
      <c r="H9" s="12">
        <v>84</v>
      </c>
      <c r="I9" s="12">
        <v>28</v>
      </c>
      <c r="J9" s="35">
        <f>'fraction donor'!J9/'fraction donor'!$J9</f>
        <v>1</v>
      </c>
      <c r="K9" s="35">
        <f>'fraction donor'!K9/'fraction donor'!$J9</f>
        <v>0.86687976902454111</v>
      </c>
      <c r="L9" s="35">
        <f>'fraction donor'!L9/'fraction donor'!$J9</f>
        <v>0.55272384793171192</v>
      </c>
      <c r="M9" s="35">
        <f>'fraction donor'!M9/'fraction donor'!$J9</f>
        <v>7.7402861521275221E-2</v>
      </c>
      <c r="N9" s="35">
        <f>'fraction donor'!N9/'fraction donor'!$J9</f>
        <v>4.3997615855996706E-3</v>
      </c>
      <c r="O9" s="35">
        <f>'fraction donor'!O9/'fraction donor'!$J9</f>
        <v>2.2708390868743634E-2</v>
      </c>
      <c r="P9" s="35">
        <f>'fraction donor'!P9/'fraction donor'!$J9</f>
        <v>0</v>
      </c>
      <c r="Q9" s="35">
        <f>'fraction donor'!Q9/'fraction donor'!$J9</f>
        <v>0</v>
      </c>
      <c r="R9" s="35">
        <f>'fraction donor'!R9/'fraction donor'!$J9</f>
        <v>0</v>
      </c>
      <c r="S9" s="35">
        <f>'fraction donor'!S9/'fraction donor'!$J9</f>
        <v>7.5071883985498189E-2</v>
      </c>
      <c r="T9" s="35">
        <f>'fraction donor'!T9/'fraction donor'!$J9</f>
        <v>9.2741048177419558E-3</v>
      </c>
      <c r="U9" s="35">
        <f>'fraction donor'!U9/'fraction donor'!$J9</f>
        <v>1.1253130384007591E-2</v>
      </c>
      <c r="V9" s="35">
        <f>'fraction donor'!V9/'fraction donor'!$J9</f>
        <v>0</v>
      </c>
      <c r="W9" s="35">
        <f>'fraction donor'!W9/'fraction donor'!$J9</f>
        <v>0</v>
      </c>
      <c r="X9" s="35">
        <f>'fraction donor'!X9/'fraction donor'!$J9</f>
        <v>0</v>
      </c>
      <c r="Z9" s="39"/>
      <c r="AA9" s="39"/>
      <c r="AB9" s="39"/>
      <c r="AC9" s="39"/>
      <c r="AE9" s="40">
        <f>'fraction donor'!AE9/'fraction donor'!$J9</f>
        <v>7.6082540849421329E-2</v>
      </c>
      <c r="AF9" s="40">
        <f>'fraction donor'!AF9/'fraction donor'!$J9</f>
        <v>6.3518514225174025E-3</v>
      </c>
      <c r="AG9" s="40">
        <f>'fraction donor'!AG9/'fraction donor'!$J9</f>
        <v>1.7733168057609296E-2</v>
      </c>
      <c r="AH9" s="40">
        <f>'fraction donor'!AH9/'fraction donor'!$J9</f>
        <v>0</v>
      </c>
      <c r="AI9" s="40">
        <f>'fraction donor'!AI9/'fraction donor'!$J9</f>
        <v>0</v>
      </c>
      <c r="AJ9" s="40">
        <f>'fraction donor'!AJ9/'fraction donor'!$J9</f>
        <v>0</v>
      </c>
      <c r="AL9" s="40">
        <f>'fraction donor'!AL9/'fraction donor'!$J9</f>
        <v>7.720919929161147E-3</v>
      </c>
      <c r="AM9" s="40">
        <f>'fraction donor'!AM9/'fraction donor'!$J9</f>
        <v>0</v>
      </c>
    </row>
    <row r="10" spans="1:53">
      <c r="A10" s="12" t="s">
        <v>28</v>
      </c>
      <c r="B10" s="12" t="s">
        <v>112</v>
      </c>
      <c r="C10" s="12" t="s">
        <v>340</v>
      </c>
      <c r="D10" s="16">
        <v>41004</v>
      </c>
      <c r="E10" s="16">
        <v>41060</v>
      </c>
      <c r="F10" s="16">
        <v>41102</v>
      </c>
      <c r="G10" s="12">
        <v>56</v>
      </c>
      <c r="H10" s="12">
        <v>98</v>
      </c>
      <c r="I10" s="12">
        <v>42</v>
      </c>
      <c r="J10" s="35">
        <f>'fraction donor'!J10/'fraction donor'!$J10</f>
        <v>1</v>
      </c>
      <c r="K10" s="35">
        <f>'fraction donor'!K10/'fraction donor'!$J10</f>
        <v>1.007686446159435</v>
      </c>
      <c r="L10" s="35">
        <f>'fraction donor'!L10/'fraction donor'!$J10</f>
        <v>0.85247512445173168</v>
      </c>
      <c r="M10" s="35">
        <f>'fraction donor'!M10/'fraction donor'!$J10</f>
        <v>0.26187264946180783</v>
      </c>
      <c r="N10" s="35">
        <f>'fraction donor'!N10/'fraction donor'!$J10</f>
        <v>2.8028273869535925E-2</v>
      </c>
      <c r="O10" s="35">
        <f>'fraction donor'!O10/'fraction donor'!$J10</f>
        <v>8.0301712247111731E-2</v>
      </c>
      <c r="P10" s="35">
        <f>'fraction donor'!P10/'fraction donor'!$J10</f>
        <v>0.16469977953572817</v>
      </c>
      <c r="Q10" s="35">
        <f>'fraction donor'!Q10/'fraction donor'!$J10</f>
        <v>1.5786223738073257E-2</v>
      </c>
      <c r="R10" s="35">
        <f>'fraction donor'!R10/'fraction donor'!$J10</f>
        <v>1.7807124319471786E-2</v>
      </c>
      <c r="S10" s="35">
        <f>'fraction donor'!S10/'fraction donor'!$J10</f>
        <v>0.3296334127137992</v>
      </c>
      <c r="T10" s="35">
        <f>'fraction donor'!T10/'fraction donor'!$J10</f>
        <v>7.8105635375454022E-2</v>
      </c>
      <c r="U10" s="35">
        <f>'fraction donor'!U10/'fraction donor'!$J10</f>
        <v>0.16121614214629912</v>
      </c>
      <c r="V10" s="35">
        <f>'fraction donor'!V10/'fraction donor'!$J10</f>
        <v>0.15500731203742632</v>
      </c>
      <c r="W10" s="35">
        <f>'fraction donor'!W10/'fraction donor'!$J10</f>
        <v>3.7261865015529992E-2</v>
      </c>
      <c r="X10" s="35">
        <f>'fraction donor'!X10/'fraction donor'!$J10</f>
        <v>2.4808740244264407E-2</v>
      </c>
      <c r="Z10" s="39"/>
      <c r="AA10" s="39"/>
      <c r="AB10" s="39"/>
      <c r="AC10" s="39"/>
      <c r="AE10" s="40">
        <f>'fraction donor'!AE10/'fraction donor'!$J10</f>
        <v>0.28284318071305181</v>
      </c>
      <c r="AF10" s="40">
        <f>'fraction donor'!AF10/'fraction donor'!$J10</f>
        <v>3.4921397813796939E-2</v>
      </c>
      <c r="AG10" s="40">
        <f>'fraction donor'!AG10/'fraction donor'!$J10</f>
        <v>0.10257506354920322</v>
      </c>
      <c r="AH10" s="40">
        <f>'fraction donor'!AH10/'fraction donor'!$J10</f>
        <v>0.16134142176303121</v>
      </c>
      <c r="AI10" s="40">
        <f>'fraction donor'!AI10/'fraction donor'!$J10</f>
        <v>1.883348691621696E-2</v>
      </c>
      <c r="AJ10" s="40">
        <f>'fraction donor'!AJ10/'fraction donor'!$J10</f>
        <v>1.9073236964042506E-2</v>
      </c>
      <c r="AL10" s="40">
        <f>'fraction donor'!AL10/'fraction donor'!$J10</f>
        <v>4.7903437834131604E-2</v>
      </c>
      <c r="AM10" s="40">
        <f>'fraction donor'!AM10/'fraction donor'!$J10</f>
        <v>1.9007546897936958E-2</v>
      </c>
    </row>
    <row r="11" spans="1:53">
      <c r="A11" s="12" t="s">
        <v>29</v>
      </c>
      <c r="B11" s="12" t="s">
        <v>112</v>
      </c>
      <c r="C11" s="12" t="s">
        <v>340</v>
      </c>
      <c r="D11" s="16">
        <v>41004</v>
      </c>
      <c r="E11" s="16">
        <v>41060</v>
      </c>
      <c r="F11" s="16">
        <v>41102</v>
      </c>
      <c r="G11" s="12">
        <v>56</v>
      </c>
      <c r="H11" s="12">
        <v>98</v>
      </c>
      <c r="I11" s="12">
        <v>42</v>
      </c>
      <c r="J11" s="35">
        <f>'fraction donor'!J11/'fraction donor'!$J11</f>
        <v>1</v>
      </c>
      <c r="K11" s="35">
        <f>'fraction donor'!K11/'fraction donor'!$J11</f>
        <v>0.92684837092731842</v>
      </c>
      <c r="L11" s="35">
        <f>'fraction donor'!L11/'fraction donor'!$J11</f>
        <v>0.74160681032189413</v>
      </c>
      <c r="M11" s="35">
        <f>'fraction donor'!M11/'fraction donor'!$J11</f>
        <v>0.13858596873864051</v>
      </c>
      <c r="N11" s="35">
        <f>'fraction donor'!N11/'fraction donor'!$J11</f>
        <v>6.4787540808447126E-3</v>
      </c>
      <c r="O11" s="35">
        <f>'fraction donor'!O11/'fraction donor'!$J11</f>
        <v>3.3448409829696622E-2</v>
      </c>
      <c r="P11" s="35">
        <f>'fraction donor'!P11/'fraction donor'!$J11</f>
        <v>8.6659450683263431E-2</v>
      </c>
      <c r="Q11" s="35">
        <f>'fraction donor'!Q11/'fraction donor'!$J11</f>
        <v>6.4879812805786006E-3</v>
      </c>
      <c r="R11" s="35">
        <f>'fraction donor'!R11/'fraction donor'!$J11</f>
        <v>1.1554454044629452E-2</v>
      </c>
      <c r="S11" s="35">
        <f>'fraction donor'!S11/'fraction donor'!$J11</f>
        <v>0.16570789389581336</v>
      </c>
      <c r="T11" s="35">
        <f>'fraction donor'!T11/'fraction donor'!$J11</f>
        <v>2.8478057889822595E-2</v>
      </c>
      <c r="U11" s="35">
        <f>'fraction donor'!U11/'fraction donor'!$J11</f>
        <v>6.2263050452026833E-2</v>
      </c>
      <c r="V11" s="35">
        <f>'fraction donor'!V11/'fraction donor'!$J11</f>
        <v>7.5108403592323958E-2</v>
      </c>
      <c r="W11" s="35">
        <f>'fraction donor'!W11/'fraction donor'!$J11</f>
        <v>2.8924122792997265E-2</v>
      </c>
      <c r="X11" s="35">
        <f>'fraction donor'!X11/'fraction donor'!$J11</f>
        <v>1.2379259833339736E-2</v>
      </c>
      <c r="Z11" s="39"/>
      <c r="AA11" s="39"/>
      <c r="AB11" s="39"/>
      <c r="AC11" s="39"/>
      <c r="AE11" s="40">
        <f>'fraction donor'!AE11/'fraction donor'!$J11</f>
        <v>0.15107155117453777</v>
      </c>
      <c r="AF11" s="40">
        <f>'fraction donor'!AF11/'fraction donor'!$J11</f>
        <v>1.2105761304308002E-2</v>
      </c>
      <c r="AG11" s="40">
        <f>'fraction donor'!AG11/'fraction donor'!$J11</f>
        <v>4.4143024140426403E-2</v>
      </c>
      <c r="AH11" s="40">
        <f>'fraction donor'!AH11/'fraction donor'!$J11</f>
        <v>8.0484586781815998E-2</v>
      </c>
      <c r="AI11" s="40">
        <f>'fraction donor'!AI11/'fraction donor'!$J11</f>
        <v>1.4637129234008299E-2</v>
      </c>
      <c r="AJ11" s="40">
        <f>'fraction donor'!AJ11/'fraction donor'!$J11</f>
        <v>1.1794248239186697E-2</v>
      </c>
      <c r="AL11" s="40">
        <f>'fraction donor'!AL11/'fraction donor'!$J11</f>
        <v>1.7869870685266267E-2</v>
      </c>
      <c r="AM11" s="40">
        <f>'fraction donor'!AM11/'fraction donor'!$J11</f>
        <v>1.2285925533833232E-2</v>
      </c>
    </row>
    <row r="12" spans="1:53">
      <c r="A12" s="12" t="s">
        <v>30</v>
      </c>
      <c r="B12" s="12" t="s">
        <v>112</v>
      </c>
      <c r="C12" s="12" t="s">
        <v>340</v>
      </c>
      <c r="D12" s="16">
        <v>41004</v>
      </c>
      <c r="E12" s="16">
        <v>41060</v>
      </c>
      <c r="F12" s="16">
        <v>41102</v>
      </c>
      <c r="G12" s="12">
        <v>56</v>
      </c>
      <c r="H12" s="12">
        <v>98</v>
      </c>
      <c r="I12" s="12">
        <v>42</v>
      </c>
      <c r="J12" s="35">
        <f>'fraction donor'!J12/'fraction donor'!$J12</f>
        <v>1</v>
      </c>
      <c r="K12" s="35">
        <f>'fraction donor'!K12/'fraction donor'!$J12</f>
        <v>1.098503478295175</v>
      </c>
      <c r="L12" s="35">
        <f>'fraction donor'!L12/'fraction donor'!$J12</f>
        <v>0.80480411216185044</v>
      </c>
      <c r="M12" s="35">
        <f>'fraction donor'!M12/'fraction donor'!$J12</f>
        <v>0.19910459774829276</v>
      </c>
      <c r="N12" s="35">
        <f>'fraction donor'!N12/'fraction donor'!$J12</f>
        <v>1.9050209348316652E-2</v>
      </c>
      <c r="O12" s="35">
        <f>'fraction donor'!O12/'fraction donor'!$J12</f>
        <v>4.11355549185001E-2</v>
      </c>
      <c r="P12" s="35">
        <f>'fraction donor'!P12/'fraction donor'!$J12</f>
        <v>0.12372498906311159</v>
      </c>
      <c r="Q12" s="35">
        <f>'fraction donor'!Q12/'fraction donor'!$J12</f>
        <v>4.4714411177952419E-3</v>
      </c>
      <c r="R12" s="35">
        <f>'fraction donor'!R12/'fraction donor'!$J12</f>
        <v>2.335052524066417E-2</v>
      </c>
      <c r="S12" s="35">
        <f>'fraction donor'!S12/'fraction donor'!$J12</f>
        <v>0.24576027037951167</v>
      </c>
      <c r="T12" s="35">
        <f>'fraction donor'!T12/'fraction donor'!$J12</f>
        <v>4.9130821431974336E-2</v>
      </c>
      <c r="U12" s="35">
        <f>'fraction donor'!U12/'fraction donor'!$J12</f>
        <v>8.3863839664438222E-2</v>
      </c>
      <c r="V12" s="35">
        <f>'fraction donor'!V12/'fraction donor'!$J12</f>
        <v>0.13248551908300962</v>
      </c>
      <c r="W12" s="35">
        <f>'fraction donor'!W12/'fraction donor'!$J12</f>
        <v>5.5925426893168824E-2</v>
      </c>
      <c r="X12" s="35">
        <f>'fraction donor'!X12/'fraction donor'!$J12</f>
        <v>2.1925030319336763E-2</v>
      </c>
      <c r="Z12" s="39"/>
      <c r="AA12" s="39"/>
      <c r="AB12" s="39"/>
      <c r="AC12" s="39"/>
      <c r="AE12" s="40">
        <f>'fraction donor'!AE12/'fraction donor'!$J12</f>
        <v>0.21653021041778417</v>
      </c>
      <c r="AF12" s="40">
        <f>'fraction donor'!AF12/'fraction donor'!$J12</f>
        <v>2.4796247240305599E-2</v>
      </c>
      <c r="AG12" s="40">
        <f>'fraction donor'!AG12/'fraction donor'!$J12</f>
        <v>5.4564575764517453E-2</v>
      </c>
      <c r="AH12" s="40">
        <f>'fraction donor'!AH12/'fraction donor'!$J12</f>
        <v>0.12745786769931425</v>
      </c>
      <c r="AI12" s="40">
        <f>'fraction donor'!AI12/'fraction donor'!$J12</f>
        <v>2.5367427899557139E-2</v>
      </c>
      <c r="AJ12" s="40">
        <f>'fraction donor'!AJ12/'fraction donor'!$J12</f>
        <v>2.3027140712631247E-2</v>
      </c>
      <c r="AL12" s="40">
        <f>'fraction donor'!AL12/'fraction donor'!$J12</f>
        <v>2.8907318079023317E-2</v>
      </c>
      <c r="AM12" s="40">
        <f>'fraction donor'!AM12/'fraction donor'!$J12</f>
        <v>2.3359798947442768E-2</v>
      </c>
    </row>
    <row r="13" spans="1:53">
      <c r="A13" s="12" t="s">
        <v>31</v>
      </c>
      <c r="B13" s="12" t="s">
        <v>112</v>
      </c>
      <c r="C13" s="12" t="s">
        <v>340</v>
      </c>
      <c r="D13" s="16">
        <v>41004</v>
      </c>
      <c r="E13" s="16">
        <v>41060</v>
      </c>
      <c r="F13" s="16">
        <v>41102</v>
      </c>
      <c r="G13" s="12">
        <v>56</v>
      </c>
      <c r="H13" s="12">
        <v>98</v>
      </c>
      <c r="I13" s="12">
        <v>42</v>
      </c>
      <c r="J13" s="35">
        <f>'fraction donor'!J13/'fraction donor'!$J13</f>
        <v>1</v>
      </c>
      <c r="K13" s="35">
        <f>'fraction donor'!K13/'fraction donor'!$J13</f>
        <v>1.1669168096054887</v>
      </c>
      <c r="L13" s="35">
        <f>'fraction donor'!L13/'fraction donor'!$J13</f>
        <v>0.82514016820184222</v>
      </c>
      <c r="M13" s="35">
        <f>'fraction donor'!M13/'fraction donor'!$J13</f>
        <v>0.25600305171859944</v>
      </c>
      <c r="N13" s="35">
        <f>'fraction donor'!N13/'fraction donor'!$J13</f>
        <v>2.8877138948365973E-2</v>
      </c>
      <c r="O13" s="35">
        <f>'fraction donor'!O13/'fraction donor'!$J13</f>
        <v>6.5865174729226872E-2</v>
      </c>
      <c r="P13" s="35">
        <f>'fraction donor'!P13/'fraction donor'!$J13</f>
        <v>0.15846946879744445</v>
      </c>
      <c r="Q13" s="35">
        <f>'fraction donor'!Q13/'fraction donor'!$J13</f>
        <v>4.5897284533648171E-2</v>
      </c>
      <c r="R13" s="35">
        <f>'fraction donor'!R13/'fraction donor'!$J13</f>
        <v>3.0199218341208953E-2</v>
      </c>
      <c r="S13" s="35">
        <f>'fraction donor'!S13/'fraction donor'!$J13</f>
        <v>0.30322081764389452</v>
      </c>
      <c r="T13" s="35">
        <f>'fraction donor'!T13/'fraction donor'!$J13</f>
        <v>6.2043139787042227E-2</v>
      </c>
      <c r="U13" s="35">
        <f>'fraction donor'!U13/'fraction donor'!$J13</f>
        <v>0.11385602155576381</v>
      </c>
      <c r="V13" s="35">
        <f>'fraction donor'!V13/'fraction donor'!$J13</f>
        <v>0.15154273315681083</v>
      </c>
      <c r="W13" s="35">
        <f>'fraction donor'!W13/'fraction donor'!$J13</f>
        <v>5.5730328129977691E-2</v>
      </c>
      <c r="X13" s="35">
        <f>'fraction donor'!X13/'fraction donor'!$J13</f>
        <v>3.2980580017465032E-2</v>
      </c>
      <c r="Z13" s="39"/>
      <c r="AA13" s="39"/>
      <c r="AB13" s="39"/>
      <c r="AC13" s="39"/>
      <c r="AE13" s="40">
        <f>'fraction donor'!AE13/'fraction donor'!$J13</f>
        <v>0.28170289855072461</v>
      </c>
      <c r="AF13" s="40">
        <f>'fraction donor'!AF13/'fraction donor'!$J13</f>
        <v>3.8989561922686412E-2</v>
      </c>
      <c r="AG13" s="40">
        <f>'fraction donor'!AG13/'fraction donor'!$J13</f>
        <v>8.8427211041714859E-2</v>
      </c>
      <c r="AH13" s="40">
        <f>'fraction donor'!AH13/'fraction donor'!$J13</f>
        <v>0.1547010611862718</v>
      </c>
      <c r="AI13" s="40">
        <f>'fraction donor'!AI13/'fraction donor'!$J13</f>
        <v>5.0218427449632827E-2</v>
      </c>
      <c r="AJ13" s="40">
        <f>'fraction donor'!AJ13/'fraction donor'!$J13</f>
        <v>3.1087492582634792E-2</v>
      </c>
      <c r="AL13" s="40">
        <f>'fraction donor'!AL13/'fraction donor'!$J13</f>
        <v>4.8063887883572957E-2</v>
      </c>
      <c r="AM13" s="40">
        <f>'fraction donor'!AM13/'fraction donor'!$J13</f>
        <v>3.4476114237588E-2</v>
      </c>
    </row>
    <row r="14" spans="1:53">
      <c r="A14" s="12" t="s">
        <v>32</v>
      </c>
      <c r="B14" s="12" t="s">
        <v>112</v>
      </c>
      <c r="C14" s="12" t="s">
        <v>340</v>
      </c>
      <c r="D14" s="16">
        <v>41004</v>
      </c>
      <c r="E14" s="16">
        <v>41060</v>
      </c>
      <c r="F14" s="16">
        <v>41123</v>
      </c>
      <c r="G14" s="12">
        <v>56</v>
      </c>
      <c r="H14" s="12">
        <v>119</v>
      </c>
      <c r="I14" s="12">
        <v>63</v>
      </c>
      <c r="J14" s="35">
        <f>'fraction donor'!J14/'fraction donor'!$J14</f>
        <v>1</v>
      </c>
      <c r="K14" s="35">
        <f>'fraction donor'!K14/'fraction donor'!$J14</f>
        <v>1.4388561394707136</v>
      </c>
      <c r="L14" s="35">
        <f>'fraction donor'!L14/'fraction donor'!$J14</f>
        <v>0.90283680215030337</v>
      </c>
      <c r="M14" s="35">
        <f>'fraction donor'!M14/'fraction donor'!$J14</f>
        <v>0.42096838735494196</v>
      </c>
      <c r="N14" s="35">
        <f>'fraction donor'!N14/'fraction donor'!$J14</f>
        <v>5.3176614687120129E-2</v>
      </c>
      <c r="O14" s="35">
        <f>'fraction donor'!O14/'fraction donor'!$J14</f>
        <v>0.12144218901606875</v>
      </c>
      <c r="P14" s="35">
        <f>'fraction donor'!P14/'fraction donor'!$J14</f>
        <v>0.20825838938465957</v>
      </c>
      <c r="Q14" s="35">
        <f>'fraction donor'!Q14/'fraction donor'!$J14</f>
        <v>6.3022548589674127E-2</v>
      </c>
      <c r="R14" s="35">
        <f>'fraction donor'!R14/'fraction donor'!$J14</f>
        <v>3.5455201316099756E-2</v>
      </c>
      <c r="S14" s="35">
        <f>'fraction donor'!S14/'fraction donor'!$J14</f>
        <v>0.44283048632869682</v>
      </c>
      <c r="T14" s="35">
        <f>'fraction donor'!T14/'fraction donor'!$J14</f>
        <v>0.12256475128367535</v>
      </c>
      <c r="U14" s="35">
        <f>'fraction donor'!U14/'fraction donor'!$J14</f>
        <v>0.17941072210521924</v>
      </c>
      <c r="V14" s="35">
        <f>'fraction donor'!V14/'fraction donor'!$J14</f>
        <v>0.21604270198499537</v>
      </c>
      <c r="W14" s="35">
        <f>'fraction donor'!W14/'fraction donor'!$J14</f>
        <v>9.7660955792443674E-2</v>
      </c>
      <c r="X14" s="35">
        <f>'fraction donor'!X14/'fraction donor'!$J14</f>
        <v>3.5494610215220108E-2</v>
      </c>
      <c r="Z14" s="39"/>
      <c r="AA14" s="39"/>
      <c r="AB14" s="39"/>
      <c r="AC14" s="39"/>
      <c r="AE14" s="40">
        <f>'fraction donor'!AE14/'fraction donor'!$J14</f>
        <v>0.43045306108907178</v>
      </c>
      <c r="AF14" s="40">
        <f>'fraction donor'!AF14/'fraction donor'!$J14</f>
        <v>6.7922000040116878E-2</v>
      </c>
      <c r="AG14" s="40">
        <f>'fraction donor'!AG14/'fraction donor'!$J14</f>
        <v>0.13664742126999196</v>
      </c>
      <c r="AH14" s="40">
        <f>'fraction donor'!AH14/'fraction donor'!$J14</f>
        <v>0.21172056273309889</v>
      </c>
      <c r="AI14" s="40">
        <f>'fraction donor'!AI14/'fraction donor'!$J14</f>
        <v>7.6104121645747203E-2</v>
      </c>
      <c r="AJ14" s="40">
        <f>'fraction donor'!AJ14/'fraction donor'!$J14</f>
        <v>3.5463194537996415E-2</v>
      </c>
      <c r="AL14" s="40">
        <f>'fraction donor'!AL14/'fraction donor'!$J14</f>
        <v>7.7976441867001811E-2</v>
      </c>
      <c r="AM14" s="40">
        <f>'fraction donor'!AM14/'fraction donor'!$J14</f>
        <v>4.1733213052127426E-2</v>
      </c>
    </row>
    <row r="15" spans="1:53">
      <c r="A15" s="12" t="s">
        <v>33</v>
      </c>
      <c r="B15" s="12" t="s">
        <v>112</v>
      </c>
      <c r="C15" s="12" t="s">
        <v>340</v>
      </c>
      <c r="D15" s="16">
        <v>41004</v>
      </c>
      <c r="E15" s="16">
        <v>41060</v>
      </c>
      <c r="F15" s="16">
        <v>41123</v>
      </c>
      <c r="G15" s="12">
        <v>56</v>
      </c>
      <c r="H15" s="12">
        <v>119</v>
      </c>
      <c r="I15" s="12">
        <v>63</v>
      </c>
      <c r="J15" s="35">
        <f>'fraction donor'!J15/'fraction donor'!$J15</f>
        <v>1</v>
      </c>
      <c r="K15" s="35">
        <f>'fraction donor'!K15/'fraction donor'!$J15</f>
        <v>1.1815480272482055</v>
      </c>
      <c r="L15" s="35">
        <f>'fraction donor'!L15/'fraction donor'!$J15</f>
        <v>0.99382654914000856</v>
      </c>
      <c r="M15" s="35">
        <f>'fraction donor'!M15/'fraction donor'!$J15</f>
        <v>0.50006772314777181</v>
      </c>
      <c r="N15" s="35">
        <f>'fraction donor'!N15/'fraction donor'!$J15</f>
        <v>0.11215706054971974</v>
      </c>
      <c r="O15" s="35">
        <f>'fraction donor'!O15/'fraction donor'!$J15</f>
        <v>0.20335420996591855</v>
      </c>
      <c r="P15" s="35">
        <f>'fraction donor'!P15/'fraction donor'!$J15</f>
        <v>0.24732984981432185</v>
      </c>
      <c r="Q15" s="35">
        <f>'fraction donor'!Q15/'fraction donor'!$J15</f>
        <v>7.9070127790448475E-2</v>
      </c>
      <c r="R15" s="35">
        <f>'fraction donor'!R15/'fraction donor'!$J15</f>
        <v>5.8661025014569858E-2</v>
      </c>
      <c r="S15" s="35">
        <f>'fraction donor'!S15/'fraction donor'!$J15</f>
        <v>0.52843071985797441</v>
      </c>
      <c r="T15" s="35">
        <f>'fraction donor'!T15/'fraction donor'!$J15</f>
        <v>0.17042884180399759</v>
      </c>
      <c r="U15" s="35">
        <f>'fraction donor'!U15/'fraction donor'!$J15</f>
        <v>0.17580656907727041</v>
      </c>
      <c r="V15" s="35">
        <f>'fraction donor'!V15/'fraction donor'!$J15</f>
        <v>0.26287681419426634</v>
      </c>
      <c r="W15" s="35">
        <f>'fraction donor'!W15/'fraction donor'!$J15</f>
        <v>8.4420280987097807E-2</v>
      </c>
      <c r="X15" s="35">
        <f>'fraction donor'!X15/'fraction donor'!$J15</f>
        <v>6.3710872079305952E-2</v>
      </c>
      <c r="Z15" s="39"/>
      <c r="AA15" s="39"/>
      <c r="AB15" s="39"/>
      <c r="AC15" s="39"/>
      <c r="AE15" s="40">
        <f>'fraction donor'!AE15/'fraction donor'!$J15</f>
        <v>0.51335700803020123</v>
      </c>
      <c r="AF15" s="40">
        <f>'fraction donor'!AF15/'fraction donor'!$J15</f>
        <v>0.12849583129688577</v>
      </c>
      <c r="AG15" s="40">
        <f>'fraction donor'!AG15/'fraction donor'!$J15</f>
        <v>0.19689246776837502</v>
      </c>
      <c r="AH15" s="40">
        <f>'fraction donor'!AH15/'fraction donor'!$J15</f>
        <v>0.25455831466707463</v>
      </c>
      <c r="AI15" s="40">
        <f>'fraction donor'!AI15/'fraction donor'!$J15</f>
        <v>8.1559493570604519E-2</v>
      </c>
      <c r="AJ15" s="40">
        <f>'fraction donor'!AJ15/'fraction donor'!$J15</f>
        <v>5.9799365308547278E-2</v>
      </c>
      <c r="AL15" s="40">
        <f>'fraction donor'!AL15/'fraction donor'!$J15</f>
        <v>0.13978356313231427</v>
      </c>
      <c r="AM15" s="40">
        <f>'fraction donor'!AM15/'fraction donor'!$J15</f>
        <v>6.2337902391968625E-2</v>
      </c>
    </row>
    <row r="16" spans="1:53">
      <c r="A16" s="12" t="s">
        <v>34</v>
      </c>
      <c r="B16" s="12" t="s">
        <v>112</v>
      </c>
      <c r="C16" s="12" t="s">
        <v>340</v>
      </c>
      <c r="D16" s="16">
        <v>41004</v>
      </c>
      <c r="E16" s="16">
        <v>41060</v>
      </c>
      <c r="F16" s="16">
        <v>41123</v>
      </c>
      <c r="G16" s="12">
        <v>56</v>
      </c>
      <c r="H16" s="12">
        <v>119</v>
      </c>
      <c r="I16" s="12">
        <v>63</v>
      </c>
      <c r="J16" s="35">
        <f>'fraction donor'!J16/'fraction donor'!$J16</f>
        <v>1</v>
      </c>
      <c r="K16" s="35">
        <f>'fraction donor'!K16/'fraction donor'!$J16</f>
        <v>1.0945869417008456</v>
      </c>
      <c r="L16" s="35">
        <f>'fraction donor'!L16/'fraction donor'!$J16</f>
        <v>0.8539330750857661</v>
      </c>
      <c r="M16" s="35">
        <f>'fraction donor'!M16/'fraction donor'!$J16</f>
        <v>0.54472631281855455</v>
      </c>
      <c r="N16" s="35">
        <f>'fraction donor'!N16/'fraction donor'!$J16</f>
        <v>0.10350958632951748</v>
      </c>
      <c r="O16" s="35">
        <f>'fraction donor'!O16/'fraction donor'!$J16</f>
        <v>0.27180994756078181</v>
      </c>
      <c r="P16" s="35">
        <f>'fraction donor'!P16/'fraction donor'!$J16</f>
        <v>0.3238586609234847</v>
      </c>
      <c r="Q16" s="35">
        <f>'fraction donor'!Q16/'fraction donor'!$J16</f>
        <v>0.13503636429424321</v>
      </c>
      <c r="R16" s="35">
        <f>'fraction donor'!R16/'fraction donor'!$J16</f>
        <v>7.0291095078245797E-2</v>
      </c>
      <c r="S16" s="35">
        <f>'fraction donor'!S16/'fraction donor'!$J16</f>
        <v>0.53576978833280453</v>
      </c>
      <c r="T16" s="35">
        <f>'fraction donor'!T16/'fraction donor'!$J16</f>
        <v>0.16206195071601076</v>
      </c>
      <c r="U16" s="35">
        <f>'fraction donor'!U16/'fraction donor'!$J16</f>
        <v>0.2759879660784047</v>
      </c>
      <c r="V16" s="35">
        <f>'fraction donor'!V16/'fraction donor'!$J16</f>
        <v>0.30832173156148385</v>
      </c>
      <c r="W16" s="35">
        <f>'fraction donor'!W16/'fraction donor'!$J16</f>
        <v>0.13536017662244526</v>
      </c>
      <c r="X16" s="35">
        <f>'fraction donor'!X16/'fraction donor'!$J16</f>
        <v>7.4984320639954555E-2</v>
      </c>
      <c r="Z16" s="39"/>
      <c r="AA16" s="39"/>
      <c r="AB16" s="39"/>
      <c r="AC16" s="39"/>
      <c r="AE16" s="40">
        <f>'fraction donor'!AE16/'fraction donor'!$J16</f>
        <v>0.54167470484493496</v>
      </c>
      <c r="AF16" s="40">
        <f>'fraction donor'!AF16/'fraction donor'!$J16</f>
        <v>0.11321294919440365</v>
      </c>
      <c r="AG16" s="40">
        <f>'fraction donor'!AG16/'fraction donor'!$J16</f>
        <v>0.27255103567830358</v>
      </c>
      <c r="AH16" s="40">
        <f>'fraction donor'!AH16/'fraction donor'!$J16</f>
        <v>0.31868703574905005</v>
      </c>
      <c r="AI16" s="40">
        <f>'fraction donor'!AI16/'fraction donor'!$J16</f>
        <v>0.13513118200328783</v>
      </c>
      <c r="AJ16" s="40">
        <f>'fraction donor'!AJ16/'fraction donor'!$J16</f>
        <v>7.1147047451350739E-2</v>
      </c>
      <c r="AL16" s="40">
        <f>'fraction donor'!AL16/'fraction donor'!$J16</f>
        <v>0.13053364312894675</v>
      </c>
      <c r="AM16" s="40">
        <f>'fraction donor'!AM16/'fraction donor'!$J16</f>
        <v>8.2000060708096095E-2</v>
      </c>
    </row>
    <row r="17" spans="1:39">
      <c r="A17" s="12" t="s">
        <v>35</v>
      </c>
      <c r="B17" s="12" t="s">
        <v>112</v>
      </c>
      <c r="C17" s="12" t="s">
        <v>340</v>
      </c>
      <c r="D17" s="16">
        <v>41004</v>
      </c>
      <c r="E17" s="16">
        <v>41060</v>
      </c>
      <c r="F17" s="16">
        <v>41123</v>
      </c>
      <c r="G17" s="12">
        <v>56</v>
      </c>
      <c r="H17" s="12">
        <v>119</v>
      </c>
      <c r="I17" s="12">
        <v>63</v>
      </c>
      <c r="J17" s="35">
        <f>'fraction donor'!J17/'fraction donor'!$J17</f>
        <v>1</v>
      </c>
      <c r="K17" s="35">
        <f>'fraction donor'!K17/'fraction donor'!$J17</f>
        <v>1.6174740736666675</v>
      </c>
      <c r="L17" s="35">
        <f>'fraction donor'!L17/'fraction donor'!$J17</f>
        <v>0.88309394866964908</v>
      </c>
      <c r="M17" s="35">
        <f>'fraction donor'!M17/'fraction donor'!$J17</f>
        <v>0.89013872519644932</v>
      </c>
      <c r="N17" s="35">
        <f>'fraction donor'!N17/'fraction donor'!$J17</f>
        <v>0.21565888276289294</v>
      </c>
      <c r="O17" s="35">
        <f>'fraction donor'!O17/'fraction donor'!$J17</f>
        <v>0.22555586229651825</v>
      </c>
      <c r="P17" s="35">
        <f>'fraction donor'!P17/'fraction donor'!$J17</f>
        <v>0.48789782590343628</v>
      </c>
      <c r="Q17" s="35">
        <f>'fraction donor'!Q17/'fraction donor'!$J17</f>
        <v>6.2210967284179353E-2</v>
      </c>
      <c r="R17" s="35">
        <f>'fraction donor'!R17/'fraction donor'!$J17</f>
        <v>0.1063628181805291</v>
      </c>
      <c r="S17" s="35">
        <f>'fraction donor'!S17/'fraction donor'!$J17</f>
        <v>0.33367050764985867</v>
      </c>
      <c r="T17" s="35">
        <f>'fraction donor'!T17/'fraction donor'!$J17</f>
        <v>7.6015953587856386E-2</v>
      </c>
      <c r="U17" s="35">
        <f>'fraction donor'!U17/'fraction donor'!$J17</f>
        <v>0.19591265457752266</v>
      </c>
      <c r="V17" s="35">
        <f>'fraction donor'!V17/'fraction donor'!$J17</f>
        <v>0.1879689297457981</v>
      </c>
      <c r="W17" s="35">
        <f>'fraction donor'!W17/'fraction donor'!$J17</f>
        <v>8.7123157416446884E-2</v>
      </c>
      <c r="X17" s="35">
        <f>'fraction donor'!X17/'fraction donor'!$J17</f>
        <v>3.9803615892312953E-2</v>
      </c>
      <c r="Z17" s="39"/>
      <c r="AA17" s="39"/>
      <c r="AB17" s="39"/>
      <c r="AC17" s="39"/>
      <c r="AE17" s="40">
        <f>'fraction donor'!AE17/'fraction donor'!$J17</f>
        <v>0.63419102105233494</v>
      </c>
      <c r="AF17" s="40">
        <f>'fraction donor'!AF17/'fraction donor'!$J17</f>
        <v>0.17745625463832165</v>
      </c>
      <c r="AG17" s="40">
        <f>'fraction donor'!AG17/'fraction donor'!$J17</f>
        <v>0.21957561262038455</v>
      </c>
      <c r="AH17" s="40">
        <f>'fraction donor'!AH17/'fraction donor'!$J17</f>
        <v>0.35595501604017027</v>
      </c>
      <c r="AI17" s="40">
        <f>'fraction donor'!AI17/'fraction donor'!$J17</f>
        <v>7.0092381800061249E-2</v>
      </c>
      <c r="AJ17" s="40">
        <f>'fraction donor'!AJ17/'fraction donor'!$J17</f>
        <v>9.2327452026787465E-2</v>
      </c>
      <c r="AL17" s="40">
        <f>'fraction donor'!AL17/'fraction donor'!$J17</f>
        <v>0.18303770335965505</v>
      </c>
      <c r="AM17" s="40">
        <f>'fraction donor'!AM17/'fraction donor'!$J17</f>
        <v>8.9113340378853739E-2</v>
      </c>
    </row>
    <row r="18" spans="1:39">
      <c r="A18" s="12" t="s">
        <v>36</v>
      </c>
      <c r="B18" s="12" t="s">
        <v>112</v>
      </c>
      <c r="C18" s="12" t="s">
        <v>340</v>
      </c>
      <c r="D18" s="16">
        <v>41004</v>
      </c>
      <c r="E18" s="16">
        <v>41060</v>
      </c>
      <c r="F18" s="16">
        <v>41144</v>
      </c>
      <c r="G18" s="12">
        <v>56</v>
      </c>
      <c r="H18" s="12">
        <v>140</v>
      </c>
      <c r="I18" s="12">
        <v>84</v>
      </c>
      <c r="J18" s="35">
        <f>'fraction donor'!J18/'fraction donor'!$J18</f>
        <v>1</v>
      </c>
      <c r="K18" s="35">
        <f>'fraction donor'!K18/'fraction donor'!$J18</f>
        <v>0.95192795535261288</v>
      </c>
      <c r="L18" s="35">
        <f>'fraction donor'!L18/'fraction donor'!$J18</f>
        <v>0.89789980847101547</v>
      </c>
      <c r="M18" s="35">
        <f>'fraction donor'!M18/'fraction donor'!$J18</f>
        <v>0.59888154635171875</v>
      </c>
      <c r="N18" s="35">
        <f>'fraction donor'!N18/'fraction donor'!$J18</f>
        <v>0.10387128745656733</v>
      </c>
      <c r="O18" s="35">
        <f>'fraction donor'!O18/'fraction donor'!$J18</f>
        <v>0.23343500639995643</v>
      </c>
      <c r="P18" s="35">
        <f>'fraction donor'!P18/'fraction donor'!$J18</f>
        <v>0.43568190771040349</v>
      </c>
      <c r="Q18" s="35">
        <f>'fraction donor'!Q18/'fraction donor'!$J18</f>
        <v>5.8161006837215444E-2</v>
      </c>
      <c r="R18" s="35">
        <f>'fraction donor'!R18/'fraction donor'!$J18</f>
        <v>0.12084454161347817</v>
      </c>
      <c r="S18" s="35">
        <f>'fraction donor'!S18/'fraction donor'!$J18</f>
        <v>0.59007930785868778</v>
      </c>
      <c r="T18" s="35">
        <f>'fraction donor'!T18/'fraction donor'!$J18</f>
        <v>0.24259511870224851</v>
      </c>
      <c r="U18" s="35">
        <f>'fraction donor'!U18/'fraction donor'!$J18</f>
        <v>0.30490323983474665</v>
      </c>
      <c r="V18" s="35">
        <f>'fraction donor'!V18/'fraction donor'!$J18</f>
        <v>0.40595493056397403</v>
      </c>
      <c r="W18" s="35">
        <f>'fraction donor'!W18/'fraction donor'!$J18</f>
        <v>0.15083307719359457</v>
      </c>
      <c r="X18" s="35">
        <f>'fraction donor'!X18/'fraction donor'!$J18</f>
        <v>0.13386779825135989</v>
      </c>
      <c r="Z18" s="39"/>
      <c r="AA18" s="39"/>
      <c r="AB18" s="39"/>
      <c r="AC18" s="39"/>
      <c r="AE18" s="40">
        <f>'fraction donor'!AE18/'fraction donor'!$J18</f>
        <v>0.5966079937230131</v>
      </c>
      <c r="AF18" s="40">
        <f>'fraction donor'!AF18/'fraction donor'!$J18</f>
        <v>0.12486239350032173</v>
      </c>
      <c r="AG18" s="40">
        <f>'fraction donor'!AG18/'fraction donor'!$J18</f>
        <v>0.24628355550095216</v>
      </c>
      <c r="AH18" s="40">
        <f>'fraction donor'!AH18/'fraction donor'!$J18</f>
        <v>0.42700940749298566</v>
      </c>
      <c r="AI18" s="40">
        <f>'fraction donor'!AI18/'fraction donor'!$J18</f>
        <v>7.1494594134804593E-2</v>
      </c>
      <c r="AJ18" s="40">
        <f>'fraction donor'!AJ18/'fraction donor'!$J18</f>
        <v>0.12320237974006934</v>
      </c>
      <c r="AL18" s="40">
        <f>'fraction donor'!AL18/'fraction donor'!$J18</f>
        <v>0.13631228818327049</v>
      </c>
      <c r="AM18" s="40">
        <f>'fraction donor'!AM18/'fraction donor'!$J18</f>
        <v>0.10508766383537917</v>
      </c>
    </row>
    <row r="19" spans="1:39">
      <c r="A19" s="12" t="s">
        <v>37</v>
      </c>
      <c r="B19" s="12" t="s">
        <v>112</v>
      </c>
      <c r="C19" s="12" t="s">
        <v>340</v>
      </c>
      <c r="D19" s="16">
        <v>41004</v>
      </c>
      <c r="E19" s="16">
        <v>41060</v>
      </c>
      <c r="F19" s="16">
        <v>41144</v>
      </c>
      <c r="G19" s="12">
        <v>56</v>
      </c>
      <c r="H19" s="12">
        <v>140</v>
      </c>
      <c r="I19" s="12">
        <v>84</v>
      </c>
      <c r="J19" s="35">
        <f>'fraction donor'!J19/'fraction donor'!$J19</f>
        <v>1</v>
      </c>
      <c r="K19" s="35">
        <f>'fraction donor'!K19/'fraction donor'!$J19</f>
        <v>0.99829606747082467</v>
      </c>
      <c r="L19" s="35">
        <f>'fraction donor'!L19/'fraction donor'!$J19</f>
        <v>0.99063673266169794</v>
      </c>
      <c r="M19" s="35">
        <f>'fraction donor'!M19/'fraction donor'!$J19</f>
        <v>0.67113817614424409</v>
      </c>
      <c r="N19" s="35">
        <f>'fraction donor'!N19/'fraction donor'!$J19</f>
        <v>0.11973127259050545</v>
      </c>
      <c r="O19" s="35">
        <f>'fraction donor'!O19/'fraction donor'!$J19</f>
        <v>0.2393634098731186</v>
      </c>
      <c r="P19" s="35">
        <f>'fraction donor'!P19/'fraction donor'!$J19</f>
        <v>0.46167822901948419</v>
      </c>
      <c r="Q19" s="35">
        <f>'fraction donor'!Q19/'fraction donor'!$J19</f>
        <v>0.12112045826241474</v>
      </c>
      <c r="R19" s="35">
        <f>'fraction donor'!R19/'fraction donor'!$J19</f>
        <v>0.11150309826647599</v>
      </c>
      <c r="S19" s="35">
        <f>'fraction donor'!S19/'fraction donor'!$J19</f>
        <v>0.64687496705775693</v>
      </c>
      <c r="T19" s="35">
        <f>'fraction donor'!T19/'fraction donor'!$J19</f>
        <v>0.23817324375207646</v>
      </c>
      <c r="U19" s="35">
        <f>'fraction donor'!U19/'fraction donor'!$J19</f>
        <v>0.28229173738882474</v>
      </c>
      <c r="V19" s="35">
        <f>'fraction donor'!V19/'fraction donor'!$J19</f>
        <v>0.43076456310679612</v>
      </c>
      <c r="W19" s="35">
        <f>'fraction donor'!W19/'fraction donor'!$J19</f>
        <v>0.22076359340840168</v>
      </c>
      <c r="X19" s="35">
        <f>'fraction donor'!X19/'fraction donor'!$J19</f>
        <v>0.11880110376311305</v>
      </c>
      <c r="Z19" s="39"/>
      <c r="AA19" s="39"/>
      <c r="AB19" s="39"/>
      <c r="AC19" s="39"/>
      <c r="AE19" s="40">
        <f>'fraction donor'!AE19/'fraction donor'!$J19</f>
        <v>0.66406876280395477</v>
      </c>
      <c r="AF19" s="40">
        <f>'fraction donor'!AF19/'fraction donor'!$J19</f>
        <v>0.13410775276380335</v>
      </c>
      <c r="AG19" s="40">
        <f>'fraction donor'!AG19/'fraction donor'!$J19</f>
        <v>0.24619183126883162</v>
      </c>
      <c r="AH19" s="40">
        <f>'fraction donor'!AH19/'fraction donor'!$J19</f>
        <v>0.45190628849176562</v>
      </c>
      <c r="AI19" s="40">
        <f>'fraction donor'!AI19/'fraction donor'!$J19</f>
        <v>0.14014836940114672</v>
      </c>
      <c r="AJ19" s="40">
        <f>'fraction donor'!AJ19/'fraction donor'!$J19</f>
        <v>0.11251224131110117</v>
      </c>
      <c r="AL19" s="40">
        <f>'fraction donor'!AL19/'fraction donor'!$J19</f>
        <v>0.14464126589113141</v>
      </c>
      <c r="AM19" s="40">
        <f>'fraction donor'!AM19/'fraction donor'!$J19</f>
        <v>0.12019822292580522</v>
      </c>
    </row>
    <row r="20" spans="1:39">
      <c r="A20" s="12" t="s">
        <v>38</v>
      </c>
      <c r="B20" s="12" t="s">
        <v>112</v>
      </c>
      <c r="C20" s="12" t="s">
        <v>340</v>
      </c>
      <c r="D20" s="16">
        <v>41004</v>
      </c>
      <c r="E20" s="16">
        <v>41060</v>
      </c>
      <c r="F20" s="16">
        <v>41144</v>
      </c>
      <c r="G20" s="12">
        <v>56</v>
      </c>
      <c r="H20" s="12">
        <v>140</v>
      </c>
      <c r="I20" s="12">
        <v>84</v>
      </c>
      <c r="J20" s="35">
        <f>'fraction donor'!J20/'fraction donor'!$J20</f>
        <v>1</v>
      </c>
      <c r="K20" s="35">
        <f>'fraction donor'!K20/'fraction donor'!$J20</f>
        <v>0.95331946800941392</v>
      </c>
      <c r="L20" s="35">
        <f>'fraction donor'!L20/'fraction donor'!$J20</f>
        <v>0.87179833838504983</v>
      </c>
      <c r="M20" s="35">
        <f>'fraction donor'!M20/'fraction donor'!$J20</f>
        <v>0.66939712063679002</v>
      </c>
      <c r="N20" s="35">
        <f>'fraction donor'!N20/'fraction donor'!$J20</f>
        <v>0.15432343234323434</v>
      </c>
      <c r="O20" s="35">
        <f>'fraction donor'!O20/'fraction donor'!$J20</f>
        <v>0.30346491453210822</v>
      </c>
      <c r="P20" s="35">
        <f>'fraction donor'!P20/'fraction donor'!$J20</f>
        <v>0.43562063486620262</v>
      </c>
      <c r="Q20" s="35">
        <f>'fraction donor'!Q20/'fraction donor'!$J20</f>
        <v>0.1928366083188367</v>
      </c>
      <c r="R20" s="35">
        <f>'fraction donor'!R20/'fraction donor'!$J20</f>
        <v>8.4279428299651543E-2</v>
      </c>
      <c r="S20" s="35">
        <f>'fraction donor'!S20/'fraction donor'!$J20</f>
        <v>0.6596911261374071</v>
      </c>
      <c r="T20" s="35">
        <f>'fraction donor'!T20/'fraction donor'!$J20</f>
        <v>0.29195804195804193</v>
      </c>
      <c r="U20" s="35">
        <f>'fraction donor'!U20/'fraction donor'!$J20</f>
        <v>0.35483879196000412</v>
      </c>
      <c r="V20" s="35">
        <f>'fraction donor'!V20/'fraction donor'!$J20</f>
        <v>0.43014338696959964</v>
      </c>
      <c r="W20" s="35">
        <f>'fraction donor'!W20/'fraction donor'!$J20</f>
        <v>0.23402802730865974</v>
      </c>
      <c r="X20" s="35">
        <f>'fraction donor'!X20/'fraction donor'!$J20</f>
        <v>9.5544807830409889E-2</v>
      </c>
      <c r="Z20" s="39"/>
      <c r="AA20" s="39"/>
      <c r="AB20" s="39"/>
      <c r="AC20" s="39"/>
      <c r="AE20" s="40">
        <f>'fraction donor'!AE20/'fraction donor'!$J20</f>
        <v>0.66749812171299772</v>
      </c>
      <c r="AF20" s="40">
        <f>'fraction donor'!AF20/'fraction donor'!$J20</f>
        <v>0.16639111821575991</v>
      </c>
      <c r="AG20" s="40">
        <f>'fraction donor'!AG20/'fraction donor'!$J20</f>
        <v>0.30876338223436456</v>
      </c>
      <c r="AH20" s="40">
        <f>'fraction donor'!AH20/'fraction donor'!$J20</f>
        <v>0.4345097249477064</v>
      </c>
      <c r="AI20" s="40">
        <f>'fraction donor'!AI20/'fraction donor'!$J20</f>
        <v>0.20011765328574777</v>
      </c>
      <c r="AJ20" s="40">
        <f>'fraction donor'!AJ20/'fraction donor'!$J20</f>
        <v>8.5442713326548708E-2</v>
      </c>
      <c r="AL20" s="40">
        <f>'fraction donor'!AL20/'fraction donor'!$J20</f>
        <v>0.17640673671283083</v>
      </c>
      <c r="AM20" s="40">
        <f>'fraction donor'!AM20/'fraction donor'!$J20</f>
        <v>0.10988779453250194</v>
      </c>
    </row>
    <row r="21" spans="1:39">
      <c r="A21" s="12" t="s">
        <v>39</v>
      </c>
      <c r="B21" s="12" t="s">
        <v>112</v>
      </c>
      <c r="C21" s="12" t="s">
        <v>340</v>
      </c>
      <c r="D21" s="16">
        <v>41004</v>
      </c>
      <c r="E21" s="16">
        <v>41060</v>
      </c>
      <c r="F21" s="16">
        <v>41144</v>
      </c>
      <c r="G21" s="12">
        <v>56</v>
      </c>
      <c r="H21" s="12">
        <v>140</v>
      </c>
      <c r="I21" s="12">
        <v>84</v>
      </c>
      <c r="J21" s="35">
        <f>'fraction donor'!J21/'fraction donor'!$J21</f>
        <v>1</v>
      </c>
      <c r="K21" s="35">
        <f>'fraction donor'!K21/'fraction donor'!$J21</f>
        <v>1.0088494800218937</v>
      </c>
      <c r="L21" s="35">
        <f>'fraction donor'!L21/'fraction donor'!$J21</f>
        <v>0.99369967984044505</v>
      </c>
      <c r="M21" s="35">
        <f>'fraction donor'!M21/'fraction donor'!$J21</f>
        <v>0.57259024541783166</v>
      </c>
      <c r="N21" s="35">
        <f>'fraction donor'!N21/'fraction donor'!$J21</f>
        <v>9.7373210838519894E-2</v>
      </c>
      <c r="O21" s="35">
        <f>'fraction donor'!O21/'fraction donor'!$J21</f>
        <v>0.20490088901852863</v>
      </c>
      <c r="P21" s="35">
        <f>'fraction donor'!P21/'fraction donor'!$J21</f>
        <v>0.3973545787320435</v>
      </c>
      <c r="Q21" s="35">
        <f>'fraction donor'!Q21/'fraction donor'!$J21</f>
        <v>0.12826255682448165</v>
      </c>
      <c r="R21" s="35">
        <f>'fraction donor'!R21/'fraction donor'!$J21</f>
        <v>8.0612005789243962E-2</v>
      </c>
      <c r="S21" s="35">
        <f>'fraction donor'!S21/'fraction donor'!$J21</f>
        <v>0.56027606964012355</v>
      </c>
      <c r="T21" s="35">
        <f>'fraction donor'!T21/'fraction donor'!$J21</f>
        <v>0.16766912731317626</v>
      </c>
      <c r="U21" s="35">
        <f>'fraction donor'!U21/'fraction donor'!$J21</f>
        <v>0.23390130608229959</v>
      </c>
      <c r="V21" s="35">
        <f>'fraction donor'!V21/'fraction donor'!$J21</f>
        <v>0.37257342902152984</v>
      </c>
      <c r="W21" s="35">
        <f>'fraction donor'!W21/'fraction donor'!$J21</f>
        <v>0.16219654247943052</v>
      </c>
      <c r="X21" s="35">
        <f>'fraction donor'!X21/'fraction donor'!$J21</f>
        <v>6.067755064986155E-2</v>
      </c>
      <c r="Z21" s="39"/>
      <c r="AA21" s="39"/>
      <c r="AB21" s="39"/>
      <c r="AC21" s="39"/>
      <c r="AE21" s="40">
        <f>'fraction donor'!AE21/'fraction donor'!$J21</f>
        <v>0.56712413332411948</v>
      </c>
      <c r="AF21" s="40">
        <f>'fraction donor'!AF21/'fraction donor'!$J21</f>
        <v>0.11220302246797907</v>
      </c>
      <c r="AG21" s="40">
        <f>'fraction donor'!AG21/'fraction donor'!$J21</f>
        <v>0.21238933391031944</v>
      </c>
      <c r="AH21" s="40">
        <f>'fraction donor'!AH21/'fraction donor'!$J21</f>
        <v>0.38576415495955729</v>
      </c>
      <c r="AI21" s="40">
        <f>'fraction donor'!AI21/'fraction donor'!$J21</f>
        <v>0.13926418798423473</v>
      </c>
      <c r="AJ21" s="40">
        <f>'fraction donor'!AJ21/'fraction donor'!$J21</f>
        <v>7.5968646911213245E-2</v>
      </c>
      <c r="AL21" s="40">
        <f>'fraction donor'!AL21/'fraction donor'!$J21</f>
        <v>0.12053492850629739</v>
      </c>
      <c r="AM21" s="40">
        <f>'fraction donor'!AM21/'fraction donor'!$J21</f>
        <v>8.8020201731984646E-2</v>
      </c>
    </row>
    <row r="22" spans="1:39">
      <c r="A22" s="12" t="s">
        <v>40</v>
      </c>
      <c r="B22" s="12" t="s">
        <v>112</v>
      </c>
      <c r="C22" s="12" t="s">
        <v>340</v>
      </c>
      <c r="D22" s="16">
        <v>41004</v>
      </c>
      <c r="E22" s="16">
        <v>41060</v>
      </c>
      <c r="F22" s="16">
        <v>41172</v>
      </c>
      <c r="G22" s="12">
        <v>56</v>
      </c>
      <c r="H22" s="12">
        <v>168</v>
      </c>
      <c r="I22" s="12">
        <v>112</v>
      </c>
      <c r="J22" s="35">
        <f>'fraction donor'!J22/'fraction donor'!$J22</f>
        <v>1</v>
      </c>
      <c r="K22" s="35">
        <f>'fraction donor'!K22/'fraction donor'!$J22</f>
        <v>1.0048613781024391</v>
      </c>
      <c r="L22" s="35">
        <f>'fraction donor'!L22/'fraction donor'!$J22</f>
        <v>0.95013634592910012</v>
      </c>
      <c r="M22" s="35">
        <f>'fraction donor'!M22/'fraction donor'!$J22</f>
        <v>0.646591703728567</v>
      </c>
      <c r="N22" s="35">
        <f>'fraction donor'!N22/'fraction donor'!$J22</f>
        <v>0.15545877864736737</v>
      </c>
      <c r="O22" s="35">
        <f>'fraction donor'!O22/'fraction donor'!$J22</f>
        <v>0.3158157602663707</v>
      </c>
      <c r="P22" s="35">
        <f>'fraction donor'!P22/'fraction donor'!$J22</f>
        <v>0.36637422695239463</v>
      </c>
      <c r="Q22" s="35">
        <f>'fraction donor'!Q22/'fraction donor'!$J22</f>
        <v>0.1499780683334733</v>
      </c>
      <c r="R22" s="35">
        <f>'fraction donor'!R22/'fraction donor'!$J22</f>
        <v>6.440879382055853E-2</v>
      </c>
      <c r="S22" s="35">
        <f>'fraction donor'!S22/'fraction donor'!$J22</f>
        <v>0.64821886869931211</v>
      </c>
      <c r="T22" s="35">
        <f>'fraction donor'!T22/'fraction donor'!$J22</f>
        <v>0.25473336566664351</v>
      </c>
      <c r="U22" s="35">
        <f>'fraction donor'!U22/'fraction donor'!$J22</f>
        <v>0.32776250687190761</v>
      </c>
      <c r="V22" s="35">
        <f>'fraction donor'!V22/'fraction donor'!$J22</f>
        <v>0.37807783307497755</v>
      </c>
      <c r="W22" s="35">
        <f>'fraction donor'!W22/'fraction donor'!$J22</f>
        <v>0.16044544685649842</v>
      </c>
      <c r="X22" s="35">
        <f>'fraction donor'!X22/'fraction donor'!$J22</f>
        <v>7.1284351671987253E-2</v>
      </c>
      <c r="Z22" s="39"/>
      <c r="AA22" s="39"/>
      <c r="AB22" s="39"/>
      <c r="AC22" s="39"/>
      <c r="AE22" s="40">
        <f>'fraction donor'!AE22/'fraction donor'!$J22</f>
        <v>0.64732354480253629</v>
      </c>
      <c r="AF22" s="40">
        <f>'fraction donor'!AF22/'fraction donor'!$J22</f>
        <v>0.17858199521235105</v>
      </c>
      <c r="AG22" s="40">
        <f>'fraction donor'!AG22/'fraction donor'!$J22</f>
        <v>0.31989834258756733</v>
      </c>
      <c r="AH22" s="40">
        <f>'fraction donor'!AH22/'fraction donor'!$J22</f>
        <v>0.37185720292015434</v>
      </c>
      <c r="AI22" s="40">
        <f>'fraction donor'!AI22/'fraction donor'!$J22</f>
        <v>0.15374738727978499</v>
      </c>
      <c r="AJ22" s="40">
        <f>'fraction donor'!AJ22/'fraction donor'!$J22</f>
        <v>6.661268208151723E-2</v>
      </c>
      <c r="AL22" s="40">
        <f>'fraction donor'!AL22/'fraction donor'!$J22</f>
        <v>0.19178786037470483</v>
      </c>
      <c r="AM22" s="40">
        <f>'fraction donor'!AM22/'fraction donor'!$J22</f>
        <v>8.4593467831479266E-2</v>
      </c>
    </row>
    <row r="23" spans="1:39">
      <c r="A23" s="12" t="s">
        <v>41</v>
      </c>
      <c r="B23" s="12" t="s">
        <v>112</v>
      </c>
      <c r="C23" s="12" t="s">
        <v>340</v>
      </c>
      <c r="D23" s="16">
        <v>41004</v>
      </c>
      <c r="E23" s="16">
        <v>41060</v>
      </c>
      <c r="F23" s="16">
        <v>41172</v>
      </c>
      <c r="G23" s="12">
        <v>56</v>
      </c>
      <c r="H23" s="12">
        <v>168</v>
      </c>
      <c r="I23" s="12">
        <v>112</v>
      </c>
      <c r="J23" s="35">
        <f>'fraction donor'!J23/'fraction donor'!$J23</f>
        <v>1</v>
      </c>
      <c r="K23" s="35">
        <f>'fraction donor'!K23/'fraction donor'!$J23</f>
        <v>0.98553679096778968</v>
      </c>
      <c r="L23" s="35">
        <f>'fraction donor'!L23/'fraction donor'!$J23</f>
        <v>0.94888437418573712</v>
      </c>
      <c r="M23" s="35">
        <f>'fraction donor'!M23/'fraction donor'!$J23</f>
        <v>0.76824490443334126</v>
      </c>
      <c r="N23" s="35">
        <f>'fraction donor'!N23/'fraction donor'!$J23</f>
        <v>0.1904951960267722</v>
      </c>
      <c r="O23" s="35">
        <f>'fraction donor'!O23/'fraction donor'!$J23</f>
        <v>0.37844373495200412</v>
      </c>
      <c r="P23" s="35">
        <f>'fraction donor'!P23/'fraction donor'!$J23</f>
        <v>0.52260995751272543</v>
      </c>
      <c r="Q23" s="35">
        <f>'fraction donor'!Q23/'fraction donor'!$J23</f>
        <v>0.197297746833618</v>
      </c>
      <c r="R23" s="35">
        <f>'fraction donor'!R23/'fraction donor'!$J23</f>
        <v>0.10379978090279962</v>
      </c>
      <c r="S23" s="35">
        <f>'fraction donor'!S23/'fraction donor'!$J23</f>
        <v>0.78320265774466469</v>
      </c>
      <c r="T23" s="35">
        <f>'fraction donor'!T23/'fraction donor'!$J23</f>
        <v>0.34197332110709938</v>
      </c>
      <c r="U23" s="35">
        <f>'fraction donor'!U23/'fraction donor'!$J23</f>
        <v>0.47667172837564087</v>
      </c>
      <c r="V23" s="35">
        <f>'fraction donor'!V23/'fraction donor'!$J23</f>
        <v>0.54574774631876699</v>
      </c>
      <c r="W23" s="35">
        <f>'fraction donor'!W23/'fraction donor'!$J23</f>
        <v>0.32321281039013594</v>
      </c>
      <c r="X23" s="35">
        <f>'fraction donor'!X23/'fraction donor'!$J23</f>
        <v>0.14250113648752333</v>
      </c>
      <c r="Z23" s="39"/>
      <c r="AA23" s="39"/>
      <c r="AB23" s="39"/>
      <c r="AC23" s="39"/>
      <c r="AE23" s="40">
        <f>'fraction donor'!AE23/'fraction donor'!$J23</f>
        <v>0.77426178239806887</v>
      </c>
      <c r="AF23" s="40">
        <f>'fraction donor'!AF23/'fraction donor'!$J23</f>
        <v>0.22158250099082738</v>
      </c>
      <c r="AG23" s="40">
        <f>'fraction donor'!AG23/'fraction donor'!$J23</f>
        <v>0.40829931554601906</v>
      </c>
      <c r="AH23" s="40">
        <f>'fraction donor'!AH23/'fraction donor'!$J23</f>
        <v>0.53239925442204572</v>
      </c>
      <c r="AI23" s="40">
        <f>'fraction donor'!AI23/'fraction donor'!$J23</f>
        <v>0.24776026976915025</v>
      </c>
      <c r="AJ23" s="40">
        <f>'fraction donor'!AJ23/'fraction donor'!$J23</f>
        <v>0.11322169651638646</v>
      </c>
      <c r="AL23" s="40">
        <f>'fraction donor'!AL23/'fraction donor'!$J23</f>
        <v>0.23429403830461751</v>
      </c>
      <c r="AM23" s="40">
        <f>'fraction donor'!AM23/'fraction donor'!$J23</f>
        <v>0.14093137736111555</v>
      </c>
    </row>
    <row r="24" spans="1:39">
      <c r="A24" s="12" t="s">
        <v>42</v>
      </c>
      <c r="B24" s="12" t="s">
        <v>112</v>
      </c>
      <c r="C24" s="12" t="s">
        <v>340</v>
      </c>
      <c r="D24" s="16">
        <v>41004</v>
      </c>
      <c r="E24" s="16">
        <v>41060</v>
      </c>
      <c r="F24" s="16">
        <v>41172</v>
      </c>
      <c r="G24" s="12">
        <v>56</v>
      </c>
      <c r="H24" s="12">
        <v>168</v>
      </c>
      <c r="I24" s="12">
        <v>112</v>
      </c>
      <c r="J24" s="35">
        <f>'fraction donor'!J24/'fraction donor'!$J24</f>
        <v>1</v>
      </c>
      <c r="K24" s="35">
        <f>'fraction donor'!K24/'fraction donor'!$J24</f>
        <v>0.98628588220352276</v>
      </c>
      <c r="L24" s="35">
        <f>'fraction donor'!L24/'fraction donor'!$J24</f>
        <v>0.93557172403183819</v>
      </c>
      <c r="M24" s="35">
        <f>'fraction donor'!M24/'fraction donor'!$J24</f>
        <v>0.75989833604701962</v>
      </c>
      <c r="N24" s="35">
        <f>'fraction donor'!N24/'fraction donor'!$J24</f>
        <v>0.18918995521795814</v>
      </c>
      <c r="O24" s="35">
        <f>'fraction donor'!O24/'fraction donor'!$J24</f>
        <v>0.4046423533795232</v>
      </c>
      <c r="P24" s="35">
        <f>'fraction donor'!P24/'fraction donor'!$J24</f>
        <v>0.51787043541166478</v>
      </c>
      <c r="Q24" s="35">
        <f>'fraction donor'!Q24/'fraction donor'!$J24</f>
        <v>0.13588915182518033</v>
      </c>
      <c r="R24" s="35">
        <f>'fraction donor'!R24/'fraction donor'!$J24</f>
        <v>0.12093250199958619</v>
      </c>
      <c r="S24" s="35">
        <f>'fraction donor'!S24/'fraction donor'!$J24</f>
        <v>0.76208496302503359</v>
      </c>
      <c r="T24" s="35">
        <f>'fraction donor'!T24/'fraction donor'!$J24</f>
        <v>0.35545670032795401</v>
      </c>
      <c r="U24" s="35">
        <f>'fraction donor'!U24/'fraction donor'!$J24</f>
        <v>0.40335944788896944</v>
      </c>
      <c r="V24" s="35">
        <f>'fraction donor'!V24/'fraction donor'!$J24</f>
        <v>0.52802093936309435</v>
      </c>
      <c r="W24" s="35">
        <f>'fraction donor'!W24/'fraction donor'!$J24</f>
        <v>0.2782989368355222</v>
      </c>
      <c r="X24" s="35">
        <f>'fraction donor'!X24/'fraction donor'!$J24</f>
        <v>0.13510421759933891</v>
      </c>
      <c r="Z24" s="39"/>
      <c r="AA24" s="39"/>
      <c r="AB24" s="39"/>
      <c r="AC24" s="39"/>
      <c r="AE24" s="40">
        <f>'fraction donor'!AE24/'fraction donor'!$J24</f>
        <v>0.7608038086220047</v>
      </c>
      <c r="AF24" s="40">
        <f>'fraction donor'!AF24/'fraction donor'!$J24</f>
        <v>0.2189733895594009</v>
      </c>
      <c r="AG24" s="40">
        <f>'fraction donor'!AG24/'fraction donor'!$J24</f>
        <v>0.40429758263814758</v>
      </c>
      <c r="AH24" s="40">
        <f>'fraction donor'!AH24/'fraction donor'!$J24</f>
        <v>0.52212292340588851</v>
      </c>
      <c r="AI24" s="40">
        <f>'fraction donor'!AI24/'fraction donor'!$J24</f>
        <v>0.17474664664181933</v>
      </c>
      <c r="AJ24" s="40">
        <f>'fraction donor'!AJ24/'fraction donor'!$J24</f>
        <v>0.1243672432423959</v>
      </c>
      <c r="AL24" s="40">
        <f>'fraction donor'!AL24/'fraction donor'!$J24</f>
        <v>0.23137677363995962</v>
      </c>
      <c r="AM24" s="40">
        <f>'fraction donor'!AM24/'fraction donor'!$J24</f>
        <v>0.13979731845793356</v>
      </c>
    </row>
    <row r="25" spans="1:39">
      <c r="A25" s="12" t="s">
        <v>43</v>
      </c>
      <c r="B25" s="12" t="s">
        <v>112</v>
      </c>
      <c r="C25" s="12" t="s">
        <v>340</v>
      </c>
      <c r="D25" s="16">
        <v>41004</v>
      </c>
      <c r="E25" s="16">
        <v>41060</v>
      </c>
      <c r="F25" s="16">
        <v>41172</v>
      </c>
      <c r="G25" s="12">
        <v>56</v>
      </c>
      <c r="H25" s="12">
        <v>168</v>
      </c>
      <c r="I25" s="12">
        <v>112</v>
      </c>
      <c r="J25" s="35">
        <f>'fraction donor'!J25/'fraction donor'!$J25</f>
        <v>1</v>
      </c>
      <c r="K25" s="35">
        <f>'fraction donor'!K25/'fraction donor'!$J25</f>
        <v>0.94411406608761406</v>
      </c>
      <c r="L25" s="35">
        <f>'fraction donor'!L25/'fraction donor'!$J25</f>
        <v>0.90794156271740067</v>
      </c>
      <c r="M25" s="35">
        <f>'fraction donor'!M25/'fraction donor'!$J25</f>
        <v>0.76410636302884949</v>
      </c>
      <c r="N25" s="35">
        <f>'fraction donor'!N25/'fraction donor'!$J25</f>
        <v>0.19730615699975934</v>
      </c>
      <c r="O25" s="35">
        <f>'fraction donor'!O25/'fraction donor'!$J25</f>
        <v>0.43668592116503274</v>
      </c>
      <c r="P25" s="35">
        <f>'fraction donor'!P25/'fraction donor'!$J25</f>
        <v>0.54389882895825181</v>
      </c>
      <c r="Q25" s="35">
        <f>'fraction donor'!Q25/'fraction donor'!$J25</f>
        <v>0.17114600300129446</v>
      </c>
      <c r="R25" s="35">
        <f>'fraction donor'!R25/'fraction donor'!$J25</f>
        <v>0.1145308101074885</v>
      </c>
      <c r="S25" s="35">
        <f>'fraction donor'!S25/'fraction donor'!$J25</f>
        <v>0.7694010894621699</v>
      </c>
      <c r="T25" s="35">
        <f>'fraction donor'!T25/'fraction donor'!$J25</f>
        <v>0.33323254681576264</v>
      </c>
      <c r="U25" s="35">
        <f>'fraction donor'!U25/'fraction donor'!$J25</f>
        <v>0.43662654572037518</v>
      </c>
      <c r="V25" s="35">
        <f>'fraction donor'!V25/'fraction donor'!$J25</f>
        <v>0.55938308837564421</v>
      </c>
      <c r="W25" s="35">
        <f>'fraction donor'!W25/'fraction donor'!$J25</f>
        <v>0.2528985926912608</v>
      </c>
      <c r="X25" s="35">
        <f>'fraction donor'!X25/'fraction donor'!$J25</f>
        <v>0.14022143163223616</v>
      </c>
      <c r="Z25" s="39"/>
      <c r="AA25" s="39"/>
      <c r="AB25" s="39"/>
      <c r="AC25" s="39"/>
      <c r="AE25" s="40">
        <f>'fraction donor'!AE25/'fraction donor'!$J25</f>
        <v>0.76580027456170541</v>
      </c>
      <c r="AF25" s="40">
        <f>'fraction donor'!AF25/'fraction donor'!$J25</f>
        <v>0.21295438595460553</v>
      </c>
      <c r="AG25" s="40">
        <f>'fraction donor'!AG25/'fraction donor'!$J25</f>
        <v>0.43667416316818602</v>
      </c>
      <c r="AH25" s="40">
        <f>'fraction donor'!AH25/'fraction donor'!$J25</f>
        <v>0.54888632579735241</v>
      </c>
      <c r="AI25" s="40">
        <f>'fraction donor'!AI25/'fraction donor'!$J25</f>
        <v>0.19345308617763898</v>
      </c>
      <c r="AJ25" s="40">
        <f>'fraction donor'!AJ25/'fraction donor'!$J25</f>
        <v>0.1189540340500945</v>
      </c>
      <c r="AL25" s="40">
        <f>'fraction donor'!AL25/'fraction donor'!$J25</f>
        <v>0.22562326915543041</v>
      </c>
      <c r="AM25" s="40">
        <f>'fraction donor'!AM25/'fraction donor'!$J25</f>
        <v>0.13314212321631799</v>
      </c>
    </row>
    <row r="26" spans="1:39">
      <c r="A26" s="12" t="s">
        <v>44</v>
      </c>
      <c r="B26" s="12" t="s">
        <v>112</v>
      </c>
      <c r="C26" s="12" t="s">
        <v>340</v>
      </c>
      <c r="D26" s="16">
        <v>41004</v>
      </c>
      <c r="E26" s="16">
        <v>41060</v>
      </c>
      <c r="F26" s="16">
        <v>41200</v>
      </c>
      <c r="G26" s="12">
        <v>56</v>
      </c>
      <c r="H26" s="12">
        <v>196</v>
      </c>
      <c r="I26" s="12">
        <v>140</v>
      </c>
      <c r="J26" s="35">
        <f>'fraction donor'!J26/'fraction donor'!$J26</f>
        <v>1</v>
      </c>
      <c r="K26" s="35">
        <f>'fraction donor'!K26/'fraction donor'!$J26</f>
        <v>1.0089105911286154</v>
      </c>
      <c r="L26" s="35">
        <f>'fraction donor'!L26/'fraction donor'!$J26</f>
        <v>1.0990189507037962</v>
      </c>
      <c r="M26" s="35">
        <f>'fraction donor'!M26/'fraction donor'!$J26</f>
        <v>0</v>
      </c>
      <c r="N26" s="35">
        <f>'fraction donor'!N26/'fraction donor'!$J26</f>
        <v>0</v>
      </c>
      <c r="O26" s="35">
        <f>'fraction donor'!O26/'fraction donor'!$J26</f>
        <v>0</v>
      </c>
      <c r="P26" s="35">
        <f>'fraction donor'!P26/'fraction donor'!$J26</f>
        <v>0</v>
      </c>
      <c r="Q26" s="35">
        <f>'fraction donor'!Q26/'fraction donor'!$J26</f>
        <v>0</v>
      </c>
      <c r="R26" s="35">
        <f>'fraction donor'!R26/'fraction donor'!$J26</f>
        <v>0</v>
      </c>
      <c r="S26" s="35">
        <f>'fraction donor'!S26/'fraction donor'!$J26</f>
        <v>0.27558388235215731</v>
      </c>
      <c r="T26" s="35">
        <f>'fraction donor'!T26/'fraction donor'!$J26</f>
        <v>0.11503841425430864</v>
      </c>
      <c r="U26" s="35">
        <f>'fraction donor'!U26/'fraction donor'!$J26</f>
        <v>0.32000647903939072</v>
      </c>
      <c r="V26" s="35">
        <f>'fraction donor'!V26/'fraction donor'!$J26</f>
        <v>0.16893704511612501</v>
      </c>
      <c r="W26" s="35">
        <f>'fraction donor'!W26/'fraction donor'!$J26</f>
        <v>0</v>
      </c>
      <c r="X26" s="35">
        <f>'fraction donor'!X26/'fraction donor'!$J26</f>
        <v>0</v>
      </c>
      <c r="Z26" s="39"/>
      <c r="AA26" s="39"/>
      <c r="AB26" s="39"/>
      <c r="AC26" s="39"/>
      <c r="AE26" s="40">
        <f>'fraction donor'!AE26/'fraction donor'!$J26</f>
        <v>9.6667837869211223E-2</v>
      </c>
      <c r="AF26" s="40">
        <f>'fraction donor'!AF26/'fraction donor'!$J26</f>
        <v>1.52632376069009E-2</v>
      </c>
      <c r="AG26" s="40">
        <f>'fraction donor'!AG26/'fraction donor'!$J26</f>
        <v>5.8587999500897776E-2</v>
      </c>
      <c r="AH26" s="40">
        <f>'fraction donor'!AH26/'fraction donor'!$J26</f>
        <v>6.021935660925868E-2</v>
      </c>
      <c r="AI26" s="40">
        <f>'fraction donor'!AI26/'fraction donor'!$J26</f>
        <v>0</v>
      </c>
      <c r="AJ26" s="40">
        <f>'fraction donor'!AJ26/'fraction donor'!$J26</f>
        <v>0</v>
      </c>
      <c r="AL26" s="40">
        <f>'fraction donor'!AL26/'fraction donor'!$J26</f>
        <v>2.0256290662652644E-2</v>
      </c>
      <c r="AM26" s="40">
        <f>'fraction donor'!AM26/'fraction donor'!$J26</f>
        <v>0</v>
      </c>
    </row>
    <row r="27" spans="1:39">
      <c r="A27" s="12" t="s">
        <v>45</v>
      </c>
      <c r="B27" s="12" t="s">
        <v>112</v>
      </c>
      <c r="C27" s="12" t="s">
        <v>340</v>
      </c>
      <c r="D27" s="16">
        <v>41004</v>
      </c>
      <c r="E27" s="16">
        <v>41060</v>
      </c>
      <c r="F27" s="16">
        <v>41200</v>
      </c>
      <c r="G27" s="12">
        <v>56</v>
      </c>
      <c r="H27" s="12">
        <v>196</v>
      </c>
      <c r="I27" s="12">
        <v>140</v>
      </c>
      <c r="J27" s="35">
        <f>'fraction donor'!J27/'fraction donor'!$J27</f>
        <v>1</v>
      </c>
      <c r="K27" s="35">
        <f>'fraction donor'!K27/'fraction donor'!$J27</f>
        <v>1.0324035072175375</v>
      </c>
      <c r="L27" s="35">
        <f>'fraction donor'!L27/'fraction donor'!$J27</f>
        <v>0</v>
      </c>
      <c r="M27" s="35">
        <f>'fraction donor'!M27/'fraction donor'!$J27</f>
        <v>3.7367170358490062E-2</v>
      </c>
      <c r="N27" s="35">
        <f>'fraction donor'!N27/'fraction donor'!$J27</f>
        <v>0</v>
      </c>
      <c r="O27" s="35">
        <f>'fraction donor'!O27/'fraction donor'!$J27</f>
        <v>0</v>
      </c>
      <c r="P27" s="35">
        <f>'fraction donor'!P27/'fraction donor'!$J27</f>
        <v>0</v>
      </c>
      <c r="Q27" s="35">
        <f>'fraction donor'!Q27/'fraction donor'!$J27</f>
        <v>0</v>
      </c>
      <c r="R27" s="35">
        <f>'fraction donor'!R27/'fraction donor'!$J27</f>
        <v>0</v>
      </c>
      <c r="S27" s="35">
        <f>'fraction donor'!S27/'fraction donor'!$J27</f>
        <v>9.1461318282262838E-2</v>
      </c>
      <c r="T27" s="35">
        <f>'fraction donor'!T27/'fraction donor'!$J27</f>
        <v>0.17811860329692999</v>
      </c>
      <c r="U27" s="35">
        <f>'fraction donor'!U27/'fraction donor'!$J27</f>
        <v>0</v>
      </c>
      <c r="V27" s="35">
        <f>'fraction donor'!V27/'fraction donor'!$J27</f>
        <v>5.5501628551361169E-2</v>
      </c>
      <c r="W27" s="35">
        <f>'fraction donor'!W27/'fraction donor'!$J27</f>
        <v>0</v>
      </c>
      <c r="X27" s="35">
        <f>'fraction donor'!X27/'fraction donor'!$J27</f>
        <v>0</v>
      </c>
      <c r="Z27" s="39"/>
      <c r="AA27" s="39"/>
      <c r="AB27" s="39"/>
      <c r="AC27" s="39"/>
      <c r="AE27" s="40">
        <f>'fraction donor'!AE27/'fraction donor'!$J27</f>
        <v>6.0273871602440493E-2</v>
      </c>
      <c r="AF27" s="40">
        <f>'fraction donor'!AF27/'fraction donor'!$J27</f>
        <v>4.6997059082818364E-2</v>
      </c>
      <c r="AG27" s="40">
        <f>'fraction donor'!AG27/'fraction donor'!$J27</f>
        <v>0</v>
      </c>
      <c r="AH27" s="40">
        <f>'fraction donor'!AH27/'fraction donor'!$J27</f>
        <v>2.5431993574733615E-2</v>
      </c>
      <c r="AI27" s="40">
        <f>'fraction donor'!AI27/'fraction donor'!$J27</f>
        <v>0</v>
      </c>
      <c r="AJ27" s="40">
        <f>'fraction donor'!AJ27/'fraction donor'!$J27</f>
        <v>0</v>
      </c>
      <c r="AL27" s="40">
        <f>'fraction donor'!AL27/'fraction donor'!$J27</f>
        <v>4.2480474648422382E-2</v>
      </c>
      <c r="AM27" s="40">
        <f>'fraction donor'!AM27/'fraction donor'!$J27</f>
        <v>0</v>
      </c>
    </row>
    <row r="28" spans="1:39">
      <c r="A28" s="12" t="s">
        <v>46</v>
      </c>
      <c r="B28" s="12" t="s">
        <v>112</v>
      </c>
      <c r="C28" s="12" t="s">
        <v>340</v>
      </c>
      <c r="D28" s="16">
        <v>41004</v>
      </c>
      <c r="E28" s="16">
        <v>41060</v>
      </c>
      <c r="F28" s="16">
        <v>41200</v>
      </c>
      <c r="G28" s="12">
        <v>56</v>
      </c>
      <c r="H28" s="12">
        <v>196</v>
      </c>
      <c r="I28" s="12">
        <v>140</v>
      </c>
      <c r="J28" s="35">
        <f>'fraction donor'!J28/'fraction donor'!$J28</f>
        <v>1</v>
      </c>
      <c r="K28" s="35">
        <f>'fraction donor'!K28/'fraction donor'!$J28</f>
        <v>1.0106521530510126</v>
      </c>
      <c r="L28" s="35">
        <f>'fraction donor'!L28/'fraction donor'!$J28</f>
        <v>0.98970945987132686</v>
      </c>
      <c r="M28" s="35">
        <f>'fraction donor'!M28/'fraction donor'!$J28</f>
        <v>0.74716526458864185</v>
      </c>
      <c r="N28" s="35">
        <f>'fraction donor'!N28/'fraction donor'!$J28</f>
        <v>0.1690233167899616</v>
      </c>
      <c r="O28" s="35">
        <f>'fraction donor'!O28/'fraction donor'!$J28</f>
        <v>0.32948267202410852</v>
      </c>
      <c r="P28" s="35">
        <f>'fraction donor'!P28/'fraction donor'!$J28</f>
        <v>0.56705022031618546</v>
      </c>
      <c r="Q28" s="35">
        <f>'fraction donor'!Q28/'fraction donor'!$J28</f>
        <v>0.18175311809937772</v>
      </c>
      <c r="R28" s="35">
        <f>'fraction donor'!R28/'fraction donor'!$J28</f>
        <v>7.7205242634271851E-2</v>
      </c>
      <c r="S28" s="35">
        <f>'fraction donor'!S28/'fraction donor'!$J28</f>
        <v>0.69407441356050581</v>
      </c>
      <c r="T28" s="35">
        <f>'fraction donor'!T28/'fraction donor'!$J28</f>
        <v>0.27333336947897863</v>
      </c>
      <c r="U28" s="35">
        <f>'fraction donor'!U28/'fraction donor'!$J28</f>
        <v>0.34971908576903316</v>
      </c>
      <c r="V28" s="35">
        <f>'fraction donor'!V28/'fraction donor'!$J28</f>
        <v>0.52278479948199164</v>
      </c>
      <c r="W28" s="35">
        <f>'fraction donor'!W28/'fraction donor'!$J28</f>
        <v>0.22925001587603988</v>
      </c>
      <c r="X28" s="35">
        <f>'fraction donor'!X28/'fraction donor'!$J28</f>
        <v>7.4022041957917062E-2</v>
      </c>
      <c r="Z28" s="39"/>
      <c r="AA28" s="39"/>
      <c r="AB28" s="39"/>
      <c r="AC28" s="39"/>
      <c r="AE28" s="40">
        <f>'fraction donor'!AE28/'fraction donor'!$J28</f>
        <v>0.725658372573182</v>
      </c>
      <c r="AF28" s="40">
        <f>'fraction donor'!AF28/'fraction donor'!$J28</f>
        <v>0.18754430366748531</v>
      </c>
      <c r="AG28" s="40">
        <f>'fraction donor'!AG28/'fraction donor'!$J28</f>
        <v>0.33478050681774307</v>
      </c>
      <c r="AH28" s="40">
        <f>'fraction donor'!AH28/'fraction donor'!$J28</f>
        <v>0.54792210831403787</v>
      </c>
      <c r="AI28" s="40">
        <f>'fraction donor'!AI28/'fraction donor'!$J28</f>
        <v>0.19626171623523767</v>
      </c>
      <c r="AJ28" s="40">
        <f>'fraction donor'!AJ28/'fraction donor'!$J28</f>
        <v>7.6361935345209048E-2</v>
      </c>
      <c r="AL28" s="40">
        <f>'fraction donor'!AL28/'fraction donor'!$J28</f>
        <v>0.20370949951499917</v>
      </c>
      <c r="AM28" s="40">
        <f>'fraction donor'!AM28/'fraction donor'!$J28</f>
        <v>0.10437814368448321</v>
      </c>
    </row>
    <row r="29" spans="1:39">
      <c r="A29" s="12" t="s">
        <v>47</v>
      </c>
      <c r="B29" s="12" t="s">
        <v>112</v>
      </c>
      <c r="C29" s="12" t="s">
        <v>340</v>
      </c>
      <c r="D29" s="16">
        <v>41004</v>
      </c>
      <c r="E29" s="16">
        <v>41060</v>
      </c>
      <c r="F29" s="16">
        <v>41200</v>
      </c>
      <c r="G29" s="12">
        <v>56</v>
      </c>
      <c r="H29" s="12">
        <v>196</v>
      </c>
      <c r="I29" s="12">
        <v>140</v>
      </c>
      <c r="J29" s="35">
        <f>'fraction donor'!J29/'fraction donor'!$J29</f>
        <v>1</v>
      </c>
      <c r="K29" s="35">
        <f>'fraction donor'!K29/'fraction donor'!$J29</f>
        <v>0.93262001156737984</v>
      </c>
      <c r="L29" s="35">
        <f>'fraction donor'!L29/'fraction donor'!$J29</f>
        <v>0.93442324054941039</v>
      </c>
      <c r="M29" s="35">
        <f>'fraction donor'!M29/'fraction donor'!$J29</f>
        <v>0.83984104246569002</v>
      </c>
      <c r="N29" s="35">
        <f>'fraction donor'!N29/'fraction donor'!$J29</f>
        <v>0.23937668189498715</v>
      </c>
      <c r="O29" s="35">
        <f>'fraction donor'!O29/'fraction donor'!$J29</f>
        <v>0.43425931949775548</v>
      </c>
      <c r="P29" s="35">
        <f>'fraction donor'!P29/'fraction donor'!$J29</f>
        <v>0.62637882130475886</v>
      </c>
      <c r="Q29" s="35">
        <f>'fraction donor'!Q29/'fraction donor'!$J29</f>
        <v>0.20545121982636472</v>
      </c>
      <c r="R29" s="35">
        <f>'fraction donor'!R29/'fraction donor'!$J29</f>
        <v>8.0014224751066856E-2</v>
      </c>
      <c r="S29" s="35">
        <f>'fraction donor'!S29/'fraction donor'!$J29</f>
        <v>0.84034515325834969</v>
      </c>
      <c r="T29" s="35">
        <f>'fraction donor'!T29/'fraction donor'!$J29</f>
        <v>0.32832553974728879</v>
      </c>
      <c r="U29" s="35">
        <f>'fraction donor'!U29/'fraction donor'!$J29</f>
        <v>0.47257227575982202</v>
      </c>
      <c r="V29" s="35">
        <f>'fraction donor'!V29/'fraction donor'!$J29</f>
        <v>0.66240086517664021</v>
      </c>
      <c r="W29" s="35">
        <f>'fraction donor'!W29/'fraction donor'!$J29</f>
        <v>0.28505625613531677</v>
      </c>
      <c r="X29" s="35">
        <f>'fraction donor'!X29/'fraction donor'!$J29</f>
        <v>7.9829960531274169E-2</v>
      </c>
      <c r="Z29" s="39"/>
      <c r="AA29" s="39"/>
      <c r="AB29" s="39"/>
      <c r="AC29" s="39"/>
      <c r="AE29" s="40">
        <f>'fraction donor'!AE29/'fraction donor'!$J29</f>
        <v>0.83997415464139558</v>
      </c>
      <c r="AF29" s="40">
        <f>'fraction donor'!AF29/'fraction donor'!$J29</f>
        <v>0.24931625642051899</v>
      </c>
      <c r="AG29" s="40">
        <f>'fraction donor'!AG29/'fraction donor'!$J29</f>
        <v>0.44045957205487818</v>
      </c>
      <c r="AH29" s="40">
        <f>'fraction donor'!AH29/'fraction donor'!$J29</f>
        <v>0.63571195068416375</v>
      </c>
      <c r="AI29" s="40">
        <f>'fraction donor'!AI29/'fraction donor'!$J29</f>
        <v>0.22570111409911639</v>
      </c>
      <c r="AJ29" s="40">
        <f>'fraction donor'!AJ29/'fraction donor'!$J29</f>
        <v>7.9989054842284052E-2</v>
      </c>
      <c r="AL29" s="40">
        <f>'fraction donor'!AL29/'fraction donor'!$J29</f>
        <v>0.26699937648438082</v>
      </c>
      <c r="AM29" s="40">
        <f>'fraction donor'!AM29/'fraction donor'!$J29</f>
        <v>9.8000109218777082E-2</v>
      </c>
    </row>
    <row r="30" spans="1:39">
      <c r="A30" s="12" t="s">
        <v>48</v>
      </c>
      <c r="B30" s="12" t="s">
        <v>112</v>
      </c>
      <c r="C30" s="12" t="s">
        <v>340</v>
      </c>
      <c r="D30" s="16">
        <v>41004</v>
      </c>
      <c r="E30" s="16">
        <v>41060</v>
      </c>
      <c r="F30" s="16">
        <v>41263</v>
      </c>
      <c r="G30" s="12">
        <v>56</v>
      </c>
      <c r="H30" s="12">
        <v>259</v>
      </c>
      <c r="I30" s="12">
        <v>203</v>
      </c>
      <c r="J30" s="35">
        <f>'fraction donor'!J30/'fraction donor'!$J30</f>
        <v>1</v>
      </c>
      <c r="K30" s="35">
        <f>'fraction donor'!K30/'fraction donor'!$J30</f>
        <v>0.96318493150684947</v>
      </c>
      <c r="L30" s="35">
        <f>'fraction donor'!L30/'fraction donor'!$J30</f>
        <v>1.0370994940978078</v>
      </c>
      <c r="M30" s="35">
        <f>'fraction donor'!M30/'fraction donor'!$J30</f>
        <v>0.6761152416356877</v>
      </c>
      <c r="N30" s="35">
        <f>'fraction donor'!N30/'fraction donor'!$J30</f>
        <v>0.2326382291468744</v>
      </c>
      <c r="O30" s="35">
        <f>'fraction donor'!O30/'fraction donor'!$J30</f>
        <v>0.3456616729088639</v>
      </c>
      <c r="P30" s="35">
        <f>'fraction donor'!P30/'fraction donor'!$J30</f>
        <v>0.5654296875</v>
      </c>
      <c r="Q30" s="35">
        <f>'fraction donor'!Q30/'fraction donor'!$J30</f>
        <v>0.15783139965440632</v>
      </c>
      <c r="R30" s="35">
        <f>'fraction donor'!R30/'fraction donor'!$J30</f>
        <v>6.6844062580148758E-2</v>
      </c>
      <c r="S30" s="35">
        <f>'fraction donor'!S30/'fraction donor'!$J30</f>
        <v>0.63204887218045114</v>
      </c>
      <c r="T30" s="35">
        <f>'fraction donor'!T30/'fraction donor'!$J30</f>
        <v>0.3690858644859813</v>
      </c>
      <c r="U30" s="35">
        <f>'fraction donor'!U30/'fraction donor'!$J30</f>
        <v>0.37404701397712831</v>
      </c>
      <c r="V30" s="35">
        <f>'fraction donor'!V30/'fraction donor'!$J30</f>
        <v>0.54668674698795183</v>
      </c>
      <c r="W30" s="35">
        <f>'fraction donor'!W30/'fraction donor'!$J30</f>
        <v>0.1308139534883721</v>
      </c>
      <c r="X30" s="35">
        <f>'fraction donor'!X30/'fraction donor'!$J30</f>
        <v>6.6065436241610737E-2</v>
      </c>
      <c r="Z30" s="39"/>
      <c r="AA30" s="39"/>
      <c r="AB30" s="39"/>
      <c r="AC30" s="39"/>
      <c r="AE30" s="40">
        <f>'fraction donor'!AE30/'fraction donor'!$J30</f>
        <v>0.64979416167664672</v>
      </c>
      <c r="AF30" s="40">
        <f>'fraction donor'!AF30/'fraction donor'!$J30</f>
        <v>0.28641936226545417</v>
      </c>
      <c r="AG30" s="40">
        <f>'fraction donor'!AG30/'fraction donor'!$J30</f>
        <v>0.35972921914357686</v>
      </c>
      <c r="AH30" s="40">
        <f>'fraction donor'!AH30/'fraction donor'!$J30</f>
        <v>0.55484693877551017</v>
      </c>
      <c r="AI30" s="40">
        <f>'fraction donor'!AI30/'fraction donor'!$J30</f>
        <v>0.146409233399829</v>
      </c>
      <c r="AJ30" s="40">
        <f>'fraction donor'!AJ30/'fraction donor'!$J30</f>
        <v>6.6484951496559155E-2</v>
      </c>
      <c r="AL30" s="40">
        <f>'fraction donor'!AL30/'fraction donor'!$J30</f>
        <v>0.29023070039504989</v>
      </c>
      <c r="AM30" s="40">
        <f>'fraction donor'!AM30/'fraction donor'!$J30</f>
        <v>7.9468646559107431E-2</v>
      </c>
    </row>
    <row r="31" spans="1:39">
      <c r="A31" s="12" t="s">
        <v>49</v>
      </c>
      <c r="B31" s="12" t="s">
        <v>112</v>
      </c>
      <c r="C31" s="12" t="s">
        <v>340</v>
      </c>
      <c r="D31" s="16">
        <v>41004</v>
      </c>
      <c r="E31" s="16">
        <v>41060</v>
      </c>
      <c r="F31" s="16">
        <v>41263</v>
      </c>
      <c r="G31" s="12">
        <v>56</v>
      </c>
      <c r="H31" s="12">
        <v>259</v>
      </c>
      <c r="I31" s="12">
        <v>203</v>
      </c>
      <c r="J31" s="35">
        <f>'fraction donor'!J31/'fraction donor'!$J31</f>
        <v>1</v>
      </c>
      <c r="K31" s="35">
        <f>'fraction donor'!K31/'fraction donor'!$J31</f>
        <v>0.96752767527675276</v>
      </c>
      <c r="L31" s="35">
        <f>'fraction donor'!L31/'fraction donor'!$J31</f>
        <v>0.99416326530612253</v>
      </c>
      <c r="M31" s="35">
        <f>'fraction donor'!M31/'fraction donor'!$J31</f>
        <v>0.96451612903225803</v>
      </c>
      <c r="N31" s="35">
        <f>'fraction donor'!N31/'fraction donor'!$J31</f>
        <v>0.38974499588703038</v>
      </c>
      <c r="O31" s="35">
        <f>'fraction donor'!O31/'fraction donor'!$J31</f>
        <v>0.52055125381828515</v>
      </c>
      <c r="P31" s="35">
        <f>'fraction donor'!P31/'fraction donor'!$J31</f>
        <v>0.83954372623574136</v>
      </c>
      <c r="Q31" s="35">
        <f>'fraction donor'!Q31/'fraction donor'!$J31</f>
        <v>0.41634504608294925</v>
      </c>
      <c r="R31" s="35">
        <f>'fraction donor'!R31/'fraction donor'!$J31</f>
        <v>9.8972669121922846E-2</v>
      </c>
      <c r="S31" s="35">
        <f>'fraction donor'!S31/'fraction donor'!$J31</f>
        <v>0.90063157894736834</v>
      </c>
      <c r="T31" s="35">
        <f>'fraction donor'!T31/'fraction donor'!$J31</f>
        <v>0.48103509393831972</v>
      </c>
      <c r="U31" s="35">
        <f>'fraction donor'!U31/'fraction donor'!$J31</f>
        <v>0.56326530612244896</v>
      </c>
      <c r="V31" s="35">
        <f>'fraction donor'!V31/'fraction donor'!$J31</f>
        <v>0.83039893024292388</v>
      </c>
      <c r="W31" s="35">
        <f>'fraction donor'!W31/'fraction donor'!$J31</f>
        <v>0.38381795195954482</v>
      </c>
      <c r="X31" s="35">
        <f>'fraction donor'!X31/'fraction donor'!$J31</f>
        <v>0.12426381114626428</v>
      </c>
      <c r="Z31" s="39"/>
      <c r="AA31" s="39"/>
      <c r="AB31" s="39"/>
      <c r="AC31" s="39"/>
      <c r="AE31" s="40">
        <f>'fraction donor'!AE31/'fraction donor'!$J31</f>
        <v>0.93514036786060017</v>
      </c>
      <c r="AF31" s="40">
        <f>'fraction donor'!AF31/'fraction donor'!$J31</f>
        <v>0.4069392206173636</v>
      </c>
      <c r="AG31" s="40">
        <f>'fraction donor'!AG31/'fraction donor'!$J31</f>
        <v>0.53378762623786646</v>
      </c>
      <c r="AH31" s="40">
        <f>'fraction donor'!AH31/'fraction donor'!$J31</f>
        <v>0.83140118667275209</v>
      </c>
      <c r="AI31" s="40">
        <f>'fraction donor'!AI31/'fraction donor'!$J31</f>
        <v>0.38867595818815326</v>
      </c>
      <c r="AJ31" s="40">
        <f>'fraction donor'!AJ31/'fraction donor'!$J31</f>
        <v>0.11934493964366767</v>
      </c>
      <c r="AL31" s="40">
        <f>'fraction donor'!AL31/'fraction donor'!$J31</f>
        <v>0.41244762926629874</v>
      </c>
      <c r="AM31" s="40">
        <f>'fraction donor'!AM31/'fraction donor'!$J31</f>
        <v>0.17833430100068187</v>
      </c>
    </row>
    <row r="32" spans="1:39">
      <c r="A32" s="12" t="s">
        <v>50</v>
      </c>
      <c r="B32" s="12" t="s">
        <v>112</v>
      </c>
      <c r="C32" s="12" t="s">
        <v>340</v>
      </c>
      <c r="D32" s="16">
        <v>41004</v>
      </c>
      <c r="E32" s="16">
        <v>41060</v>
      </c>
      <c r="F32" s="16">
        <v>41263</v>
      </c>
      <c r="G32" s="12">
        <v>56</v>
      </c>
      <c r="H32" s="12">
        <v>259</v>
      </c>
      <c r="I32" s="12">
        <v>203</v>
      </c>
      <c r="J32" s="35">
        <f>'fraction donor'!J32/'fraction donor'!$J32</f>
        <v>1</v>
      </c>
      <c r="K32" s="35">
        <f>'fraction donor'!K32/'fraction donor'!$J32</f>
        <v>0.93495934959349591</v>
      </c>
      <c r="L32" s="35">
        <f>'fraction donor'!L32/'fraction donor'!$J32</f>
        <v>0.88287143392476009</v>
      </c>
      <c r="M32" s="35">
        <f>'fraction donor'!M32/'fraction donor'!$J32</f>
        <v>0.9563662158898818</v>
      </c>
      <c r="N32" s="35">
        <f>'fraction donor'!N32/'fraction donor'!$J32</f>
        <v>0.46705340153705494</v>
      </c>
      <c r="O32" s="35">
        <f>'fraction donor'!O32/'fraction donor'!$J32</f>
        <v>0.60792455731951989</v>
      </c>
      <c r="P32" s="35">
        <f>'fraction donor'!P32/'fraction donor'!$J32</f>
        <v>0.85429619002072377</v>
      </c>
      <c r="Q32" s="35">
        <f>'fraction donor'!Q32/'fraction donor'!$J32</f>
        <v>0.47949714715656155</v>
      </c>
      <c r="R32" s="35">
        <f>'fraction donor'!R32/'fraction donor'!$J32</f>
        <v>0.14293056723670686</v>
      </c>
      <c r="S32" s="35">
        <f>'fraction donor'!S32/'fraction donor'!$J32</f>
        <v>0.91292430109243816</v>
      </c>
      <c r="T32" s="35">
        <f>'fraction donor'!T32/'fraction donor'!$J32</f>
        <v>0.54670558798999169</v>
      </c>
      <c r="U32" s="35">
        <f>'fraction donor'!U32/'fraction donor'!$J32</f>
        <v>0.68501208007363101</v>
      </c>
      <c r="V32" s="35">
        <f>'fraction donor'!V32/'fraction donor'!$J32</f>
        <v>0.8667935189990198</v>
      </c>
      <c r="W32" s="35">
        <f>'fraction donor'!W32/'fraction donor'!$J32</f>
        <v>0.40205411291988213</v>
      </c>
      <c r="X32" s="35">
        <f>'fraction donor'!X32/'fraction donor'!$J32</f>
        <v>0.15117220294301834</v>
      </c>
      <c r="Z32" s="39"/>
      <c r="AA32" s="39"/>
      <c r="AB32" s="39"/>
      <c r="AC32" s="39"/>
      <c r="AE32" s="40">
        <f>'fraction donor'!AE32/'fraction donor'!$J32</f>
        <v>0.93766078252748708</v>
      </c>
      <c r="AF32" s="40">
        <f>'fraction donor'!AF32/'fraction donor'!$J32</f>
        <v>0.47933042577629786</v>
      </c>
      <c r="AG32" s="40">
        <f>'fraction donor'!AG32/'fraction donor'!$J32</f>
        <v>0.62852008954872152</v>
      </c>
      <c r="AH32" s="40">
        <f>'fraction donor'!AH32/'fraction donor'!$J32</f>
        <v>0.85955940204563341</v>
      </c>
      <c r="AI32" s="40">
        <f>'fraction donor'!AI32/'fraction donor'!$J32</f>
        <v>0.45563885201285309</v>
      </c>
      <c r="AJ32" s="40">
        <f>'fraction donor'!AJ32/'fraction donor'!$J32</f>
        <v>0.1450296319976821</v>
      </c>
      <c r="AL32" s="40">
        <f>'fraction donor'!AL32/'fraction donor'!$J32</f>
        <v>0.4851790497673763</v>
      </c>
      <c r="AM32" s="40">
        <f>'fraction donor'!AM32/'fraction donor'!$J32</f>
        <v>0.20531149594843093</v>
      </c>
    </row>
    <row r="33" spans="1:39">
      <c r="A33" s="12" t="s">
        <v>51</v>
      </c>
      <c r="B33" s="12" t="s">
        <v>112</v>
      </c>
      <c r="C33" s="12" t="s">
        <v>340</v>
      </c>
      <c r="D33" s="16">
        <v>41004</v>
      </c>
      <c r="E33" s="16">
        <v>41060</v>
      </c>
      <c r="F33" s="16">
        <v>41263</v>
      </c>
      <c r="G33" s="12">
        <v>56</v>
      </c>
      <c r="H33" s="12">
        <v>259</v>
      </c>
      <c r="I33" s="12">
        <v>203</v>
      </c>
      <c r="J33" s="35">
        <f>'fraction donor'!J33/'fraction donor'!$J33</f>
        <v>1</v>
      </c>
      <c r="K33" s="35">
        <f>'fraction donor'!K33/'fraction donor'!$J33</f>
        <v>0.95451703657392939</v>
      </c>
      <c r="L33" s="35">
        <f>'fraction donor'!L33/'fraction donor'!$J33</f>
        <v>0.80890184156000089</v>
      </c>
      <c r="M33" s="35">
        <f>'fraction donor'!M33/'fraction donor'!$J33</f>
        <v>0.72985624463341003</v>
      </c>
      <c r="N33" s="35">
        <f>'fraction donor'!N33/'fraction donor'!$J33</f>
        <v>0.26371511645334372</v>
      </c>
      <c r="O33" s="35">
        <f>'fraction donor'!O33/'fraction donor'!$J33</f>
        <v>0.39186520394869312</v>
      </c>
      <c r="P33" s="35">
        <f>'fraction donor'!P33/'fraction donor'!$J33</f>
        <v>0.59155873597886732</v>
      </c>
      <c r="Q33" s="35">
        <f>'fraction donor'!Q33/'fraction donor'!$J33</f>
        <v>0.23869438366156093</v>
      </c>
      <c r="R33" s="35">
        <f>'fraction donor'!R33/'fraction donor'!$J33</f>
        <v>6.2276996337244116E-2</v>
      </c>
      <c r="S33" s="35">
        <f>'fraction donor'!S33/'fraction donor'!$J33</f>
        <v>0.71094373644124309</v>
      </c>
      <c r="T33" s="35">
        <f>'fraction donor'!T33/'fraction donor'!$J33</f>
        <v>0.32612715678352117</v>
      </c>
      <c r="U33" s="35">
        <f>'fraction donor'!U33/'fraction donor'!$J33</f>
        <v>0.41482614412736396</v>
      </c>
      <c r="V33" s="35">
        <f>'fraction donor'!V33/'fraction donor'!$J33</f>
        <v>0.6065130647444974</v>
      </c>
      <c r="W33" s="35">
        <f>'fraction donor'!W33/'fraction donor'!$J33</f>
        <v>0.2487235594456601</v>
      </c>
      <c r="X33" s="35">
        <f>'fraction donor'!X33/'fraction donor'!$J33</f>
        <v>7.5797521030067941E-2</v>
      </c>
      <c r="Z33" s="39"/>
      <c r="AA33" s="39"/>
      <c r="AB33" s="39"/>
      <c r="AC33" s="39"/>
      <c r="AE33" s="40">
        <f>'fraction donor'!AE33/'fraction donor'!$J33</f>
        <v>0.72325457510715552</v>
      </c>
      <c r="AF33" s="40">
        <f>'fraction donor'!AF33/'fraction donor'!$J33</f>
        <v>0.27403386906224342</v>
      </c>
      <c r="AG33" s="40">
        <f>'fraction donor'!AG33/'fraction donor'!$J33</f>
        <v>0.39685946765539348</v>
      </c>
      <c r="AH33" s="40">
        <f>'fraction donor'!AH33/'fraction donor'!$J33</f>
        <v>0.59693654266958429</v>
      </c>
      <c r="AI33" s="40">
        <f>'fraction donor'!AI33/'fraction donor'!$J33</f>
        <v>0.24085256072902531</v>
      </c>
      <c r="AJ33" s="40">
        <f>'fraction donor'!AJ33/'fraction donor'!$J33</f>
        <v>6.4823358287390165E-2</v>
      </c>
      <c r="AL33" s="40">
        <f>'fraction donor'!AL33/'fraction donor'!$J33</f>
        <v>0.27938766076436594</v>
      </c>
      <c r="AM33" s="40">
        <f>'fraction donor'!AM33/'fraction donor'!$J33</f>
        <v>9.1471592484500347E-2</v>
      </c>
    </row>
    <row r="34" spans="1:39">
      <c r="A34" s="12" t="s">
        <v>52</v>
      </c>
      <c r="B34" s="12" t="s">
        <v>112</v>
      </c>
      <c r="C34" s="12" t="s">
        <v>340</v>
      </c>
      <c r="D34" s="16">
        <v>41004</v>
      </c>
      <c r="E34" s="16">
        <v>41060</v>
      </c>
      <c r="F34" s="16">
        <v>41424</v>
      </c>
      <c r="G34" s="12">
        <v>56</v>
      </c>
      <c r="H34" s="12">
        <v>420</v>
      </c>
      <c r="I34" s="12">
        <v>364</v>
      </c>
      <c r="J34" s="35">
        <f>'fraction donor'!J34/'fraction donor'!$J34</f>
        <v>1</v>
      </c>
      <c r="K34" s="35">
        <f>'fraction donor'!K34/'fraction donor'!$J34</f>
        <v>0.98208534621578114</v>
      </c>
      <c r="L34" s="35">
        <f>'fraction donor'!L34/'fraction donor'!$J34</f>
        <v>0.85139519792342633</v>
      </c>
      <c r="M34" s="35">
        <f>'fraction donor'!M34/'fraction donor'!$J34</f>
        <v>0.77953535213224057</v>
      </c>
      <c r="N34" s="35">
        <f>'fraction donor'!N34/'fraction donor'!$J34</f>
        <v>0.28556352891515407</v>
      </c>
      <c r="O34" s="35">
        <f>'fraction donor'!O34/'fraction donor'!$J34</f>
        <v>0.3767786561264822</v>
      </c>
      <c r="P34" s="35">
        <f>'fraction donor'!P34/'fraction donor'!$J34</f>
        <v>0.64842731150947153</v>
      </c>
      <c r="Q34" s="35">
        <f>'fraction donor'!Q34/'fraction donor'!$J34</f>
        <v>0.38723334961732619</v>
      </c>
      <c r="R34" s="35">
        <f>'fraction donor'!R34/'fraction donor'!$J34</f>
        <v>4.2150985801809829E-2</v>
      </c>
      <c r="S34" s="35">
        <f>'fraction donor'!S34/'fraction donor'!$J34</f>
        <v>0.73164898509842413</v>
      </c>
      <c r="T34" s="35">
        <f>'fraction donor'!T34/'fraction donor'!$J34</f>
        <v>0.27700763144997553</v>
      </c>
      <c r="U34" s="35">
        <f>'fraction donor'!U34/'fraction donor'!$J34</f>
        <v>0.31775199844024177</v>
      </c>
      <c r="V34" s="35">
        <f>'fraction donor'!V34/'fraction donor'!$J34</f>
        <v>0.63357778941854381</v>
      </c>
      <c r="W34" s="35">
        <f>'fraction donor'!W34/'fraction donor'!$J34</f>
        <v>0.36539701547531322</v>
      </c>
      <c r="X34" s="35">
        <f>'fraction donor'!X34/'fraction donor'!$J34</f>
        <v>5.0171853476522282E-2</v>
      </c>
      <c r="Z34" s="39"/>
      <c r="AA34" s="39"/>
      <c r="AB34" s="39"/>
      <c r="AC34" s="39"/>
      <c r="AE34" s="40">
        <f>'fraction donor'!AE34/'fraction donor'!$J34</f>
        <v>0.75410356619443097</v>
      </c>
      <c r="AF34" s="40">
        <f>'fraction donor'!AF34/'fraction donor'!$J34</f>
        <v>0.28380670791023532</v>
      </c>
      <c r="AG34" s="40">
        <f>'fraction donor'!AG34/'fraction donor'!$J34</f>
        <v>0.35975026716913211</v>
      </c>
      <c r="AH34" s="40">
        <f>'fraction donor'!AH34/'fraction donor'!$J34</f>
        <v>0.64051909406513474</v>
      </c>
      <c r="AI34" s="40">
        <f>'fraction donor'!AI34/'fraction donor'!$J34</f>
        <v>0.37913692407527577</v>
      </c>
      <c r="AJ34" s="40">
        <f>'fraction donor'!AJ34/'fraction donor'!$J34</f>
        <v>4.5666829506595022E-2</v>
      </c>
      <c r="AL34" s="40">
        <f>'fraction donor'!AL34/'fraction donor'!$J34</f>
        <v>0.28630950560404395</v>
      </c>
      <c r="AM34" s="40">
        <f>'fraction donor'!AM34/'fraction donor'!$J34</f>
        <v>0.22362005959920903</v>
      </c>
    </row>
    <row r="35" spans="1:39">
      <c r="A35" s="12" t="s">
        <v>53</v>
      </c>
      <c r="B35" s="12" t="s">
        <v>112</v>
      </c>
      <c r="C35" s="12" t="s">
        <v>340</v>
      </c>
      <c r="D35" s="16">
        <v>41004</v>
      </c>
      <c r="E35" s="16">
        <v>41060</v>
      </c>
      <c r="F35" s="16">
        <v>41424</v>
      </c>
      <c r="G35" s="12">
        <v>56</v>
      </c>
      <c r="H35" s="12">
        <v>420</v>
      </c>
      <c r="I35" s="12">
        <v>364</v>
      </c>
      <c r="J35" s="35">
        <f>'fraction donor'!J35/'fraction donor'!$J35</f>
        <v>1</v>
      </c>
      <c r="K35" s="35">
        <f>'fraction donor'!K35/'fraction donor'!$J35</f>
        <v>0.89218929862268259</v>
      </c>
      <c r="L35" s="35">
        <f>'fraction donor'!L35/'fraction donor'!$J35</f>
        <v>0.82389989328757307</v>
      </c>
      <c r="M35" s="35">
        <f>'fraction donor'!M35/'fraction donor'!$J35</f>
        <v>0.76729411383783508</v>
      </c>
      <c r="N35" s="35">
        <f>'fraction donor'!N35/'fraction donor'!$J35</f>
        <v>0.48257725180802102</v>
      </c>
      <c r="O35" s="35">
        <f>'fraction donor'!O35/'fraction donor'!$J35</f>
        <v>0.52221259625297045</v>
      </c>
      <c r="P35" s="35">
        <f>'fraction donor'!P35/'fraction donor'!$J35</f>
        <v>0.71666111535623089</v>
      </c>
      <c r="Q35" s="35">
        <f>'fraction donor'!Q35/'fraction donor'!$J35</f>
        <v>0.50525535463715543</v>
      </c>
      <c r="R35" s="35">
        <f>'fraction donor'!R35/'fraction donor'!$J35</f>
        <v>5.6443755539340494E-2</v>
      </c>
      <c r="S35" s="35">
        <f>'fraction donor'!S35/'fraction donor'!$J35</f>
        <v>0.70433562574447939</v>
      </c>
      <c r="T35" s="35">
        <f>'fraction donor'!T35/'fraction donor'!$J35</f>
        <v>0.43029171745902745</v>
      </c>
      <c r="U35" s="35">
        <f>'fraction donor'!U35/'fraction donor'!$J35</f>
        <v>0.43382217132725054</v>
      </c>
      <c r="V35" s="35">
        <f>'fraction donor'!V35/'fraction donor'!$J35</f>
        <v>0.69517368775340871</v>
      </c>
      <c r="W35" s="35">
        <f>'fraction donor'!W35/'fraction donor'!$J35</f>
        <v>0.41675927444086153</v>
      </c>
      <c r="X35" s="35">
        <f>'fraction donor'!X35/'fraction donor'!$J35</f>
        <v>5.8091569408454467E-2</v>
      </c>
      <c r="Z35" s="39"/>
      <c r="AA35" s="39"/>
      <c r="AB35" s="39"/>
      <c r="AC35" s="39"/>
      <c r="AE35" s="40">
        <f>'fraction donor'!AE35/'fraction donor'!$J35</f>
        <v>0.73680933183743358</v>
      </c>
      <c r="AF35" s="40">
        <f>'fraction donor'!AF35/'fraction donor'!$J35</f>
        <v>0.4740982051448373</v>
      </c>
      <c r="AG35" s="40">
        <f>'fraction donor'!AG35/'fraction donor'!$J35</f>
        <v>0.49727269568842719</v>
      </c>
      <c r="AH35" s="40">
        <f>'fraction donor'!AH35/'fraction donor'!$J35</f>
        <v>0.70213666531220364</v>
      </c>
      <c r="AI35" s="40">
        <f>'fraction donor'!AI35/'fraction donor'!$J35</f>
        <v>0.46801295173256252</v>
      </c>
      <c r="AJ35" s="40">
        <f>'fraction donor'!AJ35/'fraction donor'!$J35</f>
        <v>5.7232529553375287E-2</v>
      </c>
      <c r="AL35" s="40">
        <f>'fraction donor'!AL35/'fraction donor'!$J35</f>
        <v>0.47476522183178632</v>
      </c>
      <c r="AM35" s="40">
        <f>'fraction donor'!AM35/'fraction donor'!$J35</f>
        <v>0.21738007401213574</v>
      </c>
    </row>
    <row r="36" spans="1:39">
      <c r="A36" s="12" t="s">
        <v>54</v>
      </c>
      <c r="B36" s="12" t="s">
        <v>112</v>
      </c>
      <c r="C36" s="12" t="s">
        <v>340</v>
      </c>
      <c r="D36" s="16">
        <v>41004</v>
      </c>
      <c r="E36" s="16">
        <v>41060</v>
      </c>
      <c r="F36" s="16">
        <v>41424</v>
      </c>
      <c r="G36" s="12">
        <v>56</v>
      </c>
      <c r="H36" s="12">
        <v>420</v>
      </c>
      <c r="I36" s="12">
        <v>364</v>
      </c>
      <c r="J36" s="35">
        <f>'fraction donor'!J36/'fraction donor'!$J36</f>
        <v>1</v>
      </c>
      <c r="K36" s="35">
        <f>'fraction donor'!K36/'fraction donor'!$J36</f>
        <v>0.9938709767113002</v>
      </c>
      <c r="L36" s="35">
        <f>'fraction donor'!L36/'fraction donor'!$J36</f>
        <v>1.0126570640514863</v>
      </c>
      <c r="M36" s="35">
        <f>'fraction donor'!M36/'fraction donor'!$J36</f>
        <v>0.96488414293041758</v>
      </c>
      <c r="N36" s="35">
        <f>'fraction donor'!N36/'fraction donor'!$J36</f>
        <v>0.48455505332928367</v>
      </c>
      <c r="O36" s="35">
        <f>'fraction donor'!O36/'fraction donor'!$J36</f>
        <v>0.6892338691212162</v>
      </c>
      <c r="P36" s="35">
        <f>'fraction donor'!P36/'fraction donor'!$J36</f>
        <v>0.89496103635771374</v>
      </c>
      <c r="Q36" s="35">
        <f>'fraction donor'!Q36/'fraction donor'!$J36</f>
        <v>0.51019356260879989</v>
      </c>
      <c r="R36" s="35">
        <f>'fraction donor'!R36/'fraction donor'!$J36</f>
        <v>2.9491380884756377E-2</v>
      </c>
      <c r="S36" s="35">
        <f>'fraction donor'!S36/'fraction donor'!$J36</f>
        <v>0.9315035089166287</v>
      </c>
      <c r="T36" s="35">
        <f>'fraction donor'!T36/'fraction donor'!$J36</f>
        <v>0.52917376430673058</v>
      </c>
      <c r="U36" s="35">
        <f>'fraction donor'!U36/'fraction donor'!$J36</f>
        <v>0.64494004773224023</v>
      </c>
      <c r="V36" s="35">
        <f>'fraction donor'!V36/'fraction donor'!$J36</f>
        <v>0.88581895328901095</v>
      </c>
      <c r="W36" s="35">
        <f>'fraction donor'!W36/'fraction donor'!$J36</f>
        <v>0.33125337311333047</v>
      </c>
      <c r="X36" s="35">
        <f>'fraction donor'!X36/'fraction donor'!$J36</f>
        <v>6.9516387955518871E-2</v>
      </c>
      <c r="Z36" s="39"/>
      <c r="AA36" s="39"/>
      <c r="AB36" s="39"/>
      <c r="AC36" s="39"/>
      <c r="AE36" s="40">
        <f>'fraction donor'!AE36/'fraction donor'!$J36</f>
        <v>0.94940912336466765</v>
      </c>
      <c r="AF36" s="40">
        <f>'fraction donor'!AF36/'fraction donor'!$J36</f>
        <v>0.490663952800313</v>
      </c>
      <c r="AG36" s="40">
        <f>'fraction donor'!AG36/'fraction donor'!$J36</f>
        <v>0.67696766126981434</v>
      </c>
      <c r="AH36" s="40">
        <f>'fraction donor'!AH36/'fraction donor'!$J36</f>
        <v>0.89035433927317242</v>
      </c>
      <c r="AI36" s="40">
        <f>'fraction donor'!AI36/'fraction donor'!$J36</f>
        <v>0.44785861854807701</v>
      </c>
      <c r="AJ36" s="40">
        <f>'fraction donor'!AJ36/'fraction donor'!$J36</f>
        <v>4.2105540755905717E-2</v>
      </c>
      <c r="AL36" s="40">
        <f>'fraction donor'!AL36/'fraction donor'!$J36</f>
        <v>0.49593296458199621</v>
      </c>
      <c r="AM36" s="40">
        <f>'fraction donor'!AM36/'fraction donor'!$J36</f>
        <v>0.1952137828311013</v>
      </c>
    </row>
    <row r="37" spans="1:39">
      <c r="A37" s="12" t="s">
        <v>55</v>
      </c>
      <c r="B37" s="12" t="s">
        <v>112</v>
      </c>
      <c r="C37" s="12" t="s">
        <v>340</v>
      </c>
      <c r="D37" s="16">
        <v>41004</v>
      </c>
      <c r="E37" s="16">
        <v>41060</v>
      </c>
      <c r="F37" s="16">
        <v>41424</v>
      </c>
      <c r="G37" s="12">
        <v>56</v>
      </c>
      <c r="H37" s="12">
        <v>420</v>
      </c>
      <c r="I37" s="12">
        <v>364</v>
      </c>
      <c r="J37" s="35">
        <f>'fraction donor'!J37/'fraction donor'!$J37</f>
        <v>1</v>
      </c>
      <c r="K37" s="35">
        <f>'fraction donor'!K37/'fraction donor'!$J37</f>
        <v>1.3646071803352824</v>
      </c>
      <c r="L37" s="35">
        <f>'fraction donor'!L37/'fraction donor'!$J37</f>
        <v>1.3544123745316725</v>
      </c>
      <c r="M37" s="35">
        <f>'fraction donor'!M37/'fraction donor'!$J37</f>
        <v>1.1648521126900704</v>
      </c>
      <c r="N37" s="35">
        <f>'fraction donor'!N37/'fraction donor'!$J37</f>
        <v>0.5509348762348748</v>
      </c>
      <c r="O37" s="35">
        <f>'fraction donor'!O37/'fraction donor'!$J37</f>
        <v>0.63195787486473409</v>
      </c>
      <c r="P37" s="35">
        <f>'fraction donor'!P37/'fraction donor'!$J37</f>
        <v>1.0731504754780907</v>
      </c>
      <c r="Q37" s="35">
        <f>'fraction donor'!Q37/'fraction donor'!$J37</f>
        <v>0.18697456064201101</v>
      </c>
      <c r="R37" s="35">
        <f>'fraction donor'!R37/'fraction donor'!$J37</f>
        <v>2.4215316980560446E-2</v>
      </c>
      <c r="S37" s="35">
        <f>'fraction donor'!S37/'fraction donor'!$J37</f>
        <v>0.48604878032250481</v>
      </c>
      <c r="T37" s="35">
        <f>'fraction donor'!T37/'fraction donor'!$J37</f>
        <v>0.32200757810123409</v>
      </c>
      <c r="U37" s="35">
        <f>'fraction donor'!U37/'fraction donor'!$J37</f>
        <v>0.18630777464263598</v>
      </c>
      <c r="V37" s="35">
        <f>'fraction donor'!V37/'fraction donor'!$J37</f>
        <v>0.3969765474136846</v>
      </c>
      <c r="W37" s="35">
        <f>'fraction donor'!W37/'fraction donor'!$J37</f>
        <v>3.2149157776987992E-2</v>
      </c>
      <c r="X37" s="35">
        <f>'fraction donor'!X37/'fraction donor'!$J37</f>
        <v>9.3431549061152204E-3</v>
      </c>
      <c r="Z37" s="39"/>
      <c r="AA37" s="39"/>
      <c r="AB37" s="39"/>
      <c r="AC37" s="39"/>
      <c r="AE37" s="40">
        <f>'fraction donor'!AE37/'fraction donor'!$J37</f>
        <v>0.73253343577738139</v>
      </c>
      <c r="AF37" s="40">
        <f>'fraction donor'!AF37/'fraction donor'!$J37</f>
        <v>0.48201339593884601</v>
      </c>
      <c r="AG37" s="40">
        <f>'fraction donor'!AG37/'fraction donor'!$J37</f>
        <v>0.3627430695247823</v>
      </c>
      <c r="AH37" s="40">
        <f>'fraction donor'!AH37/'fraction donor'!$J37</f>
        <v>0.66555026283531937</v>
      </c>
      <c r="AI37" s="40">
        <f>'fraction donor'!AI37/'fraction donor'!$J37</f>
        <v>0.12164244381300614</v>
      </c>
      <c r="AJ37" s="40">
        <f>'fraction donor'!AJ37/'fraction donor'!$J37</f>
        <v>1.6478060963851331E-2</v>
      </c>
      <c r="AL37" s="40">
        <f>'fraction donor'!AL37/'fraction donor'!$J37</f>
        <v>0.47657275814020789</v>
      </c>
      <c r="AM37" s="40">
        <f>'fraction donor'!AM37/'fraction donor'!$J37</f>
        <v>4.421917036545138E-2</v>
      </c>
    </row>
    <row r="38" spans="1:39">
      <c r="A38" s="12" t="s">
        <v>56</v>
      </c>
      <c r="B38" s="12" t="s">
        <v>111</v>
      </c>
      <c r="C38" s="12" t="s">
        <v>340</v>
      </c>
      <c r="D38" s="16">
        <v>41436</v>
      </c>
      <c r="E38" s="16">
        <v>41499</v>
      </c>
      <c r="F38" s="16">
        <v>41555</v>
      </c>
      <c r="G38" s="12">
        <v>63</v>
      </c>
      <c r="H38" s="12">
        <v>119</v>
      </c>
      <c r="I38" s="12">
        <v>56</v>
      </c>
      <c r="J38" s="35">
        <f>'fraction donor'!J38/'fraction donor'!$J38</f>
        <v>1</v>
      </c>
      <c r="K38" s="35">
        <f>'fraction donor'!K38/'fraction donor'!$J38</f>
        <v>1.0023365588860043</v>
      </c>
      <c r="L38" s="35">
        <f>'fraction donor'!L38/'fraction donor'!$J38</f>
        <v>0.99471967706039732</v>
      </c>
      <c r="M38" s="35">
        <f>'fraction donor'!M38/'fraction donor'!$J38</f>
        <v>0.54742409474865616</v>
      </c>
      <c r="P38" s="35">
        <f>'fraction donor'!P38/'fraction donor'!$J38</f>
        <v>0.35176934874499682</v>
      </c>
      <c r="S38" s="35">
        <f>'fraction donor'!S38/'fraction donor'!$J38</f>
        <v>0.59075351619677974</v>
      </c>
      <c r="V38" s="35">
        <f>'fraction donor'!V38/'fraction donor'!$J38</f>
        <v>0.35281874602941898</v>
      </c>
      <c r="Z38" s="35">
        <f>'fraction donor'!Z38/'fraction donor'!$J38</f>
        <v>0.11987964792527393</v>
      </c>
      <c r="AA38" s="35">
        <f>'fraction donor'!AA38/'fraction donor'!$J38</f>
        <v>0.12544280602706484</v>
      </c>
      <c r="AB38" s="35">
        <f>'fraction donor'!AB38/'fraction donor'!$J38</f>
        <v>0.23222966507177034</v>
      </c>
      <c r="AC38" s="35">
        <f>'fraction donor'!AC38/'fraction donor'!$J38</f>
        <v>0.18497429139859958</v>
      </c>
      <c r="AE38" s="40">
        <f>'fraction donor'!AE38/'fraction donor'!$J38</f>
        <v>0.56520743546210439</v>
      </c>
      <c r="AH38" s="40">
        <f>'fraction donor'!AH38/'fraction donor'!$J38</f>
        <v>0.35222434104585137</v>
      </c>
      <c r="AL38" s="41">
        <f>'fraction donor'!AL38/'fraction donor'!$J38</f>
        <v>0.1557637997432606</v>
      </c>
      <c r="AM38" s="41">
        <f>'fraction donor'!AM38/'fraction donor'!$J38</f>
        <v>0.14472805343511452</v>
      </c>
    </row>
    <row r="39" spans="1:39">
      <c r="A39" s="12" t="s">
        <v>57</v>
      </c>
      <c r="B39" s="12" t="s">
        <v>111</v>
      </c>
      <c r="C39" s="12" t="s">
        <v>340</v>
      </c>
      <c r="D39" s="16">
        <v>41436</v>
      </c>
      <c r="E39" s="16">
        <v>41499</v>
      </c>
      <c r="F39" s="16">
        <v>41555</v>
      </c>
      <c r="G39" s="12">
        <v>63</v>
      </c>
      <c r="H39" s="12">
        <v>119</v>
      </c>
      <c r="I39" s="12">
        <v>56</v>
      </c>
      <c r="J39" s="35">
        <f>'fraction donor'!J39/'fraction donor'!$J39</f>
        <v>1</v>
      </c>
      <c r="K39" s="35">
        <f>'fraction donor'!K39/'fraction donor'!$J39</f>
        <v>0.99610243719960223</v>
      </c>
      <c r="L39" s="35">
        <f>'fraction donor'!L39/'fraction donor'!$J39</f>
        <v>0.97797895784664601</v>
      </c>
      <c r="M39" s="35">
        <f>'fraction donor'!M39/'fraction donor'!$J39</f>
        <v>0.59498615313965775</v>
      </c>
      <c r="P39" s="35">
        <f>'fraction donor'!P39/'fraction donor'!$J39</f>
        <v>0.40095958566126993</v>
      </c>
      <c r="S39" s="35">
        <f>'fraction donor'!S39/'fraction donor'!$J39</f>
        <v>0.63465469922706397</v>
      </c>
      <c r="V39" s="35">
        <f>'fraction donor'!V39/'fraction donor'!$J39</f>
        <v>0.40446790079642203</v>
      </c>
      <c r="Z39" s="35">
        <f>'fraction donor'!Z39/'fraction donor'!$J39</f>
        <v>0.14980458260000168</v>
      </c>
      <c r="AA39" s="35">
        <f>'fraction donor'!AA39/'fraction donor'!$J39</f>
        <v>0.15674910655711383</v>
      </c>
      <c r="AB39" s="35">
        <f>'fraction donor'!AB39/'fraction donor'!$J39</f>
        <v>0.26163791165658601</v>
      </c>
      <c r="AC39" s="35">
        <f>'fraction donor'!AC39/'fraction donor'!$J39</f>
        <v>0.23483308751229107</v>
      </c>
      <c r="AE39" s="40">
        <f>'fraction donor'!AE39/'fraction donor'!$J39</f>
        <v>0.61053215631901336</v>
      </c>
      <c r="AH39" s="40">
        <f>'fraction donor'!AH39/'fraction donor'!$J39</f>
        <v>0.40241918070942528</v>
      </c>
      <c r="AL39" s="41">
        <f>'fraction donor'!AL39/'fraction donor'!$J39</f>
        <v>0.18165561087554971</v>
      </c>
      <c r="AM39" s="41">
        <f>'fraction donor'!AM39/'fraction donor'!$J39</f>
        <v>0.18159024577933353</v>
      </c>
    </row>
    <row r="40" spans="1:39">
      <c r="A40" s="12" t="s">
        <v>58</v>
      </c>
      <c r="B40" s="12" t="s">
        <v>111</v>
      </c>
      <c r="C40" s="12" t="s">
        <v>340</v>
      </c>
      <c r="D40" s="16">
        <v>41436</v>
      </c>
      <c r="E40" s="16">
        <v>41499</v>
      </c>
      <c r="F40" s="16">
        <v>41555</v>
      </c>
      <c r="G40" s="12">
        <v>63</v>
      </c>
      <c r="H40" s="12">
        <v>119</v>
      </c>
      <c r="I40" s="12">
        <v>56</v>
      </c>
      <c r="J40" s="35">
        <f>'fraction donor'!J40/'fraction donor'!$J40</f>
        <v>1</v>
      </c>
      <c r="K40" s="35">
        <f>'fraction donor'!K40/'fraction donor'!$J40</f>
        <v>0.98782014372350047</v>
      </c>
      <c r="L40" s="35">
        <f>'fraction donor'!L40/'fraction donor'!$J40</f>
        <v>0.97068009610053596</v>
      </c>
      <c r="M40" s="35">
        <f>'fraction donor'!M40/'fraction donor'!$J40</f>
        <v>0.51679635457898088</v>
      </c>
      <c r="P40" s="35">
        <f>'fraction donor'!P40/'fraction donor'!$J40</f>
        <v>0.31767231114801153</v>
      </c>
      <c r="S40" s="35">
        <f>'fraction donor'!S40/'fraction donor'!$J40</f>
        <v>0.55230628814514393</v>
      </c>
      <c r="V40" s="35">
        <f>'fraction donor'!V40/'fraction donor'!$J40</f>
        <v>0.31585795177401221</v>
      </c>
      <c r="Z40" s="35">
        <f>'fraction donor'!Z40/'fraction donor'!$J40</f>
        <v>0.12831217430072869</v>
      </c>
      <c r="AA40" s="35">
        <f>'fraction donor'!AA40/'fraction donor'!$J40</f>
        <v>0.12595223302782593</v>
      </c>
      <c r="AB40" s="35">
        <f>'fraction donor'!AB40/'fraction donor'!$J40</f>
        <v>0.20366905491600565</v>
      </c>
      <c r="AC40" s="35">
        <f>'fraction donor'!AC40/'fraction donor'!$J40</f>
        <v>0.16705071834229285</v>
      </c>
      <c r="AE40" s="40">
        <f>'fraction donor'!AE40/'fraction donor'!$J40</f>
        <v>0.5294396904708214</v>
      </c>
      <c r="AH40" s="40">
        <f>'fraction donor'!AH40/'fraction donor'!$J40</f>
        <v>0.31698701132253815</v>
      </c>
      <c r="AL40" s="41">
        <f>'fraction donor'!AL40/'fraction donor'!$J40</f>
        <v>0.14681007998639703</v>
      </c>
      <c r="AM40" s="41">
        <f>'fraction donor'!AM40/'fraction donor'!$J40</f>
        <v>0.13663769993989802</v>
      </c>
    </row>
    <row r="41" spans="1:39">
      <c r="A41" s="12" t="s">
        <v>59</v>
      </c>
      <c r="B41" s="12" t="s">
        <v>111</v>
      </c>
      <c r="C41" s="12" t="s">
        <v>340</v>
      </c>
      <c r="D41" s="16">
        <v>41436</v>
      </c>
      <c r="E41" s="16">
        <v>41499</v>
      </c>
      <c r="F41" s="16">
        <v>41555</v>
      </c>
      <c r="G41" s="12">
        <v>63</v>
      </c>
      <c r="H41" s="12">
        <v>119</v>
      </c>
      <c r="I41" s="12">
        <v>56</v>
      </c>
      <c r="J41" s="35">
        <f>'fraction donor'!J41/'fraction donor'!$J41</f>
        <v>1</v>
      </c>
      <c r="K41" s="35">
        <f>'fraction donor'!K41/'fraction donor'!$J41</f>
        <v>0.98470353686660772</v>
      </c>
      <c r="L41" s="35">
        <f>'fraction donor'!L41/'fraction donor'!$J41</f>
        <v>0.91657390515173687</v>
      </c>
      <c r="M41" s="35">
        <f>'fraction donor'!M41/'fraction donor'!$J41</f>
        <v>0.53288442211055276</v>
      </c>
      <c r="P41" s="35">
        <f>'fraction donor'!P41/'fraction donor'!$J41</f>
        <v>0.32629815516321814</v>
      </c>
      <c r="S41" s="35">
        <f>'fraction donor'!S41/'fraction donor'!$J41</f>
        <v>0.56062106051323946</v>
      </c>
      <c r="V41" s="35">
        <f>'fraction donor'!V41/'fraction donor'!$J41</f>
        <v>0.31993412071933058</v>
      </c>
      <c r="Z41" s="35">
        <f>'fraction donor'!Z41/'fraction donor'!$J41</f>
        <v>0.10857658946287432</v>
      </c>
      <c r="AA41" s="35">
        <f>'fraction donor'!AA41/'fraction donor'!$J41</f>
        <v>0.13708920493074844</v>
      </c>
      <c r="AB41" s="35">
        <f>'fraction donor'!AB41/'fraction donor'!$J41</f>
        <v>0.20941037076482727</v>
      </c>
      <c r="AC41" s="35">
        <f>'fraction donor'!AC41/'fraction donor'!$J41</f>
        <v>0.17562041982362439</v>
      </c>
      <c r="AE41" s="40">
        <f>'fraction donor'!AE41/'fraction donor'!$J41</f>
        <v>0.54594129710330686</v>
      </c>
      <c r="AH41" s="40">
        <f>'fraction donor'!AH41/'fraction donor'!$J41</f>
        <v>0.32324582440808719</v>
      </c>
      <c r="AL41" s="41">
        <f>'fraction donor'!AL41/'fraction donor'!$J41</f>
        <v>0.14030627377381572</v>
      </c>
      <c r="AM41" s="41">
        <f>'fraction donor'!AM41/'fraction donor'!$J41</f>
        <v>0.15032943514950489</v>
      </c>
    </row>
    <row r="42" spans="1:39">
      <c r="A42" s="12" t="s">
        <v>60</v>
      </c>
      <c r="B42" s="12" t="s">
        <v>111</v>
      </c>
      <c r="C42" s="12" t="s">
        <v>340</v>
      </c>
      <c r="D42" s="16">
        <v>41436</v>
      </c>
      <c r="E42" s="16">
        <v>41499</v>
      </c>
      <c r="F42" s="16">
        <v>41555</v>
      </c>
      <c r="G42" s="12">
        <v>63</v>
      </c>
      <c r="H42" s="12">
        <v>119</v>
      </c>
      <c r="I42" s="12">
        <v>56</v>
      </c>
      <c r="J42" s="35">
        <f>'fraction donor'!J42/'fraction donor'!$J42</f>
        <v>1</v>
      </c>
      <c r="K42" s="35">
        <f>'fraction donor'!K42/'fraction donor'!$J42</f>
        <v>0.96882710785149806</v>
      </c>
      <c r="L42" s="35">
        <f>'fraction donor'!L42/'fraction donor'!$J42</f>
        <v>0.91977926483014361</v>
      </c>
      <c r="M42" s="35">
        <f>'fraction donor'!M42/'fraction donor'!$J42</f>
        <v>0.45685975836889259</v>
      </c>
      <c r="P42" s="35">
        <f>'fraction donor'!P42/'fraction donor'!$J42</f>
        <v>0.28664805403935839</v>
      </c>
      <c r="S42" s="35">
        <f>'fraction donor'!S42/'fraction donor'!$J42</f>
        <v>0.48217838833416721</v>
      </c>
      <c r="V42" s="35">
        <f>'fraction donor'!V42/'fraction donor'!$J42</f>
        <v>0.27270301357257876</v>
      </c>
      <c r="Z42" s="35">
        <f>'fraction donor'!Z42/'fraction donor'!$J42</f>
        <v>8.5177124462838733E-2</v>
      </c>
      <c r="AA42" s="35">
        <f>'fraction donor'!AA42/'fraction donor'!$J42</f>
        <v>9.6625984964177375E-2</v>
      </c>
      <c r="AB42" s="35">
        <f>'fraction donor'!AB42/'fraction donor'!$J42</f>
        <v>0.16727724278744688</v>
      </c>
      <c r="AC42" s="35">
        <f>'fraction donor'!AC42/'fraction donor'!$J42</f>
        <v>0.13918955467777014</v>
      </c>
      <c r="AE42" s="40">
        <f>'fraction donor'!AE42/'fraction donor'!$J42</f>
        <v>0.46666687732381157</v>
      </c>
      <c r="AH42" s="40">
        <f>'fraction donor'!AH42/'fraction donor'!$J42</f>
        <v>0.28083762051153355</v>
      </c>
      <c r="AL42" s="41">
        <f>'fraction donor'!AL42/'fraction donor'!$J42</f>
        <v>0.10584981612730841</v>
      </c>
      <c r="AM42" s="41">
        <f>'fraction donor'!AM42/'fraction donor'!$J42</f>
        <v>0.1067408873329926</v>
      </c>
    </row>
    <row r="43" spans="1:39">
      <c r="A43" s="12" t="s">
        <v>61</v>
      </c>
      <c r="B43" s="12" t="s">
        <v>111</v>
      </c>
      <c r="C43" s="12" t="s">
        <v>340</v>
      </c>
      <c r="D43" s="16">
        <v>41436</v>
      </c>
      <c r="E43" s="16">
        <v>41499</v>
      </c>
      <c r="F43" s="16">
        <v>41625</v>
      </c>
      <c r="G43" s="12">
        <v>63</v>
      </c>
      <c r="H43" s="12">
        <v>189</v>
      </c>
      <c r="I43" s="12">
        <v>126</v>
      </c>
      <c r="J43" s="35">
        <f>'fraction donor'!J43/'fraction donor'!$J43</f>
        <v>1</v>
      </c>
      <c r="K43" s="35">
        <f>'fraction donor'!K43/'fraction donor'!$J43</f>
        <v>0.98130344951187432</v>
      </c>
      <c r="L43" s="35">
        <f>'fraction donor'!L43/'fraction donor'!$J43</f>
        <v>0.88733840690005072</v>
      </c>
      <c r="M43" s="35">
        <f>'fraction donor'!M43/'fraction donor'!$J43</f>
        <v>0.84663727383989262</v>
      </c>
      <c r="P43" s="35">
        <f>'fraction donor'!P43/'fraction donor'!$J43</f>
        <v>0.67449052355038464</v>
      </c>
      <c r="S43" s="35">
        <f>'fraction donor'!S43/'fraction donor'!$J43</f>
        <v>0.88718902951142531</v>
      </c>
      <c r="V43" s="35">
        <f>'fraction donor'!V43/'fraction donor'!$J43</f>
        <v>0.70218536674760623</v>
      </c>
      <c r="Z43" s="35">
        <f>'fraction donor'!Z43/'fraction donor'!$J43</f>
        <v>0.3613386764138764</v>
      </c>
      <c r="AA43" s="35">
        <f>'fraction donor'!AA43/'fraction donor'!$J43</f>
        <v>0.31807132110250735</v>
      </c>
      <c r="AB43" s="35">
        <f>'fraction donor'!AB43/'fraction donor'!$J43</f>
        <v>0.45997835669226911</v>
      </c>
      <c r="AC43" s="35">
        <f>'fraction donor'!AC43/'fraction donor'!$J43</f>
        <v>0.36760770299781614</v>
      </c>
      <c r="AE43" s="40">
        <f>'fraction donor'!AE43/'fraction donor'!$J43</f>
        <v>0.85837414422853275</v>
      </c>
      <c r="AH43" s="40">
        <f>'fraction donor'!AH43/'fraction donor'!$J43</f>
        <v>0.68253790753091848</v>
      </c>
      <c r="AL43" s="41">
        <f>'fraction donor'!AL43/'fraction donor'!$J43</f>
        <v>0.3785757114524238</v>
      </c>
      <c r="AM43" s="41">
        <f>'fraction donor'!AM43/'fraction donor'!$J43</f>
        <v>0.32627192175216263</v>
      </c>
    </row>
    <row r="44" spans="1:39">
      <c r="A44" s="12" t="s">
        <v>62</v>
      </c>
      <c r="B44" s="12" t="s">
        <v>111</v>
      </c>
      <c r="C44" s="12" t="s">
        <v>340</v>
      </c>
      <c r="D44" s="16">
        <v>41436</v>
      </c>
      <c r="E44" s="16">
        <v>41499</v>
      </c>
      <c r="F44" s="16">
        <v>41625</v>
      </c>
      <c r="G44" s="12">
        <v>63</v>
      </c>
      <c r="H44" s="12">
        <v>189</v>
      </c>
      <c r="I44" s="12">
        <v>126</v>
      </c>
      <c r="J44" s="35">
        <f>'fraction donor'!J44/'fraction donor'!$J44</f>
        <v>1</v>
      </c>
      <c r="K44" s="35">
        <f>'fraction donor'!K44/'fraction donor'!$J44</f>
        <v>0.96635582539567122</v>
      </c>
      <c r="L44" s="35">
        <f>'fraction donor'!L44/'fraction donor'!$J44</f>
        <v>0.93245663650075405</v>
      </c>
      <c r="M44" s="35">
        <f>'fraction donor'!M44/'fraction donor'!$J44</f>
        <v>0.7881031064111037</v>
      </c>
      <c r="P44" s="35">
        <f>'fraction donor'!P44/'fraction donor'!$J44</f>
        <v>0.62380370479147429</v>
      </c>
      <c r="S44" s="35">
        <f>'fraction donor'!S44/'fraction donor'!$J44</f>
        <v>0.79747627752218209</v>
      </c>
      <c r="V44" s="35">
        <f>'fraction donor'!V44/'fraction donor'!$J44</f>
        <v>0.62574378761405547</v>
      </c>
      <c r="Z44" s="35">
        <f>'fraction donor'!Z44/'fraction donor'!$J44</f>
        <v>0.34201236605326218</v>
      </c>
      <c r="AA44" s="35">
        <f>'fraction donor'!AA44/'fraction donor'!$J44</f>
        <v>0.2766108746130031</v>
      </c>
      <c r="AB44" s="35">
        <f>'fraction donor'!AB44/'fraction donor'!$J44</f>
        <v>0.44598835591018743</v>
      </c>
      <c r="AC44" s="35">
        <f>'fraction donor'!AC44/'fraction donor'!$J44</f>
        <v>0.29907593198859439</v>
      </c>
      <c r="AE44" s="40">
        <f>'fraction donor'!AE44/'fraction donor'!$J44</f>
        <v>0.79206251084504586</v>
      </c>
      <c r="AH44" s="40">
        <f>'fraction donor'!AH44/'fraction donor'!$J44</f>
        <v>0.62470323821954177</v>
      </c>
      <c r="AL44" s="41">
        <f>'fraction donor'!AL44/'fraction donor'!$J44</f>
        <v>0.36984269714077583</v>
      </c>
      <c r="AM44" s="41">
        <f>'fraction donor'!AM44/'fraction donor'!$J44</f>
        <v>0.28222461932283005</v>
      </c>
    </row>
    <row r="45" spans="1:39">
      <c r="A45" s="12" t="s">
        <v>63</v>
      </c>
      <c r="B45" s="12" t="s">
        <v>111</v>
      </c>
      <c r="C45" s="12" t="s">
        <v>340</v>
      </c>
      <c r="D45" s="16">
        <v>41436</v>
      </c>
      <c r="E45" s="16">
        <v>41499</v>
      </c>
      <c r="F45" s="16">
        <v>41625</v>
      </c>
      <c r="G45" s="12">
        <v>63</v>
      </c>
      <c r="H45" s="12">
        <v>189</v>
      </c>
      <c r="I45" s="12">
        <v>126</v>
      </c>
      <c r="J45" s="35">
        <f>'fraction donor'!J45/'fraction donor'!$J45</f>
        <v>1</v>
      </c>
      <c r="K45" s="35">
        <f>'fraction donor'!K45/'fraction donor'!$J45</f>
        <v>0.99445671600156982</v>
      </c>
      <c r="L45" s="35">
        <f>'fraction donor'!L45/'fraction donor'!$J45</f>
        <v>1.0002723812748915</v>
      </c>
      <c r="M45" s="35">
        <f>'fraction donor'!M45/'fraction donor'!$J45</f>
        <v>0.83553668962953631</v>
      </c>
      <c r="P45" s="35">
        <f>'fraction donor'!P45/'fraction donor'!$J45</f>
        <v>0.55104015481373969</v>
      </c>
      <c r="S45" s="35">
        <f>'fraction donor'!S45/'fraction donor'!$J45</f>
        <v>0.84489319508187433</v>
      </c>
      <c r="V45" s="35">
        <f>'fraction donor'!V45/'fraction donor'!$J45</f>
        <v>0.55266373984829698</v>
      </c>
      <c r="Z45" s="35">
        <f>'fraction donor'!Z45/'fraction donor'!$J45</f>
        <v>0.3234739178690344</v>
      </c>
      <c r="AA45" s="35">
        <f>'fraction donor'!AA45/'fraction donor'!$J45</f>
        <v>0.19181781948131785</v>
      </c>
      <c r="AB45" s="35">
        <f>'fraction donor'!AB45/'fraction donor'!$J45</f>
        <v>0.44757491212307493</v>
      </c>
      <c r="AC45" s="35">
        <f>'fraction donor'!AC45/'fraction donor'!$J45</f>
        <v>0.22112976746869772</v>
      </c>
      <c r="AE45" s="40">
        <f>'fraction donor'!AE45/'fraction donor'!$J45</f>
        <v>0.84086488635234324</v>
      </c>
      <c r="AH45" s="40">
        <f>'fraction donor'!AH45/'fraction donor'!$J45</f>
        <v>0.55205467021269172</v>
      </c>
      <c r="AL45" s="41">
        <f>'fraction donor'!AL45/'fraction donor'!$J45</f>
        <v>0.38235179742594544</v>
      </c>
      <c r="AM45" s="41">
        <f>'fraction donor'!AM45/'fraction donor'!$J45</f>
        <v>0.20391246552784556</v>
      </c>
    </row>
    <row r="46" spans="1:39">
      <c r="A46" s="12" t="s">
        <v>64</v>
      </c>
      <c r="B46" s="12" t="s">
        <v>111</v>
      </c>
      <c r="C46" s="12" t="s">
        <v>340</v>
      </c>
      <c r="D46" s="16">
        <v>41436</v>
      </c>
      <c r="E46" s="16">
        <v>41499</v>
      </c>
      <c r="F46" s="16">
        <v>41625</v>
      </c>
      <c r="G46" s="12">
        <v>63</v>
      </c>
      <c r="H46" s="12">
        <v>189</v>
      </c>
      <c r="I46" s="12">
        <v>126</v>
      </c>
      <c r="J46" s="35">
        <f>'fraction donor'!J46/'fraction donor'!$J46</f>
        <v>1</v>
      </c>
      <c r="K46" s="35">
        <f>'fraction donor'!K46/'fraction donor'!$J46</f>
        <v>0.99233941591543695</v>
      </c>
      <c r="L46" s="35">
        <f>'fraction donor'!L46/'fraction donor'!$J46</f>
        <v>0.98359569179784589</v>
      </c>
      <c r="M46" s="35">
        <f>'fraction donor'!M46/'fraction donor'!$J46</f>
        <v>0.83034914950760974</v>
      </c>
      <c r="P46" s="35">
        <f>'fraction donor'!P46/'fraction donor'!$J46</f>
        <v>0.66353677621283247</v>
      </c>
      <c r="S46" s="35">
        <f>'fraction donor'!S46/'fraction donor'!$J46</f>
        <v>0.86954388871931265</v>
      </c>
      <c r="V46" s="35">
        <f>'fraction donor'!V46/'fraction donor'!$J46</f>
        <v>0.67480438184663538</v>
      </c>
      <c r="Z46" s="35">
        <f>'fraction donor'!Z46/'fraction donor'!$J46</f>
        <v>0.37456979500766974</v>
      </c>
      <c r="AA46" s="35">
        <f>'fraction donor'!AA46/'fraction donor'!$J46</f>
        <v>0.27103756434869775</v>
      </c>
      <c r="AB46" s="35">
        <f>'fraction donor'!AB46/'fraction donor'!$J46</f>
        <v>0.47656437156664322</v>
      </c>
      <c r="AC46" s="35">
        <f>'fraction donor'!AC46/'fraction donor'!$J46</f>
        <v>0.3385061008725877</v>
      </c>
      <c r="AE46" s="40">
        <f>'fraction donor'!AE46/'fraction donor'!$J46</f>
        <v>0.85137015534468741</v>
      </c>
      <c r="AH46" s="40">
        <f>'fraction donor'!AH46/'fraction donor'!$J46</f>
        <v>0.66982291409274364</v>
      </c>
      <c r="AL46" s="41">
        <f>'fraction donor'!AL46/'fraction donor'!$J46</f>
        <v>0.41568108414077848</v>
      </c>
      <c r="AM46" s="41">
        <f>'fraction donor'!AM46/'fraction donor'!$J46</f>
        <v>0.29258539744212397</v>
      </c>
    </row>
    <row r="47" spans="1:39">
      <c r="A47" s="12" t="s">
        <v>65</v>
      </c>
      <c r="B47" s="12" t="s">
        <v>111</v>
      </c>
      <c r="C47" s="12" t="s">
        <v>340</v>
      </c>
      <c r="D47" s="16">
        <v>41436</v>
      </c>
      <c r="E47" s="16">
        <v>41499</v>
      </c>
      <c r="F47" s="16">
        <v>41625</v>
      </c>
      <c r="G47" s="12">
        <v>63</v>
      </c>
      <c r="H47" s="12">
        <v>189</v>
      </c>
      <c r="I47" s="12">
        <v>126</v>
      </c>
      <c r="J47" s="35">
        <f>'fraction donor'!J47/'fraction donor'!$J47</f>
        <v>1</v>
      </c>
      <c r="K47" s="35">
        <f>'fraction donor'!K47/'fraction donor'!$J47</f>
        <v>0.98300969160507945</v>
      </c>
      <c r="L47" s="35">
        <f>'fraction donor'!L47/'fraction donor'!$J47</f>
        <v>0.95972692208576782</v>
      </c>
      <c r="M47" s="35">
        <f>'fraction donor'!M47/'fraction donor'!$J47</f>
        <v>0.74601462303727673</v>
      </c>
      <c r="P47" s="35">
        <f>'fraction donor'!P47/'fraction donor'!$J47</f>
        <v>0.60945578138560597</v>
      </c>
      <c r="S47" s="35">
        <f>'fraction donor'!S47/'fraction donor'!$J47</f>
        <v>0.81143647473613811</v>
      </c>
      <c r="V47" s="35">
        <f>'fraction donor'!V47/'fraction donor'!$J47</f>
        <v>0.62205515066274564</v>
      </c>
      <c r="Z47" s="35">
        <f>'fraction donor'!Z47/'fraction donor'!$J47</f>
        <v>0.29346080057230189</v>
      </c>
      <c r="AA47" s="35">
        <f>'fraction donor'!AA47/'fraction donor'!$J47</f>
        <v>0.28264493676258384</v>
      </c>
      <c r="AB47" s="35">
        <f>'fraction donor'!AB47/'fraction donor'!$J47</f>
        <v>0.3871338756294509</v>
      </c>
      <c r="AC47" s="35">
        <f>'fraction donor'!AC47/'fraction donor'!$J47</f>
        <v>0.32327606238296358</v>
      </c>
      <c r="AE47" s="40">
        <f>'fraction donor'!AE47/'fraction donor'!$J47</f>
        <v>0.77807780778077806</v>
      </c>
      <c r="AH47" s="40">
        <f>'fraction donor'!AH47/'fraction donor'!$J47</f>
        <v>0.6159570888506225</v>
      </c>
      <c r="AL47" s="41">
        <f>'fraction donor'!AL47/'fraction donor'!$J47</f>
        <v>0.32841420997722592</v>
      </c>
      <c r="AM47" s="41">
        <f>'fraction donor'!AM47/'fraction donor'!$J47</f>
        <v>0.29821072309408236</v>
      </c>
    </row>
    <row r="48" spans="1:39">
      <c r="A48" s="12" t="s">
        <v>66</v>
      </c>
      <c r="B48" s="12" t="s">
        <v>113</v>
      </c>
      <c r="C48" s="12" t="s">
        <v>340</v>
      </c>
      <c r="D48" s="16">
        <v>41514</v>
      </c>
      <c r="E48" s="16">
        <v>41570</v>
      </c>
      <c r="F48" s="16">
        <v>41626</v>
      </c>
      <c r="G48" s="12">
        <v>56</v>
      </c>
      <c r="H48" s="12">
        <v>112</v>
      </c>
      <c r="I48" s="12">
        <v>56</v>
      </c>
      <c r="J48" s="35">
        <f>'fraction donor'!J48/'fraction donor'!$J48</f>
        <v>1</v>
      </c>
      <c r="K48" s="35">
        <f>'fraction donor'!K48/'fraction donor'!$J48</f>
        <v>0.96477840112379076</v>
      </c>
      <c r="L48" s="35">
        <f>'fraction donor'!L48/'fraction donor'!$J48</f>
        <v>0.93109300445557419</v>
      </c>
      <c r="M48" s="35">
        <f>'fraction donor'!M48/'fraction donor'!$J48</f>
        <v>0.58052378139577709</v>
      </c>
      <c r="P48" s="35">
        <f>'fraction donor'!P48/'fraction donor'!$J48</f>
        <v>0.41471450743661137</v>
      </c>
      <c r="S48" s="35">
        <f>'fraction donor'!S48/'fraction donor'!$J48</f>
        <v>0.58905909635602394</v>
      </c>
      <c r="V48" s="35">
        <f>'fraction donor'!V48/'fraction donor'!$J48</f>
        <v>0.39492652240071074</v>
      </c>
      <c r="Z48" s="35">
        <f>'fraction donor'!Z48/'fraction donor'!$J48</f>
        <v>0.17767382799247505</v>
      </c>
      <c r="AA48" s="35">
        <f>'fraction donor'!AA48/'fraction donor'!$J48</f>
        <v>0.17963876030109552</v>
      </c>
      <c r="AB48" s="35">
        <f>'fraction donor'!AB48/'fraction donor'!$J48</f>
        <v>0.24074457763532575</v>
      </c>
      <c r="AC48" s="35">
        <f>'fraction donor'!AC48/'fraction donor'!$J48</f>
        <v>0.200249903225656</v>
      </c>
      <c r="AE48" s="40">
        <f>'fraction donor'!AE48/'fraction donor'!$J48</f>
        <v>0.58322474069798136</v>
      </c>
      <c r="AH48" s="40">
        <f>'fraction donor'!AH48/'fraction donor'!$J48</f>
        <v>0.40750801791649466</v>
      </c>
      <c r="AL48" s="41">
        <f>'fraction donor'!AL48/'fraction donor'!$J48</f>
        <v>0.19160806337868624</v>
      </c>
      <c r="AM48" s="41">
        <f>'fraction donor'!AM48/'fraction donor'!$J48</f>
        <v>0.18334262925557332</v>
      </c>
    </row>
    <row r="49" spans="1:39">
      <c r="A49" s="12" t="s">
        <v>67</v>
      </c>
      <c r="B49" s="12" t="s">
        <v>113</v>
      </c>
      <c r="C49" s="12" t="s">
        <v>340</v>
      </c>
      <c r="D49" s="16">
        <v>41514</v>
      </c>
      <c r="E49" s="16">
        <v>41570</v>
      </c>
      <c r="F49" s="16">
        <v>41626</v>
      </c>
      <c r="G49" s="12">
        <v>56</v>
      </c>
      <c r="H49" s="12">
        <v>112</v>
      </c>
      <c r="I49" s="12">
        <v>56</v>
      </c>
      <c r="J49" s="35">
        <f>'fraction donor'!J49/'fraction donor'!$J49</f>
        <v>1</v>
      </c>
      <c r="K49" s="35">
        <f>'fraction donor'!K49/'fraction donor'!$J49</f>
        <v>0.98353755624783656</v>
      </c>
      <c r="L49" s="35">
        <f>'fraction donor'!L49/'fraction donor'!$J49</f>
        <v>0.94517466410748563</v>
      </c>
      <c r="M49" s="35">
        <f>'fraction donor'!M49/'fraction donor'!$J49</f>
        <v>0.47693661971830992</v>
      </c>
      <c r="P49" s="35">
        <f>'fraction donor'!P49/'fraction donor'!$J49</f>
        <v>0.34816524216524214</v>
      </c>
      <c r="S49" s="35">
        <f>'fraction donor'!S49/'fraction donor'!$J49</f>
        <v>0.50191198044009777</v>
      </c>
      <c r="V49" s="35">
        <f>'fraction donor'!V49/'fraction donor'!$J49</f>
        <v>0.33213793103448275</v>
      </c>
      <c r="Z49" s="35">
        <f>'fraction donor'!Z49/'fraction donor'!$J49</f>
        <v>0.13804934687953554</v>
      </c>
      <c r="AA49" s="35">
        <f>'fraction donor'!AA49/'fraction donor'!$J49</f>
        <v>0.17148961424332346</v>
      </c>
      <c r="AB49" s="35">
        <f>'fraction donor'!AB49/'fraction donor'!$J49</f>
        <v>0.15489297297297297</v>
      </c>
      <c r="AC49" s="35">
        <f>'fraction donor'!AC49/'fraction donor'!$J49</f>
        <v>0.1738101121024937</v>
      </c>
      <c r="AE49" s="40">
        <f>'fraction donor'!AE49/'fraction donor'!$J49</f>
        <v>0.4873920163766633</v>
      </c>
      <c r="AH49" s="40">
        <f>'fraction donor'!AH49/'fraction donor'!$J49</f>
        <v>0.3409141965678627</v>
      </c>
      <c r="AL49" s="41">
        <f>'fraction donor'!AL49/'fraction donor'!$J49</f>
        <v>0.1448145896656535</v>
      </c>
      <c r="AM49" s="41">
        <f>'fraction donor'!AM49/'fraction donor'!$J49</f>
        <v>0.1721900421241627</v>
      </c>
    </row>
    <row r="50" spans="1:39">
      <c r="A50" s="12" t="s">
        <v>68</v>
      </c>
      <c r="B50" s="12" t="s">
        <v>113</v>
      </c>
      <c r="C50" s="12" t="s">
        <v>340</v>
      </c>
      <c r="D50" s="16">
        <v>41514</v>
      </c>
      <c r="E50" s="16">
        <v>41570</v>
      </c>
      <c r="F50" s="16">
        <v>41626</v>
      </c>
      <c r="G50" s="12">
        <v>56</v>
      </c>
      <c r="H50" s="12">
        <v>112</v>
      </c>
      <c r="I50" s="12">
        <v>56</v>
      </c>
      <c r="J50" s="35">
        <f>'fraction donor'!J50/'fraction donor'!$J50</f>
        <v>1</v>
      </c>
      <c r="K50" s="35">
        <f>'fraction donor'!K50/'fraction donor'!$J50</f>
        <v>1.0156195230273721</v>
      </c>
      <c r="L50" s="35">
        <f>'fraction donor'!L50/'fraction donor'!$J50</f>
        <v>1.0044210543846648</v>
      </c>
      <c r="M50" s="35">
        <f>'fraction donor'!M50/'fraction donor'!$J50</f>
        <v>0.61921929453622837</v>
      </c>
      <c r="P50" s="35">
        <f>'fraction donor'!P50/'fraction donor'!$J50</f>
        <v>0.41992146050048046</v>
      </c>
      <c r="S50" s="35">
        <f>'fraction donor'!S50/'fraction donor'!$J50</f>
        <v>0.66301410672040662</v>
      </c>
      <c r="V50" s="35">
        <f>'fraction donor'!V50/'fraction donor'!$J50</f>
        <v>0.4237457008858781</v>
      </c>
      <c r="Z50" s="35">
        <f>'fraction donor'!Z50/'fraction donor'!$J50</f>
        <v>0.2042085442801207</v>
      </c>
      <c r="AA50" s="35">
        <f>'fraction donor'!AA50/'fraction donor'!$J50</f>
        <v>0.2079742700384688</v>
      </c>
      <c r="AB50" s="35">
        <f>'fraction donor'!AB50/'fraction donor'!$J50</f>
        <v>0.25816374513440793</v>
      </c>
      <c r="AC50" s="35">
        <f>'fraction donor'!AC50/'fraction donor'!$J50</f>
        <v>0.24917646097484575</v>
      </c>
      <c r="AE50" s="40">
        <f>'fraction donor'!AE50/'fraction donor'!$J50</f>
        <v>0.6427850744258099</v>
      </c>
      <c r="AH50" s="40">
        <f>'fraction donor'!AH50/'fraction donor'!$J50</f>
        <v>0.42215422595815333</v>
      </c>
      <c r="AL50" s="41">
        <f>'fraction donor'!AL50/'fraction donor'!$J50</f>
        <v>0.23056037562519138</v>
      </c>
      <c r="AM50" s="41">
        <f>'fraction donor'!AM50/'fraction donor'!$J50</f>
        <v>0.22269126617869781</v>
      </c>
    </row>
    <row r="51" spans="1:39">
      <c r="A51" s="12" t="s">
        <v>69</v>
      </c>
      <c r="B51" s="12" t="s">
        <v>113</v>
      </c>
      <c r="C51" s="12" t="s">
        <v>340</v>
      </c>
      <c r="D51" s="16">
        <v>41514</v>
      </c>
      <c r="E51" s="16">
        <v>41570</v>
      </c>
      <c r="F51" s="16">
        <v>41626</v>
      </c>
      <c r="G51" s="12">
        <v>56</v>
      </c>
      <c r="H51" s="12">
        <v>112</v>
      </c>
      <c r="I51" s="12">
        <v>56</v>
      </c>
      <c r="J51" s="35">
        <f>'fraction donor'!J51/'fraction donor'!$J51</f>
        <v>1</v>
      </c>
      <c r="K51" s="35">
        <f>'fraction donor'!K51/'fraction donor'!$J51</f>
        <v>0.98702022484705909</v>
      </c>
      <c r="L51" s="35">
        <f>'fraction donor'!L51/'fraction donor'!$J51</f>
        <v>0.96623106712212459</v>
      </c>
      <c r="M51" s="35">
        <f>'fraction donor'!M51/'fraction donor'!$J51</f>
        <v>0.55060987997688049</v>
      </c>
      <c r="P51" s="35">
        <f>'fraction donor'!P51/'fraction donor'!$J51</f>
        <v>0.40363154112373995</v>
      </c>
      <c r="S51" s="35">
        <f>'fraction donor'!S51/'fraction donor'!$J51</f>
        <v>0.58709898665740889</v>
      </c>
      <c r="V51" s="35">
        <f>'fraction donor'!V51/'fraction donor'!$J51</f>
        <v>0.39528994947549673</v>
      </c>
      <c r="Z51" s="35">
        <f>'fraction donor'!Z51/'fraction donor'!$J51</f>
        <v>0.12578668894458367</v>
      </c>
      <c r="AA51" s="35">
        <f>'fraction donor'!AA51/'fraction donor'!$J51</f>
        <v>0.1570546045556355</v>
      </c>
      <c r="AB51" s="35">
        <f>'fraction donor'!AB51/'fraction donor'!$J51</f>
        <v>0.19361512973626377</v>
      </c>
      <c r="AC51" s="35">
        <f>'fraction donor'!AC51/'fraction donor'!$J51</f>
        <v>0.21331800101362247</v>
      </c>
      <c r="AE51" s="40">
        <f>'fraction donor'!AE51/'fraction donor'!$J51</f>
        <v>0.56617606952765043</v>
      </c>
      <c r="AH51" s="40">
        <f>'fraction donor'!AH51/'fraction donor'!$J51</f>
        <v>0.39983649267116089</v>
      </c>
      <c r="AL51" s="41">
        <f>'fraction donor'!AL51/'fraction donor'!$J51</f>
        <v>0.14939444912354374</v>
      </c>
      <c r="AM51" s="41">
        <f>'fraction donor'!AM51/'fraction donor'!$J51</f>
        <v>0.17167229605038714</v>
      </c>
    </row>
    <row r="52" spans="1:39">
      <c r="A52" s="12" t="s">
        <v>70</v>
      </c>
      <c r="B52" s="12" t="s">
        <v>114</v>
      </c>
      <c r="C52" s="12" t="s">
        <v>340</v>
      </c>
      <c r="D52" s="16">
        <v>41472</v>
      </c>
      <c r="E52" s="16">
        <v>41549</v>
      </c>
      <c r="F52" s="16">
        <v>41689</v>
      </c>
      <c r="G52" s="12">
        <v>77</v>
      </c>
      <c r="H52" s="12">
        <v>217</v>
      </c>
      <c r="I52" s="12">
        <v>140</v>
      </c>
      <c r="J52" s="35">
        <f>'fraction donor'!J52/'fraction donor'!$J52</f>
        <v>1</v>
      </c>
      <c r="K52" s="35">
        <f>'fraction donor'!K52/'fraction donor'!$J52</f>
        <v>0.99217953547452542</v>
      </c>
      <c r="L52" s="35">
        <f>'fraction donor'!L52/'fraction donor'!$J52</f>
        <v>0.96683697127585133</v>
      </c>
      <c r="M52" s="35">
        <f>'fraction donor'!M52/'fraction donor'!$J52</f>
        <v>0.78954863496917671</v>
      </c>
      <c r="P52" s="35">
        <f>'fraction donor'!P52/'fraction donor'!$J52</f>
        <v>0.62580612542974623</v>
      </c>
      <c r="S52" s="35">
        <f>'fraction donor'!S52/'fraction donor'!$J52</f>
        <v>0.80953585505029702</v>
      </c>
      <c r="V52" s="35">
        <f>'fraction donor'!V52/'fraction donor'!$J52</f>
        <v>0.59870286180089383</v>
      </c>
      <c r="Z52" s="35">
        <f>'fraction donor'!Z52/'fraction donor'!$J52</f>
        <v>0.31409291280498575</v>
      </c>
      <c r="AA52" s="35">
        <f>'fraction donor'!AA52/'fraction donor'!$J52</f>
        <v>0.22734292863936345</v>
      </c>
      <c r="AB52" s="35">
        <f>'fraction donor'!AB52/'fraction donor'!$J52</f>
        <v>0.37562041628922221</v>
      </c>
      <c r="AC52" s="35">
        <f>'fraction donor'!AC52/'fraction donor'!$J52</f>
        <v>0.26624190882480586</v>
      </c>
      <c r="AE52" s="40">
        <f>'fraction donor'!AE52/'fraction donor'!$J52</f>
        <v>0.79449679237451665</v>
      </c>
      <c r="AH52" s="40">
        <f>'fraction donor'!AH52/'fraction donor'!$J52</f>
        <v>0.6188949015307823</v>
      </c>
      <c r="AL52" s="41">
        <f>'fraction donor'!AL52/'fraction donor'!$J52</f>
        <v>0.32538813686319551</v>
      </c>
      <c r="AM52" s="41">
        <f>'fraction donor'!AM52/'fraction donor'!$J52</f>
        <v>0.23529953822274938</v>
      </c>
    </row>
    <row r="53" spans="1:39">
      <c r="A53" s="12" t="s">
        <v>71</v>
      </c>
      <c r="B53" s="12" t="s">
        <v>114</v>
      </c>
      <c r="C53" s="12" t="s">
        <v>340</v>
      </c>
      <c r="D53" s="16">
        <v>41472</v>
      </c>
      <c r="E53" s="16">
        <v>41549</v>
      </c>
      <c r="F53" s="16">
        <v>41689</v>
      </c>
      <c r="G53" s="12">
        <v>77</v>
      </c>
      <c r="H53" s="12">
        <v>217</v>
      </c>
      <c r="I53" s="12">
        <v>140</v>
      </c>
      <c r="J53" s="35">
        <f>'fraction donor'!J53/'fraction donor'!$J53</f>
        <v>1</v>
      </c>
      <c r="K53" s="35">
        <f>'fraction donor'!K53/'fraction donor'!$J53</f>
        <v>0.99935909856467886</v>
      </c>
      <c r="L53" s="35">
        <f>'fraction donor'!L53/'fraction donor'!$J53</f>
        <v>0.98744666475527088</v>
      </c>
      <c r="M53" s="35">
        <f>'fraction donor'!M53/'fraction donor'!$J53</f>
        <v>0.89002981545262938</v>
      </c>
      <c r="P53" s="35">
        <f>'fraction donor'!P53/'fraction donor'!$J53</f>
        <v>0.69711090242769624</v>
      </c>
      <c r="S53" s="35">
        <f>'fraction donor'!S53/'fraction donor'!$J53</f>
        <v>0.91370932884205502</v>
      </c>
      <c r="V53" s="35">
        <f>'fraction donor'!V53/'fraction donor'!$J53</f>
        <v>0.68996641477749787</v>
      </c>
      <c r="Z53" s="35">
        <f>'fraction donor'!Z53/'fraction donor'!$J53</f>
        <v>0.40348359179547039</v>
      </c>
      <c r="AA53" s="35">
        <f>'fraction donor'!AA53/'fraction donor'!$J53</f>
        <v>0.23450498434011691</v>
      </c>
      <c r="AB53" s="35">
        <f>'fraction donor'!AB53/'fraction donor'!$J53</f>
        <v>0.48916462368068842</v>
      </c>
      <c r="AC53" s="35">
        <f>'fraction donor'!AC53/'fraction donor'!$J53</f>
        <v>0.32110628604967206</v>
      </c>
      <c r="AE53" s="40">
        <f>'fraction donor'!AE53/'fraction donor'!$J53</f>
        <v>0.90161591204444447</v>
      </c>
      <c r="AH53" s="40">
        <f>'fraction donor'!AH53/'fraction donor'!$J53</f>
        <v>0.69338454376918979</v>
      </c>
      <c r="AL53" s="41">
        <f>'fraction donor'!AL53/'fraction donor'!$J53</f>
        <v>0.43094329009070004</v>
      </c>
      <c r="AM53" s="41">
        <f>'fraction donor'!AM53/'fraction donor'!$J53</f>
        <v>0.26620018156478154</v>
      </c>
    </row>
    <row r="54" spans="1:39">
      <c r="A54" s="12" t="s">
        <v>72</v>
      </c>
      <c r="B54" s="12" t="s">
        <v>114</v>
      </c>
      <c r="C54" s="12" t="s">
        <v>340</v>
      </c>
      <c r="D54" s="16">
        <v>41472</v>
      </c>
      <c r="E54" s="16">
        <v>41549</v>
      </c>
      <c r="F54" s="16">
        <v>41689</v>
      </c>
      <c r="G54" s="12">
        <v>77</v>
      </c>
      <c r="H54" s="12">
        <v>217</v>
      </c>
      <c r="I54" s="12">
        <v>140</v>
      </c>
      <c r="J54" s="35">
        <f>'fraction donor'!J54/'fraction donor'!$J54</f>
        <v>1</v>
      </c>
      <c r="K54" s="35">
        <f>'fraction donor'!K54/'fraction donor'!$J54</f>
        <v>0.96741041603401146</v>
      </c>
      <c r="L54" s="35">
        <f>'fraction donor'!L54/'fraction donor'!$J54</f>
        <v>0.99670547562153644</v>
      </c>
      <c r="M54" s="35">
        <f>'fraction donor'!M54/'fraction donor'!$J54</f>
        <v>0.82521457553058675</v>
      </c>
      <c r="P54" s="35">
        <f>'fraction donor'!P54/'fraction donor'!$J54</f>
        <v>0.63918820911513408</v>
      </c>
      <c r="S54" s="35">
        <f>'fraction donor'!S54/'fraction donor'!$J54</f>
        <v>0.84949346566478223</v>
      </c>
      <c r="V54" s="35">
        <f>'fraction donor'!V54/'fraction donor'!$J54</f>
        <v>0.6319462436660056</v>
      </c>
      <c r="Z54" s="35">
        <f>'fraction donor'!Z54/'fraction donor'!$J54</f>
        <v>0.37011341456981589</v>
      </c>
      <c r="AA54" s="35">
        <f>'fraction donor'!AA54/'fraction donor'!$J54</f>
        <v>0.1919902669433908</v>
      </c>
      <c r="AB54" s="35">
        <f>'fraction donor'!AB54/'fraction donor'!$J54</f>
        <v>0.40805218805440568</v>
      </c>
      <c r="AC54" s="35">
        <f>'fraction donor'!AC54/'fraction donor'!$J54</f>
        <v>0.27149757285223886</v>
      </c>
      <c r="AE54" s="40">
        <f>'fraction donor'!AE54/'fraction donor'!$J54</f>
        <v>0.83686435002604365</v>
      </c>
      <c r="AH54" s="40">
        <f>'fraction donor'!AH54/'fraction donor'!$J54</f>
        <v>0.63568845954559317</v>
      </c>
      <c r="AL54" s="41">
        <f>'fraction donor'!AL54/'fraction donor'!$J54</f>
        <v>0.38009039306403331</v>
      </c>
      <c r="AM54" s="41">
        <f>'fraction donor'!AM54/'fraction donor'!$J54</f>
        <v>0.21753022729370386</v>
      </c>
    </row>
    <row r="55" spans="1:39">
      <c r="A55" s="12" t="s">
        <v>73</v>
      </c>
      <c r="B55" s="12" t="s">
        <v>114</v>
      </c>
      <c r="C55" s="12" t="s">
        <v>340</v>
      </c>
      <c r="D55" s="16">
        <v>41472</v>
      </c>
      <c r="E55" s="16">
        <v>41549</v>
      </c>
      <c r="F55" s="16">
        <v>41689</v>
      </c>
      <c r="G55" s="12">
        <v>77</v>
      </c>
      <c r="H55" s="12">
        <v>217</v>
      </c>
      <c r="I55" s="12">
        <v>140</v>
      </c>
      <c r="J55" s="35">
        <f>'fraction donor'!J55/'fraction donor'!$J55</f>
        <v>1</v>
      </c>
      <c r="K55" s="35">
        <f>'fraction donor'!K55/'fraction donor'!$J55</f>
        <v>0.99521976974663662</v>
      </c>
      <c r="L55" s="35">
        <f>'fraction donor'!L55/'fraction donor'!$J55</f>
        <v>0.99835471363313488</v>
      </c>
      <c r="M55" s="35">
        <f>'fraction donor'!M55/'fraction donor'!$J55</f>
        <v>0.84838351518935262</v>
      </c>
      <c r="P55" s="35">
        <f>'fraction donor'!P55/'fraction donor'!$J55</f>
        <v>0.69671293006070389</v>
      </c>
      <c r="S55" s="35">
        <f>'fraction donor'!S55/'fraction donor'!$J55</f>
        <v>0.89894778044572854</v>
      </c>
      <c r="V55" s="35">
        <f>'fraction donor'!V55/'fraction donor'!$J55</f>
        <v>0.71572727663515612</v>
      </c>
      <c r="Z55" s="35">
        <f>'fraction donor'!Z55/'fraction donor'!$J55</f>
        <v>0.45495018679950189</v>
      </c>
      <c r="AA55" s="35">
        <f>'fraction donor'!AA55/'fraction donor'!$J55</f>
        <v>0.20735762132912003</v>
      </c>
      <c r="AB55" s="35">
        <f>'fraction donor'!AB55/'fraction donor'!$J55</f>
        <v>0.51977777925984214</v>
      </c>
      <c r="AC55" s="35">
        <f>'fraction donor'!AC55/'fraction donor'!$J55</f>
        <v>0.32456088494333835</v>
      </c>
      <c r="AE55" s="40">
        <f>'fraction donor'!AE55/'fraction donor'!$J55</f>
        <v>0.86395439668725194</v>
      </c>
      <c r="AH55" s="40">
        <f>'fraction donor'!AH55/'fraction donor'!$J55</f>
        <v>0.70268665915290984</v>
      </c>
      <c r="AL55" s="41">
        <f>'fraction donor'!AL55/'fraction donor'!$J55</f>
        <v>0.46651481640553893</v>
      </c>
      <c r="AM55" s="41">
        <f>'fraction donor'!AM55/'fraction donor'!$J55</f>
        <v>0.22723695301931299</v>
      </c>
    </row>
    <row r="56" spans="1:39">
      <c r="A56" s="12" t="s">
        <v>74</v>
      </c>
      <c r="B56" s="12" t="s">
        <v>115</v>
      </c>
      <c r="C56" s="12" t="s">
        <v>340</v>
      </c>
      <c r="D56" s="16">
        <v>41182</v>
      </c>
      <c r="E56" s="16">
        <v>41259</v>
      </c>
      <c r="F56" s="16">
        <v>41322</v>
      </c>
      <c r="G56" s="12">
        <v>77</v>
      </c>
      <c r="H56" s="12">
        <v>140</v>
      </c>
      <c r="I56" s="12">
        <v>63</v>
      </c>
      <c r="J56" s="35">
        <f>'fraction donor'!J56/'fraction donor'!$J56</f>
        <v>1</v>
      </c>
      <c r="K56" s="35">
        <f>'fraction donor'!K56/'fraction donor'!$J56</f>
        <v>0.99661550813698541</v>
      </c>
      <c r="L56" s="35">
        <f>'fraction donor'!L56/'fraction donor'!$J56</f>
        <v>0.97310406866843935</v>
      </c>
      <c r="M56" s="35">
        <f>'fraction donor'!M56/'fraction donor'!$J56</f>
        <v>0.64051852402916232</v>
      </c>
      <c r="P56" s="35">
        <f>'fraction donor'!P56/'fraction donor'!$J56</f>
        <v>0.39187630396929557</v>
      </c>
      <c r="S56" s="35">
        <f>'fraction donor'!S56/'fraction donor'!$J56</f>
        <v>0.67889334798107759</v>
      </c>
      <c r="V56" s="35">
        <f>'fraction donor'!V56/'fraction donor'!$J56</f>
        <v>0.390243876046584</v>
      </c>
      <c r="Z56" s="35">
        <f>'fraction donor'!Z56/'fraction donor'!$J56</f>
        <v>0.18926738605786567</v>
      </c>
      <c r="AA56" s="35">
        <f>'fraction donor'!AA56/'fraction donor'!$J56</f>
        <v>0.13273546622424501</v>
      </c>
      <c r="AB56" s="35">
        <f>'fraction donor'!AB56/'fraction donor'!$J56</f>
        <v>0.26314868437618028</v>
      </c>
      <c r="AC56" s="35">
        <f>'fraction donor'!AC56/'fraction donor'!$J56</f>
        <v>0.19950891774833671</v>
      </c>
      <c r="AE56" s="40">
        <f>'fraction donor'!AE56/'fraction donor'!$J56</f>
        <v>0.65418370524130776</v>
      </c>
      <c r="AH56" s="40">
        <f>'fraction donor'!AH56/'fraction donor'!$J56</f>
        <v>0.39123665442704136</v>
      </c>
      <c r="AL56" s="41">
        <f>'fraction donor'!AL56/'fraction donor'!$J56</f>
        <v>0.20762006525795659</v>
      </c>
      <c r="AM56" s="41">
        <f>'fraction donor'!AM56/'fraction donor'!$J56</f>
        <v>0.14802416519426062</v>
      </c>
    </row>
    <row r="57" spans="1:39">
      <c r="A57" s="12" t="s">
        <v>75</v>
      </c>
      <c r="B57" s="12" t="s">
        <v>115</v>
      </c>
      <c r="C57" s="12" t="s">
        <v>340</v>
      </c>
      <c r="D57" s="16">
        <v>41182</v>
      </c>
      <c r="E57" s="16">
        <v>41259</v>
      </c>
      <c r="F57" s="16">
        <v>41322</v>
      </c>
      <c r="G57" s="12">
        <v>77</v>
      </c>
      <c r="H57" s="12">
        <v>140</v>
      </c>
      <c r="I57" s="12">
        <v>63</v>
      </c>
      <c r="J57" s="35">
        <f>'fraction donor'!J57/'fraction donor'!$J57</f>
        <v>1</v>
      </c>
      <c r="K57" s="35">
        <f>'fraction donor'!K57/'fraction donor'!$J57</f>
        <v>0.97876157042455836</v>
      </c>
      <c r="L57" s="35">
        <f>'fraction donor'!L57/'fraction donor'!$J57</f>
        <v>0.96841186401657586</v>
      </c>
      <c r="M57" s="35">
        <f>'fraction donor'!M57/'fraction donor'!$J57</f>
        <v>0.58400097649748106</v>
      </c>
      <c r="P57" s="35">
        <f>'fraction donor'!P57/'fraction donor'!$J57</f>
        <v>0.35687035562632696</v>
      </c>
      <c r="S57" s="35">
        <f>'fraction donor'!S57/'fraction donor'!$J57</f>
        <v>0.63696001165012184</v>
      </c>
      <c r="V57" s="35">
        <f>'fraction donor'!V57/'fraction donor'!$J57</f>
        <v>0.37768656970605263</v>
      </c>
      <c r="Z57" s="35">
        <f>'fraction donor'!Z57/'fraction donor'!$J57</f>
        <v>0.19150777233907468</v>
      </c>
      <c r="AA57" s="35">
        <f>'fraction donor'!AA57/'fraction donor'!$J57</f>
        <v>0.10344561440801278</v>
      </c>
      <c r="AB57" s="35">
        <f>'fraction donor'!AB57/'fraction donor'!$J57</f>
        <v>0.27529124144626238</v>
      </c>
      <c r="AC57" s="35">
        <f>'fraction donor'!AC57/'fraction donor'!$J57</f>
        <v>0.16286714764391585</v>
      </c>
      <c r="AE57" s="40">
        <f>'fraction donor'!AE57/'fraction donor'!$J57</f>
        <v>0.60466928913300289</v>
      </c>
      <c r="AH57" s="40">
        <f>'fraction donor'!AH57/'fraction donor'!$J57</f>
        <v>0.36598658989543398</v>
      </c>
      <c r="AL57" s="41">
        <f>'fraction donor'!AL57/'fraction donor'!$J57</f>
        <v>0.21304408690174409</v>
      </c>
      <c r="AM57" s="41">
        <f>'fraction donor'!AM57/'fraction donor'!$J57</f>
        <v>0.12099592727583969</v>
      </c>
    </row>
    <row r="58" spans="1:39">
      <c r="A58" s="12" t="s">
        <v>76</v>
      </c>
      <c r="B58" s="12" t="s">
        <v>115</v>
      </c>
      <c r="C58" s="12" t="s">
        <v>340</v>
      </c>
      <c r="D58" s="16">
        <v>41182</v>
      </c>
      <c r="E58" s="16">
        <v>41259</v>
      </c>
      <c r="F58" s="16">
        <v>41322</v>
      </c>
      <c r="G58" s="12">
        <v>77</v>
      </c>
      <c r="H58" s="12">
        <v>140</v>
      </c>
      <c r="I58" s="12">
        <v>63</v>
      </c>
      <c r="J58" s="35">
        <f>'fraction donor'!J58/'fraction donor'!$J58</f>
        <v>1</v>
      </c>
      <c r="K58" s="35">
        <f>'fraction donor'!K58/'fraction donor'!$J58</f>
        <v>0.98327689999035239</v>
      </c>
      <c r="L58" s="35">
        <f>'fraction donor'!L58/'fraction donor'!$J58</f>
        <v>0.96235414009610676</v>
      </c>
      <c r="M58" s="35">
        <f>'fraction donor'!M58/'fraction donor'!$J58</f>
        <v>0.54945379826126572</v>
      </c>
      <c r="P58" s="35">
        <f>'fraction donor'!P58/'fraction donor'!$J58</f>
        <v>0.32434213673650297</v>
      </c>
      <c r="S58" s="35">
        <f>'fraction donor'!S58/'fraction donor'!$J58</f>
        <v>0.59493032267680157</v>
      </c>
      <c r="V58" s="35">
        <f>'fraction donor'!V58/'fraction donor'!$J58</f>
        <v>0.32914881262885959</v>
      </c>
      <c r="Z58" s="35">
        <f>'fraction donor'!Z58/'fraction donor'!$J58</f>
        <v>0.17494569539251426</v>
      </c>
      <c r="AA58" s="35">
        <f>'fraction donor'!AA58/'fraction donor'!$J58</f>
        <v>6.9317199010426864E-2</v>
      </c>
      <c r="AB58" s="35">
        <f>'fraction donor'!AB58/'fraction donor'!$J58</f>
        <v>0.23161479286187081</v>
      </c>
      <c r="AC58" s="35">
        <f>'fraction donor'!AC58/'fraction donor'!$J58</f>
        <v>0.11376060687217733</v>
      </c>
      <c r="AE58" s="40">
        <f>'fraction donor'!AE58/'fraction donor'!$J58</f>
        <v>0.5604365009376473</v>
      </c>
      <c r="AH58" s="40">
        <f>'fraction donor'!AH58/'fraction donor'!$J58</f>
        <v>0.32562102237733526</v>
      </c>
      <c r="AL58" s="41">
        <f>'fraction donor'!AL58/'fraction donor'!$J58</f>
        <v>0.1852765437653576</v>
      </c>
      <c r="AM58" s="41">
        <f>'fraction donor'!AM58/'fraction donor'!$J58</f>
        <v>7.5536870322396088E-2</v>
      </c>
    </row>
    <row r="59" spans="1:39">
      <c r="A59" s="12" t="s">
        <v>77</v>
      </c>
      <c r="B59" s="12" t="s">
        <v>115</v>
      </c>
      <c r="C59" s="12" t="s">
        <v>340</v>
      </c>
      <c r="D59" s="16">
        <v>41182</v>
      </c>
      <c r="E59" s="16">
        <v>41259</v>
      </c>
      <c r="F59" s="16">
        <v>41322</v>
      </c>
      <c r="G59" s="12">
        <v>77</v>
      </c>
      <c r="H59" s="12">
        <v>140</v>
      </c>
      <c r="I59" s="12">
        <v>63</v>
      </c>
      <c r="J59" s="35">
        <f>'fraction donor'!J59/'fraction donor'!$J59</f>
        <v>1</v>
      </c>
      <c r="K59" s="35">
        <f>'fraction donor'!K59/'fraction donor'!$J59</f>
        <v>0.97678074968842865</v>
      </c>
      <c r="L59" s="35">
        <f>'fraction donor'!L59/'fraction donor'!$J59</f>
        <v>0.96670180510123127</v>
      </c>
      <c r="M59" s="35">
        <f>'fraction donor'!M59/'fraction donor'!$J59</f>
        <v>0.53419611986169802</v>
      </c>
      <c r="P59" s="35">
        <f>'fraction donor'!P59/'fraction donor'!$J59</f>
        <v>0.32879413724183876</v>
      </c>
      <c r="S59" s="35">
        <f>'fraction donor'!S59/'fraction donor'!$J59</f>
        <v>0.57801789241315216</v>
      </c>
      <c r="V59" s="35">
        <f>'fraction donor'!V59/'fraction donor'!$J59</f>
        <v>0.32637725228868114</v>
      </c>
      <c r="Z59" s="35">
        <f>'fraction donor'!Z59/'fraction donor'!$J59</f>
        <v>0.11827892152640193</v>
      </c>
      <c r="AA59" s="35">
        <f>'fraction donor'!AA59/'fraction donor'!$J59</f>
        <v>8.4452464998215196E-2</v>
      </c>
      <c r="AB59" s="35">
        <f>'fraction donor'!AB59/'fraction donor'!$J59</f>
        <v>0.21490280777537799</v>
      </c>
      <c r="AC59" s="35">
        <f>'fraction donor'!AC59/'fraction donor'!$J59</f>
        <v>0.12834620590811371</v>
      </c>
      <c r="AE59" s="40">
        <f>'fraction donor'!AE59/'fraction donor'!$J59</f>
        <v>0.56150184608701947</v>
      </c>
      <c r="AH59" s="40">
        <f>'fraction donor'!AH59/'fraction donor'!$J59</f>
        <v>0.32716721468545173</v>
      </c>
      <c r="AL59" s="41">
        <f>'fraction donor'!AL59/'fraction donor'!$J59</f>
        <v>0.15993335293541117</v>
      </c>
      <c r="AM59" s="41">
        <f>'fraction donor'!AM59/'fraction donor'!$J59</f>
        <v>0.10635791063161869</v>
      </c>
    </row>
    <row r="60" spans="1:39">
      <c r="A60" s="12" t="s">
        <v>78</v>
      </c>
      <c r="B60" s="12" t="s">
        <v>113</v>
      </c>
      <c r="C60" s="12" t="s">
        <v>340</v>
      </c>
      <c r="D60" s="16">
        <v>41514</v>
      </c>
      <c r="E60" s="16">
        <v>41570</v>
      </c>
      <c r="F60" s="16">
        <v>41738</v>
      </c>
      <c r="G60" s="12">
        <v>56</v>
      </c>
      <c r="H60" s="12">
        <v>224</v>
      </c>
      <c r="I60" s="12">
        <v>168</v>
      </c>
      <c r="J60" s="35">
        <f>'fraction donor'!J60/'fraction donor'!$J60</f>
        <v>1</v>
      </c>
      <c r="K60" s="35">
        <f>'fraction donor'!K60/'fraction donor'!$J60</f>
        <v>0.99716054305382584</v>
      </c>
      <c r="L60" s="35">
        <f>'fraction donor'!L60/'fraction donor'!$J60</f>
        <v>0.99026354679802953</v>
      </c>
      <c r="M60" s="35">
        <f>'fraction donor'!M60/'fraction donor'!$J60</f>
        <v>0.91830547330213008</v>
      </c>
      <c r="P60" s="35">
        <f>'fraction donor'!P60/'fraction donor'!$J60</f>
        <v>0.77359726060314782</v>
      </c>
      <c r="S60" s="35">
        <f>'fraction donor'!S60/'fraction donor'!$J60</f>
        <v>0.93799246457531327</v>
      </c>
      <c r="V60" s="35">
        <f>'fraction donor'!V60/'fraction donor'!$J60</f>
        <v>0.77467441172117801</v>
      </c>
      <c r="Z60" s="35">
        <f>'fraction donor'!Z60/'fraction donor'!$J60</f>
        <v>0.37727611624163349</v>
      </c>
      <c r="AA60" s="35">
        <f>'fraction donor'!AA60/'fraction donor'!$J60</f>
        <v>0.29300409117475162</v>
      </c>
      <c r="AB60" s="35">
        <f>'fraction donor'!AB60/'fraction donor'!$J60</f>
        <v>0.52742022645393716</v>
      </c>
      <c r="AC60" s="35">
        <f>'fraction donor'!AC60/'fraction donor'!$J60</f>
        <v>0.38518808777429464</v>
      </c>
      <c r="AE60" s="40">
        <f>'fraction donor'!AE60/'fraction donor'!$J60</f>
        <v>0.92261067111669681</v>
      </c>
      <c r="AH60" s="40">
        <f>'fraction donor'!AH60/'fraction donor'!$J60</f>
        <v>0.77382667213011413</v>
      </c>
      <c r="AL60" s="41">
        <f>'fraction donor'!AL60/'fraction donor'!$J60</f>
        <v>0.39474837917558803</v>
      </c>
      <c r="AM60" s="41">
        <f>'fraction donor'!AM60/'fraction donor'!$J60</f>
        <v>0.30496897568914655</v>
      </c>
    </row>
    <row r="61" spans="1:39">
      <c r="A61" s="12" t="s">
        <v>79</v>
      </c>
      <c r="B61" s="12" t="s">
        <v>113</v>
      </c>
      <c r="C61" s="12" t="s">
        <v>340</v>
      </c>
      <c r="D61" s="16">
        <v>41514</v>
      </c>
      <c r="E61" s="16">
        <v>41570</v>
      </c>
      <c r="F61" s="16">
        <v>41738</v>
      </c>
      <c r="G61" s="12">
        <v>56</v>
      </c>
      <c r="H61" s="12">
        <v>224</v>
      </c>
      <c r="I61" s="12">
        <v>168</v>
      </c>
      <c r="J61" s="35">
        <f>'fraction donor'!J61/'fraction donor'!$J61</f>
        <v>1</v>
      </c>
      <c r="K61" s="35">
        <f>'fraction donor'!K61/'fraction donor'!$J61</f>
        <v>0.996016197701591</v>
      </c>
      <c r="L61" s="35">
        <f>'fraction donor'!L61/'fraction donor'!$J61</f>
        <v>0.99864849144272683</v>
      </c>
      <c r="M61" s="35">
        <f>'fraction donor'!M61/'fraction donor'!$J61</f>
        <v>0.92616531294792159</v>
      </c>
      <c r="P61" s="35">
        <f>'fraction donor'!P61/'fraction donor'!$J61</f>
        <v>0.80740104283471625</v>
      </c>
      <c r="S61" s="35">
        <f>'fraction donor'!S61/'fraction donor'!$J61</f>
        <v>0.93731738452082647</v>
      </c>
      <c r="V61" s="35">
        <f>'fraction donor'!V61/'fraction donor'!$J61</f>
        <v>0.79446622026239866</v>
      </c>
      <c r="Z61" s="35">
        <f>'fraction donor'!Z61/'fraction donor'!$J61</f>
        <v>0.3999965412285556</v>
      </c>
      <c r="AA61" s="35">
        <f>'fraction donor'!AA61/'fraction donor'!$J61</f>
        <v>0.28335048426150122</v>
      </c>
      <c r="AB61" s="35">
        <f>'fraction donor'!AB61/'fraction donor'!$J61</f>
        <v>0.5200069092584062</v>
      </c>
      <c r="AC61" s="35">
        <f>'fraction donor'!AC61/'fraction donor'!$J61</f>
        <v>0.32433052884615388</v>
      </c>
      <c r="AE61" s="40">
        <f>'fraction donor'!AE61/'fraction donor'!$J61</f>
        <v>0.92937557842016438</v>
      </c>
      <c r="AH61" s="40">
        <f>'fraction donor'!AH61/'fraction donor'!$J61</f>
        <v>0.80362716212138063</v>
      </c>
      <c r="AL61" s="41">
        <f>'fraction donor'!AL61/'fraction donor'!$J61</f>
        <v>0.41832180620354958</v>
      </c>
      <c r="AM61" s="41">
        <f>'fraction donor'!AM61/'fraction donor'!$J61</f>
        <v>0.29257676071583205</v>
      </c>
    </row>
    <row r="62" spans="1:39">
      <c r="A62" s="12" t="s">
        <v>80</v>
      </c>
      <c r="B62" s="12" t="s">
        <v>113</v>
      </c>
      <c r="C62" s="12" t="s">
        <v>340</v>
      </c>
      <c r="D62" s="16">
        <v>41514</v>
      </c>
      <c r="E62" s="16">
        <v>41570</v>
      </c>
      <c r="F62" s="16">
        <v>41738</v>
      </c>
      <c r="G62" s="12">
        <v>56</v>
      </c>
      <c r="H62" s="12">
        <v>224</v>
      </c>
      <c r="I62" s="12">
        <v>168</v>
      </c>
      <c r="J62" s="35">
        <f>'fraction donor'!J62/'fraction donor'!$J62</f>
        <v>1</v>
      </c>
      <c r="K62" s="35">
        <f>'fraction donor'!K62/'fraction donor'!$J62</f>
        <v>0.94876149768158413</v>
      </c>
      <c r="L62" s="35">
        <f>'fraction donor'!L62/'fraction donor'!$J62</f>
        <v>0.90318651696508068</v>
      </c>
      <c r="M62" s="35">
        <f>'fraction donor'!M62/'fraction donor'!$J62</f>
        <v>0.80096482818257009</v>
      </c>
      <c r="P62" s="35">
        <f>'fraction donor'!P62/'fraction donor'!$J62</f>
        <v>0.68733225595286807</v>
      </c>
      <c r="S62" s="35">
        <f>'fraction donor'!S62/'fraction donor'!$J62</f>
        <v>0.81104083110516922</v>
      </c>
      <c r="V62" s="35">
        <f>'fraction donor'!V62/'fraction donor'!$J62</f>
        <v>0.68461257928118391</v>
      </c>
      <c r="Z62" s="35">
        <f>'fraction donor'!Z62/'fraction donor'!$J62</f>
        <v>0.39877208317997792</v>
      </c>
      <c r="AA62" s="35">
        <f>'fraction donor'!AA62/'fraction donor'!$J62</f>
        <v>0.25407281188304975</v>
      </c>
      <c r="AB62" s="35">
        <f>'fraction donor'!AB62/'fraction donor'!$J62</f>
        <v>0.51161523999115244</v>
      </c>
      <c r="AC62" s="35">
        <f>'fraction donor'!AC62/'fraction donor'!$J62</f>
        <v>0.31235456757354568</v>
      </c>
      <c r="AE62" s="40">
        <f>'fraction donor'!AE62/'fraction donor'!$J62</f>
        <v>0.80350719626693656</v>
      </c>
      <c r="AH62" s="40">
        <f>'fraction donor'!AH62/'fraction donor'!$J62</f>
        <v>0.68657335850392309</v>
      </c>
      <c r="AL62" s="41">
        <f>'fraction donor'!AL62/'fraction donor'!$J62</f>
        <v>0.41487015240920133</v>
      </c>
      <c r="AM62" s="41">
        <f>'fraction donor'!AM62/'fraction donor'!$J62</f>
        <v>0.26428765264586157</v>
      </c>
    </row>
    <row r="63" spans="1:39">
      <c r="A63" s="12" t="s">
        <v>81</v>
      </c>
      <c r="B63" s="12" t="s">
        <v>113</v>
      </c>
      <c r="C63" s="12" t="s">
        <v>340</v>
      </c>
      <c r="D63" s="16">
        <v>41514</v>
      </c>
      <c r="E63" s="16">
        <v>41570</v>
      </c>
      <c r="F63" s="16">
        <v>41829</v>
      </c>
      <c r="G63" s="12">
        <v>56</v>
      </c>
      <c r="H63" s="12">
        <v>315</v>
      </c>
      <c r="I63" s="12">
        <v>259</v>
      </c>
      <c r="J63" s="35">
        <f>'fraction donor'!J63/'fraction donor'!$J63</f>
        <v>1</v>
      </c>
      <c r="K63" s="35">
        <f>'fraction donor'!K63/'fraction donor'!$J63</f>
        <v>0.96278445006321112</v>
      </c>
      <c r="L63" s="35">
        <f>'fraction donor'!L63/'fraction donor'!$J63</f>
        <v>0.97412234966979483</v>
      </c>
      <c r="M63" s="35">
        <f>'fraction donor'!M63/'fraction donor'!$J63</f>
        <v>0.89466879489225848</v>
      </c>
      <c r="P63" s="35">
        <f>'fraction donor'!P63/'fraction donor'!$J63</f>
        <v>0.85412670662670664</v>
      </c>
      <c r="S63" s="35">
        <f>'fraction donor'!S63/'fraction donor'!$J63</f>
        <v>0.94391289704129744</v>
      </c>
      <c r="V63" s="35">
        <f>'fraction donor'!V63/'fraction donor'!$J63</f>
        <v>0.86481346678798898</v>
      </c>
      <c r="Z63" s="35">
        <f>'fraction donor'!Z63/'fraction donor'!$J63</f>
        <v>0.59232638888888878</v>
      </c>
      <c r="AA63" s="35">
        <f>'fraction donor'!AA63/'fraction donor'!$J63</f>
        <v>0.27368279063931239</v>
      </c>
      <c r="AB63" s="35">
        <f>'fraction donor'!AB63/'fraction donor'!$J63</f>
        <v>0.66219262846381488</v>
      </c>
      <c r="AC63" s="35">
        <f>'fraction donor'!AC63/'fraction donor'!$J63</f>
        <v>0.28867566927268418</v>
      </c>
      <c r="AE63" s="40">
        <f>'fraction donor'!AE63/'fraction donor'!$J63</f>
        <v>0.91467999536759215</v>
      </c>
      <c r="AH63" s="40">
        <f>'fraction donor'!AH63/'fraction donor'!$J63</f>
        <v>0.85895265488745831</v>
      </c>
      <c r="AL63" s="41">
        <f>'fraction donor'!AL63/'fraction donor'!$J63</f>
        <v>0.60541244646006542</v>
      </c>
      <c r="AM63" s="41">
        <f>'fraction donor'!AM63/'fraction donor'!$J63</f>
        <v>0.27741153179905964</v>
      </c>
    </row>
    <row r="64" spans="1:39">
      <c r="A64" s="12" t="s">
        <v>82</v>
      </c>
      <c r="B64" s="12" t="s">
        <v>113</v>
      </c>
      <c r="C64" s="12" t="s">
        <v>340</v>
      </c>
      <c r="D64" s="16">
        <v>41514</v>
      </c>
      <c r="E64" s="16">
        <v>41570</v>
      </c>
      <c r="F64" s="16">
        <v>41829</v>
      </c>
      <c r="G64" s="12">
        <v>56</v>
      </c>
      <c r="H64" s="12">
        <v>315</v>
      </c>
      <c r="I64" s="12">
        <v>259</v>
      </c>
      <c r="J64" s="35">
        <f>'fraction donor'!J64/'fraction donor'!$J64</f>
        <v>1</v>
      </c>
      <c r="K64" s="35">
        <f>'fraction donor'!K64/'fraction donor'!$J64</f>
        <v>0.98344792195755415</v>
      </c>
      <c r="L64" s="35">
        <f>'fraction donor'!L64/'fraction donor'!$J64</f>
        <v>0.99814497922089129</v>
      </c>
      <c r="M64" s="35">
        <f>'fraction donor'!M64/'fraction donor'!$J64</f>
        <v>0.73371104815864019</v>
      </c>
      <c r="P64" s="35">
        <f>'fraction donor'!P64/'fraction donor'!$J64</f>
        <v>0.82067564880345034</v>
      </c>
      <c r="S64" s="35">
        <f>'fraction donor'!S64/'fraction donor'!$J64</f>
        <v>0.92187267034441633</v>
      </c>
      <c r="V64" s="35">
        <f>'fraction donor'!V64/'fraction donor'!$J64</f>
        <v>0.83546324059861665</v>
      </c>
      <c r="Z64" s="35">
        <f>'fraction donor'!Z64/'fraction donor'!$J64</f>
        <v>0.37101806796155984</v>
      </c>
      <c r="AA64" s="35">
        <f>'fraction donor'!AA64/'fraction donor'!$J64</f>
        <v>0.18842809060245419</v>
      </c>
      <c r="AB64" s="35">
        <f>'fraction donor'!AB64/'fraction donor'!$J64</f>
        <v>0.4747144293155442</v>
      </c>
      <c r="AC64" s="35">
        <f>'fraction donor'!AC64/'fraction donor'!$J64</f>
        <v>0.19093076813336865</v>
      </c>
      <c r="AE64" s="40">
        <f>'fraction donor'!AE64/'fraction donor'!$J64</f>
        <v>0.8026774821506113</v>
      </c>
      <c r="AH64" s="40">
        <f>'fraction donor'!AH64/'fraction donor'!$J64</f>
        <v>0.8271899959374226</v>
      </c>
      <c r="AL64" s="41">
        <f>'fraction donor'!AL64/'fraction donor'!$J64</f>
        <v>0.38831801901862284</v>
      </c>
      <c r="AM64" s="41">
        <f>'fraction donor'!AM64/'fraction donor'!$J64</f>
        <v>0.18903320262239504</v>
      </c>
    </row>
    <row r="65" spans="1:39">
      <c r="A65" s="12" t="s">
        <v>83</v>
      </c>
      <c r="B65" s="12" t="s">
        <v>113</v>
      </c>
      <c r="C65" s="12" t="s">
        <v>340</v>
      </c>
      <c r="D65" s="16">
        <v>41514</v>
      </c>
      <c r="E65" s="16">
        <v>41570</v>
      </c>
      <c r="F65" s="16">
        <v>41829</v>
      </c>
      <c r="G65" s="12">
        <v>56</v>
      </c>
      <c r="H65" s="12">
        <v>315</v>
      </c>
      <c r="I65" s="12">
        <v>259</v>
      </c>
      <c r="J65" s="35">
        <f>'fraction donor'!J65/'fraction donor'!$J65</f>
        <v>1</v>
      </c>
      <c r="K65" s="35">
        <f>'fraction donor'!K65/'fraction donor'!$J65</f>
        <v>0.99447710624643781</v>
      </c>
      <c r="L65" s="35">
        <f>'fraction donor'!L65/'fraction donor'!$J65</f>
        <v>1.029506262916571</v>
      </c>
      <c r="M65" s="35">
        <f>'fraction donor'!M65/'fraction donor'!$J65</f>
        <v>0.8595522487655145</v>
      </c>
      <c r="P65" s="35">
        <f>'fraction donor'!P65/'fraction donor'!$J65</f>
        <v>0.84539484431665957</v>
      </c>
      <c r="S65" s="35">
        <f>'fraction donor'!S65/'fraction donor'!$J65</f>
        <v>0.93277357374345404</v>
      </c>
      <c r="V65" s="35">
        <f>'fraction donor'!V65/'fraction donor'!$J65</f>
        <v>0.83656486200747948</v>
      </c>
      <c r="Z65" s="35">
        <f>'fraction donor'!Z65/'fraction donor'!$J65</f>
        <v>0.37167556852596223</v>
      </c>
      <c r="AA65" s="35">
        <f>'fraction donor'!AA65/'fraction donor'!$J65</f>
        <v>0.21057529034985278</v>
      </c>
      <c r="AB65" s="35">
        <f>'fraction donor'!AB65/'fraction donor'!$J65</f>
        <v>0.41366910470841256</v>
      </c>
      <c r="AC65" s="35">
        <f>'fraction donor'!AC65/'fraction donor'!$J65</f>
        <v>0.25139562663026255</v>
      </c>
      <c r="AE65" s="40">
        <f>'fraction donor'!AE65/'fraction donor'!$J65</f>
        <v>0.88892846896624478</v>
      </c>
      <c r="AH65" s="40">
        <f>'fraction donor'!AH65/'fraction donor'!$J65</f>
        <v>0.84090334465072603</v>
      </c>
      <c r="AL65" s="41">
        <f>'fraction donor'!AL65/'fraction donor'!$J65</f>
        <v>0.38597467423605103</v>
      </c>
      <c r="AM65" s="41">
        <f>'fraction donor'!AM65/'fraction donor'!$J65</f>
        <v>0.2230649985455323</v>
      </c>
    </row>
    <row r="66" spans="1:39">
      <c r="A66" s="12" t="s">
        <v>84</v>
      </c>
      <c r="B66" s="12" t="s">
        <v>114</v>
      </c>
      <c r="C66" s="12" t="s">
        <v>340</v>
      </c>
      <c r="D66" s="16">
        <v>41472</v>
      </c>
      <c r="E66" s="16">
        <v>41549</v>
      </c>
      <c r="F66" s="16">
        <v>41836</v>
      </c>
      <c r="G66" s="12">
        <v>77</v>
      </c>
      <c r="H66" s="12">
        <v>364</v>
      </c>
      <c r="I66" s="12">
        <v>287</v>
      </c>
      <c r="J66" s="35">
        <f>'fraction donor'!J66/'fraction donor'!$J66</f>
        <v>1</v>
      </c>
      <c r="K66" s="35">
        <f>'fraction donor'!K66/'fraction donor'!$J66</f>
        <v>0.96524918607563237</v>
      </c>
      <c r="L66" s="35">
        <f>'fraction donor'!L66/'fraction donor'!$J66</f>
        <v>0.93140776835421191</v>
      </c>
      <c r="M66" s="35">
        <f>'fraction donor'!M66/'fraction donor'!$J66</f>
        <v>0.72929058200904029</v>
      </c>
      <c r="P66" s="35">
        <f>'fraction donor'!P66/'fraction donor'!$J66</f>
        <v>0.79560382501838944</v>
      </c>
      <c r="Q66" s="35">
        <f>'fraction donor'!Q66/'fraction donor'!$J66</f>
        <v>0.34914079822616412</v>
      </c>
      <c r="R66" s="35">
        <f>'fraction donor'!R66/'fraction donor'!$J66</f>
        <v>6.3083575064309561E-2</v>
      </c>
      <c r="S66" s="35">
        <f>'fraction donor'!S66/'fraction donor'!$J66</f>
        <v>0.86919953956120466</v>
      </c>
      <c r="V66" s="35">
        <f>'fraction donor'!V66/'fraction donor'!$J66</f>
        <v>0.78172224520957756</v>
      </c>
      <c r="W66" s="35">
        <f>'fraction donor'!W66/'fraction donor'!$J66</f>
        <v>0.38370720188902008</v>
      </c>
      <c r="X66" s="35">
        <f>'fraction donor'!X66/'fraction donor'!$J66</f>
        <v>8.2198716963636884E-2</v>
      </c>
      <c r="Z66" s="35">
        <f>'fraction donor'!Z66/'fraction donor'!$J66</f>
        <v>0.31340157776108191</v>
      </c>
      <c r="AA66" s="39"/>
      <c r="AB66" s="35">
        <f>'fraction donor'!AB66/'fraction donor'!$J66</f>
        <v>0.42995768911384397</v>
      </c>
      <c r="AC66" s="39"/>
      <c r="AE66" s="40">
        <f>'fraction donor'!AE66/'fraction donor'!$J66</f>
        <v>0.77766164316966457</v>
      </c>
      <c r="AH66" s="40">
        <f>'fraction donor'!AH66/'fraction donor'!$J66</f>
        <v>0.78948693208037923</v>
      </c>
      <c r="AI66" s="40">
        <f>'fraction donor'!AI66/'fraction donor'!$J66</f>
        <v>0.36132264038572937</v>
      </c>
      <c r="AJ66" s="40">
        <f>'fraction donor'!AJ66/'fraction donor'!$J66</f>
        <v>6.7753450737743928E-2</v>
      </c>
      <c r="AL66" s="41">
        <f>'fraction donor'!AL66/'fraction donor'!$J66</f>
        <v>0.33265867441936436</v>
      </c>
      <c r="AM66" s="40">
        <f>'fraction donor'!AM66/'fraction donor'!$J66</f>
        <v>0.15011804086498295</v>
      </c>
    </row>
    <row r="67" spans="1:39">
      <c r="A67" s="12" t="s">
        <v>85</v>
      </c>
      <c r="B67" s="12" t="s">
        <v>114</v>
      </c>
      <c r="C67" s="12" t="s">
        <v>340</v>
      </c>
      <c r="D67" s="16">
        <v>41472</v>
      </c>
      <c r="E67" s="16">
        <v>41549</v>
      </c>
      <c r="F67" s="16">
        <v>41843</v>
      </c>
      <c r="G67" s="12">
        <v>77</v>
      </c>
      <c r="H67" s="12">
        <v>371</v>
      </c>
      <c r="I67" s="12">
        <v>294</v>
      </c>
      <c r="J67" s="35">
        <f>'fraction donor'!J67/'fraction donor'!$J67</f>
        <v>1</v>
      </c>
      <c r="K67" s="35">
        <f>'fraction donor'!K67/'fraction donor'!$J67</f>
        <v>0.98519973693460783</v>
      </c>
      <c r="L67" s="35">
        <f>'fraction donor'!L67/'fraction donor'!$J67</f>
        <v>0.98912493854087302</v>
      </c>
      <c r="M67" s="35">
        <f>'fraction donor'!M67/'fraction donor'!$J67</f>
        <v>0.76198550019688227</v>
      </c>
      <c r="P67" s="35">
        <f>'fraction donor'!P67/'fraction donor'!$J67</f>
        <v>0.80408756732403608</v>
      </c>
      <c r="S67" s="35">
        <f>'fraction donor'!S67/'fraction donor'!$J67</f>
        <v>0.91201292562608505</v>
      </c>
      <c r="V67" s="35">
        <f>'fraction donor'!V67/'fraction donor'!$J67</f>
        <v>0.84352352573299494</v>
      </c>
      <c r="Z67" s="35">
        <f>'fraction donor'!Z67/'fraction donor'!$J67</f>
        <v>0.39938398999374614</v>
      </c>
      <c r="AA67" s="35">
        <f>'fraction donor'!AA67/'fraction donor'!$J67</f>
        <v>0.27368127102607237</v>
      </c>
      <c r="AB67" s="35">
        <f>'fraction donor'!AB67/'fraction donor'!$J67</f>
        <v>0.47240692579836469</v>
      </c>
      <c r="AC67" s="35">
        <f>'fraction donor'!AC67/'fraction donor'!$J67</f>
        <v>0.31010780967886703</v>
      </c>
      <c r="AE67" s="40">
        <f>'fraction donor'!AE67/'fraction donor'!$J67</f>
        <v>0.8398171121826381</v>
      </c>
      <c r="AH67" s="40">
        <f>'fraction donor'!AH67/'fraction donor'!$J67</f>
        <v>0.82811096864660316</v>
      </c>
      <c r="AL67" s="41">
        <f>'fraction donor'!AL67/'fraction donor'!$J67</f>
        <v>0.41954227060170368</v>
      </c>
      <c r="AM67" s="41">
        <f>'fraction donor'!AM67/'fraction donor'!$J67</f>
        <v>0.29030474707207532</v>
      </c>
    </row>
    <row r="68" spans="1:39">
      <c r="A68" s="12" t="s">
        <v>86</v>
      </c>
      <c r="B68" s="12" t="s">
        <v>114</v>
      </c>
      <c r="C68" s="12" t="s">
        <v>340</v>
      </c>
      <c r="D68" s="16">
        <v>41472</v>
      </c>
      <c r="E68" s="16">
        <v>41549</v>
      </c>
      <c r="F68" s="16">
        <v>41843</v>
      </c>
      <c r="G68" s="12">
        <v>77</v>
      </c>
      <c r="H68" s="12">
        <v>371</v>
      </c>
      <c r="I68" s="12">
        <v>294</v>
      </c>
      <c r="J68" s="35">
        <f>'fraction donor'!J68/'fraction donor'!$J68</f>
        <v>1</v>
      </c>
      <c r="K68" s="35">
        <f>'fraction donor'!K68/'fraction donor'!$J68</f>
        <v>0.95402842417496647</v>
      </c>
      <c r="L68" s="35">
        <f>'fraction donor'!L68/'fraction donor'!$J68</f>
        <v>0.94400716683227581</v>
      </c>
      <c r="M68" s="35">
        <f>'fraction donor'!M68/'fraction donor'!$J68</f>
        <v>0.81827265930526805</v>
      </c>
      <c r="P68" s="35">
        <f>'fraction donor'!P68/'fraction donor'!$J68</f>
        <v>0.71907283537718325</v>
      </c>
      <c r="S68" s="35">
        <f>'fraction donor'!S68/'fraction donor'!$J68</f>
        <v>0.80945754400596071</v>
      </c>
      <c r="V68" s="35">
        <f>'fraction donor'!V68/'fraction donor'!$J68</f>
        <v>0.7224690574420819</v>
      </c>
      <c r="Z68" s="35">
        <f>'fraction donor'!Z68/'fraction donor'!$J68</f>
        <v>0.44205977076821068</v>
      </c>
      <c r="AA68" s="35">
        <f>'fraction donor'!AA68/'fraction donor'!$J68</f>
        <v>0.14500731575030587</v>
      </c>
      <c r="AB68" s="35">
        <f>'fraction donor'!AB68/'fraction donor'!$J68</f>
        <v>0.48480272491598075</v>
      </c>
      <c r="AC68" s="35">
        <f>'fraction donor'!AC68/'fraction donor'!$J68</f>
        <v>0.20681411899432148</v>
      </c>
      <c r="AE68" s="40">
        <f>'fraction donor'!AE68/'fraction donor'!$J68</f>
        <v>0.81499100783813261</v>
      </c>
      <c r="AH68" s="40">
        <f>'fraction donor'!AH68/'fraction donor'!$J68</f>
        <v>0.72045623207557108</v>
      </c>
      <c r="AL68" s="41">
        <f>'fraction donor'!AL68/'fraction donor'!$J68</f>
        <v>0.44987257811329351</v>
      </c>
      <c r="AM68" s="41">
        <f>'fraction donor'!AM68/'fraction donor'!$J68</f>
        <v>0.16102133816016267</v>
      </c>
    </row>
    <row r="69" spans="1:39">
      <c r="A69" s="12" t="s">
        <v>87</v>
      </c>
      <c r="B69" s="12" t="s">
        <v>114</v>
      </c>
      <c r="C69" s="12" t="s">
        <v>340</v>
      </c>
      <c r="D69" s="16">
        <v>41472</v>
      </c>
      <c r="E69" s="16">
        <v>41549</v>
      </c>
      <c r="F69" s="16">
        <v>41864</v>
      </c>
      <c r="G69" s="12">
        <v>77</v>
      </c>
      <c r="H69" s="12">
        <v>392</v>
      </c>
      <c r="I69" s="12">
        <v>315</v>
      </c>
      <c r="J69" s="35">
        <f>'fraction donor'!J69/'fraction donor'!$J69</f>
        <v>1</v>
      </c>
      <c r="K69" s="35">
        <f>'fraction donor'!K69/'fraction donor'!$J69</f>
        <v>1.0159062481959704</v>
      </c>
      <c r="L69" s="35">
        <f>'fraction donor'!L69/'fraction donor'!$J69</f>
        <v>0.95390756521286379</v>
      </c>
      <c r="M69" s="35">
        <f>'fraction donor'!M69/'fraction donor'!$J69</f>
        <v>0.92736117924484873</v>
      </c>
      <c r="P69" s="35">
        <f>'fraction donor'!P69/'fraction donor'!$J69</f>
        <v>0.856839551107067</v>
      </c>
      <c r="S69" s="35">
        <f>'fraction donor'!S69/'fraction donor'!$J69</f>
        <v>0.9457521769900612</v>
      </c>
      <c r="V69" s="35">
        <f>'fraction donor'!V69/'fraction donor'!$J69</f>
        <v>0.86369426751592349</v>
      </c>
      <c r="Z69" s="35">
        <f>'fraction donor'!Z69/'fraction donor'!$J69</f>
        <v>0.38664574294593679</v>
      </c>
      <c r="AA69" s="35">
        <f>'fraction donor'!AA69/'fraction donor'!$J69</f>
        <v>0.17267583312613138</v>
      </c>
      <c r="AB69" s="35">
        <f>'fraction donor'!AB69/'fraction donor'!$J69</f>
        <v>0.506487379098844</v>
      </c>
      <c r="AC69" s="35">
        <f>'fraction donor'!AC69/'fraction donor'!$J69</f>
        <v>0.29149681528662419</v>
      </c>
      <c r="AE69" s="40">
        <f>'fraction donor'!AE69/'fraction donor'!$J69</f>
        <v>0.93111493753565455</v>
      </c>
      <c r="AH69" s="40">
        <f>'fraction donor'!AH69/'fraction donor'!$J69</f>
        <v>0.85821049438883834</v>
      </c>
      <c r="AL69" s="41">
        <f>'fraction donor'!AL69/'fraction donor'!$J69</f>
        <v>0.39796936210999106</v>
      </c>
      <c r="AM69" s="41">
        <f>'fraction donor'!AM69/'fraction donor'!$J69</f>
        <v>0.18509749738335377</v>
      </c>
    </row>
    <row r="70" spans="1:39">
      <c r="A70" s="12" t="s">
        <v>88</v>
      </c>
      <c r="B70" s="12" t="s">
        <v>114</v>
      </c>
      <c r="C70" s="12" t="s">
        <v>340</v>
      </c>
      <c r="D70" s="16">
        <v>41472</v>
      </c>
      <c r="E70" s="16">
        <v>41549</v>
      </c>
      <c r="F70" s="16">
        <v>41864</v>
      </c>
      <c r="G70" s="12">
        <v>77</v>
      </c>
      <c r="H70" s="12">
        <v>392</v>
      </c>
      <c r="I70" s="12">
        <v>315</v>
      </c>
      <c r="J70" s="35">
        <f>'fraction donor'!J70/'fraction donor'!$J70</f>
        <v>1</v>
      </c>
      <c r="K70" s="35">
        <f>'fraction donor'!K70/'fraction donor'!$J70</f>
        <v>1.0347923749392909</v>
      </c>
      <c r="L70" s="35">
        <f>'fraction donor'!L70/'fraction donor'!$J70</f>
        <v>0.96168925316605514</v>
      </c>
      <c r="M70" s="35">
        <f>'fraction donor'!M70/'fraction donor'!$J70</f>
        <v>0.92916949975716356</v>
      </c>
      <c r="P70" s="35">
        <f>'fraction donor'!P70/'fraction donor'!$J70</f>
        <v>0.84419379346619139</v>
      </c>
      <c r="S70" s="35">
        <f>'fraction donor'!S70/'fraction donor'!$J70</f>
        <v>0.89841039807979717</v>
      </c>
      <c r="V70" s="35">
        <f>'fraction donor'!V70/'fraction donor'!$J70</f>
        <v>0.86075297941495121</v>
      </c>
      <c r="Z70" s="35">
        <f>'fraction donor'!Z70/'fraction donor'!$J70</f>
        <v>0.50799177084981806</v>
      </c>
      <c r="AA70" s="35">
        <f>'fraction donor'!AA70/'fraction donor'!$J70</f>
        <v>0.2822835490097948</v>
      </c>
      <c r="AB70" s="35">
        <f>'fraction donor'!AB70/'fraction donor'!$J70</f>
        <v>0.56735708367854187</v>
      </c>
      <c r="AC70" s="35">
        <f>'fraction donor'!AC70/'fraction donor'!$J70</f>
        <v>0.33944872240964585</v>
      </c>
      <c r="AE70" s="40">
        <f>'fraction donor'!AE70/'fraction donor'!$J70</f>
        <v>0.91634633538496391</v>
      </c>
      <c r="AH70" s="40">
        <f>'fraction donor'!AH70/'fraction donor'!$J70</f>
        <v>0.85131854959544495</v>
      </c>
      <c r="AL70" s="41">
        <f>'fraction donor'!AL70/'fraction donor'!$J70</f>
        <v>0.52318055490131421</v>
      </c>
      <c r="AM70" s="41">
        <f>'fraction donor'!AM70/'fraction donor'!$J70</f>
        <v>0.3006292147923737</v>
      </c>
    </row>
    <row r="71" spans="1:39">
      <c r="A71" s="12" t="s">
        <v>89</v>
      </c>
      <c r="B71" s="12" t="s">
        <v>114</v>
      </c>
      <c r="C71" s="12" t="s">
        <v>340</v>
      </c>
      <c r="D71" s="16">
        <v>41472</v>
      </c>
      <c r="E71" s="16">
        <v>41549</v>
      </c>
      <c r="F71" s="16">
        <v>41864</v>
      </c>
      <c r="G71" s="12">
        <v>77</v>
      </c>
      <c r="H71" s="12">
        <v>392</v>
      </c>
      <c r="I71" s="12">
        <v>315</v>
      </c>
      <c r="J71" s="35">
        <f>'fraction donor'!J71/'fraction donor'!$J71</f>
        <v>1</v>
      </c>
      <c r="K71" s="35">
        <f>'fraction donor'!K71/'fraction donor'!$J71</f>
        <v>1.0118602139735797</v>
      </c>
      <c r="L71" s="35">
        <f>'fraction donor'!L71/'fraction donor'!$J71</f>
        <v>0.96450395172082926</v>
      </c>
      <c r="M71" s="35">
        <f>'fraction donor'!M71/'fraction donor'!$J71</f>
        <v>0.92084722697218413</v>
      </c>
      <c r="P71" s="35">
        <f>'fraction donor'!P71/'fraction donor'!$J71</f>
        <v>0.85889982110912344</v>
      </c>
      <c r="S71" s="35">
        <f>'fraction donor'!S71/'fraction donor'!$J71</f>
        <v>0.94550152689687561</v>
      </c>
      <c r="V71" s="35">
        <f>'fraction donor'!V71/'fraction donor'!$J71</f>
        <v>0.8400076969597009</v>
      </c>
      <c r="Z71" s="35">
        <f>'fraction donor'!Z71/'fraction donor'!$J71</f>
        <v>0.53060776095186579</v>
      </c>
      <c r="AA71" s="35">
        <f>'fraction donor'!AA71/'fraction donor'!$J71</f>
        <v>0.24091023659093963</v>
      </c>
      <c r="AB71" s="35">
        <f>'fraction donor'!AB71/'fraction donor'!$J71</f>
        <v>0.52336342241352607</v>
      </c>
      <c r="AC71" s="35">
        <f>'fraction donor'!AC71/'fraction donor'!$J71</f>
        <v>0.28169840688518588</v>
      </c>
      <c r="AE71" s="40">
        <f>'fraction donor'!AE71/'fraction donor'!$J71</f>
        <v>0.92781933947560713</v>
      </c>
      <c r="AH71" s="40">
        <f>'fraction donor'!AH71/'fraction donor'!$J71</f>
        <v>0.85230446882697286</v>
      </c>
      <c r="AL71" s="41">
        <f>'fraction donor'!AL71/'fraction donor'!$J71</f>
        <v>0.5293096225022611</v>
      </c>
      <c r="AM71" s="41">
        <f>'fraction donor'!AM71/'fraction donor'!$J71</f>
        <v>0.25373861110151236</v>
      </c>
    </row>
    <row r="72" spans="1:39">
      <c r="A72" s="12" t="s">
        <v>90</v>
      </c>
      <c r="B72" s="12" t="s">
        <v>114</v>
      </c>
      <c r="C72" s="12" t="s">
        <v>340</v>
      </c>
      <c r="D72" s="16">
        <v>41472</v>
      </c>
      <c r="E72" s="16">
        <v>41549</v>
      </c>
      <c r="F72" s="16">
        <v>41864</v>
      </c>
      <c r="G72" s="12">
        <v>77</v>
      </c>
      <c r="H72" s="12">
        <v>392</v>
      </c>
      <c r="I72" s="12">
        <v>315</v>
      </c>
      <c r="J72" s="35">
        <f>'fraction donor'!J72/'fraction donor'!$J72</f>
        <v>1</v>
      </c>
      <c r="K72" s="35">
        <f>'fraction donor'!K72/'fraction donor'!$J72</f>
        <v>0.99237293244028635</v>
      </c>
      <c r="L72" s="35">
        <f>'fraction donor'!L72/'fraction donor'!$J72</f>
        <v>0.96006551678583818</v>
      </c>
      <c r="M72" s="35">
        <f>'fraction donor'!M72/'fraction donor'!$J72</f>
        <v>0.93635429600741504</v>
      </c>
      <c r="P72" s="35">
        <f>'fraction donor'!P72/'fraction donor'!$J72</f>
        <v>0.8348551117129317</v>
      </c>
      <c r="S72" s="35">
        <f>'fraction donor'!S72/'fraction donor'!$J72</f>
        <v>0.9382459208478342</v>
      </c>
      <c r="V72" s="35">
        <f>'fraction donor'!V72/'fraction donor'!$J72</f>
        <v>0.82495648177996039</v>
      </c>
      <c r="Z72" s="35">
        <f>'fraction donor'!Z72/'fraction donor'!$J72</f>
        <v>0.65405306374978234</v>
      </c>
      <c r="AA72" s="35">
        <f>'fraction donor'!AA72/'fraction donor'!$J72</f>
        <v>0.3591885704355316</v>
      </c>
      <c r="AB72" s="35">
        <f>'fraction donor'!AB72/'fraction donor'!$J72</f>
        <v>0.68146982999131245</v>
      </c>
      <c r="AC72" s="35">
        <f>'fraction donor'!AC72/'fraction donor'!$J72</f>
        <v>0.36466179550184452</v>
      </c>
      <c r="AE72" s="40">
        <f>'fraction donor'!AE72/'fraction donor'!$J72</f>
        <v>0.93691065625459724</v>
      </c>
      <c r="AH72" s="40">
        <f>'fraction donor'!AH72/'fraction donor'!$J72</f>
        <v>0.83158397193116063</v>
      </c>
      <c r="AL72" s="41">
        <f>'fraction donor'!AL72/'fraction donor'!$J72</f>
        <v>0.66010857729424133</v>
      </c>
      <c r="AM72" s="41">
        <f>'fraction donor'!AM72/'fraction donor'!$J72</f>
        <v>0.36042342460944354</v>
      </c>
    </row>
    <row r="73" spans="1:39">
      <c r="A73" s="12" t="s">
        <v>91</v>
      </c>
      <c r="B73" s="12" t="s">
        <v>115</v>
      </c>
      <c r="C73" s="12" t="s">
        <v>340</v>
      </c>
      <c r="D73" s="16">
        <v>41154</v>
      </c>
      <c r="E73" s="16">
        <v>41259</v>
      </c>
      <c r="F73" s="16">
        <v>41490</v>
      </c>
      <c r="G73" s="12">
        <v>105</v>
      </c>
      <c r="H73" s="12">
        <v>336</v>
      </c>
      <c r="I73" s="12">
        <v>231</v>
      </c>
      <c r="J73" s="35">
        <f>'fraction donor'!J73/'fraction donor'!$J73</f>
        <v>1</v>
      </c>
      <c r="K73" s="35">
        <f>'fraction donor'!K73/'fraction donor'!$J73</f>
        <v>0.9803784409808225</v>
      </c>
      <c r="L73" s="35">
        <f>'fraction donor'!L73/'fraction donor'!$J73</f>
        <v>0.978789926617184</v>
      </c>
      <c r="P73" s="35">
        <f>'fraction donor'!P73/'fraction donor'!$J73</f>
        <v>0.83694832869571345</v>
      </c>
      <c r="Q73" s="35">
        <f>'fraction donor'!Q73/'fraction donor'!$J73</f>
        <v>0.48177426672716112</v>
      </c>
      <c r="R73" s="35">
        <f>'fraction donor'!R73/'fraction donor'!$J73</f>
        <v>0.15568260912797058</v>
      </c>
      <c r="V73" s="35">
        <f>'fraction donor'!V73/'fraction donor'!$J73</f>
        <v>0.82775731742304925</v>
      </c>
      <c r="W73" s="35">
        <f>'fraction donor'!W73/'fraction donor'!$J73</f>
        <v>0.42334014300306438</v>
      </c>
      <c r="X73" s="35">
        <f>'fraction donor'!X73/'fraction donor'!$J73</f>
        <v>0.16400554706336573</v>
      </c>
      <c r="Z73" s="39"/>
      <c r="AA73" s="39"/>
      <c r="AB73" s="39"/>
      <c r="AC73" s="39"/>
      <c r="AH73" s="40">
        <f>'fraction donor'!AH73/'fraction donor'!$J73</f>
        <v>0.83045558044162082</v>
      </c>
      <c r="AI73" s="40">
        <f>'fraction donor'!AI73/'fraction donor'!$J73</f>
        <v>0.44987818624777282</v>
      </c>
      <c r="AJ73" s="40">
        <f>'fraction donor'!AJ73/'fraction donor'!$J73</f>
        <v>0.16012940923882615</v>
      </c>
      <c r="AL73" s="41"/>
      <c r="AM73" s="40">
        <f>'fraction donor'!AM73/'fraction donor'!$J73</f>
        <v>0.27889886149940252</v>
      </c>
    </row>
    <row r="74" spans="1:39">
      <c r="A74" s="12" t="s">
        <v>92</v>
      </c>
      <c r="B74" s="12" t="s">
        <v>115</v>
      </c>
      <c r="C74" s="12" t="s">
        <v>340</v>
      </c>
      <c r="D74" s="16">
        <v>41154</v>
      </c>
      <c r="E74" s="16">
        <v>41259</v>
      </c>
      <c r="F74" s="16">
        <v>41511</v>
      </c>
      <c r="G74" s="12">
        <v>105</v>
      </c>
      <c r="H74" s="12">
        <v>357</v>
      </c>
      <c r="I74" s="12">
        <v>252</v>
      </c>
      <c r="J74" s="35">
        <f>'fraction donor'!J74/'fraction donor'!$J74</f>
        <v>1</v>
      </c>
      <c r="K74" s="35">
        <f>'fraction donor'!K74/'fraction donor'!$J74</f>
        <v>1.0032119551097787</v>
      </c>
      <c r="L74" s="35">
        <f>'fraction donor'!L74/'fraction donor'!$J74</f>
        <v>0.96156387151954414</v>
      </c>
      <c r="P74" s="35">
        <f>'fraction donor'!P74/'fraction donor'!$J74</f>
        <v>0.80088190175256757</v>
      </c>
      <c r="Q74" s="35">
        <f>'fraction donor'!Q74/'fraction donor'!$J74</f>
        <v>0.44755490100478007</v>
      </c>
      <c r="R74" s="35">
        <f>'fraction donor'!R74/'fraction donor'!$J74</f>
        <v>9.0543927999758383E-2</v>
      </c>
      <c r="V74" s="35">
        <f>'fraction donor'!V74/'fraction donor'!$J74</f>
        <v>0.81142771220208998</v>
      </c>
      <c r="W74" s="35">
        <f>'fraction donor'!W74/'fraction donor'!$J74</f>
        <v>0.5926838000653788</v>
      </c>
      <c r="X74" s="35">
        <f>'fraction donor'!X74/'fraction donor'!$J74</f>
        <v>0.11937456057920495</v>
      </c>
      <c r="Z74" s="39"/>
      <c r="AA74" s="39"/>
      <c r="AB74" s="39"/>
      <c r="AC74" s="39"/>
      <c r="AH74" s="40">
        <f>'fraction donor'!AH74/'fraction donor'!$J74</f>
        <v>0.80725112677348199</v>
      </c>
      <c r="AI74" s="40">
        <f>'fraction donor'!AI74/'fraction donor'!$J74</f>
        <v>0.50450262803460877</v>
      </c>
      <c r="AJ74" s="40">
        <f>'fraction donor'!AJ74/'fraction donor'!$J74</f>
        <v>0.10204507682993576</v>
      </c>
      <c r="AL74" s="41"/>
      <c r="AM74" s="40">
        <f>'fraction donor'!AM74/'fraction donor'!$J74</f>
        <v>0.25208322303383673</v>
      </c>
    </row>
    <row r="75" spans="1:39">
      <c r="A75" s="12" t="s">
        <v>93</v>
      </c>
      <c r="B75" s="12" t="s">
        <v>115</v>
      </c>
      <c r="C75" s="12" t="s">
        <v>340</v>
      </c>
      <c r="D75" s="16">
        <v>41154</v>
      </c>
      <c r="E75" s="16">
        <v>41259</v>
      </c>
      <c r="F75" s="16">
        <v>41511</v>
      </c>
      <c r="G75" s="12">
        <v>105</v>
      </c>
      <c r="H75" s="12">
        <v>357</v>
      </c>
      <c r="I75" s="12">
        <v>252</v>
      </c>
      <c r="J75" s="35">
        <f>'fraction donor'!J75/'fraction donor'!$J75</f>
        <v>1</v>
      </c>
      <c r="K75" s="35">
        <f>'fraction donor'!K75/'fraction donor'!$J75</f>
        <v>0.99763626833185359</v>
      </c>
      <c r="L75" s="35">
        <f>'fraction donor'!L75/'fraction donor'!$J75</f>
        <v>0.983811975559304</v>
      </c>
      <c r="P75" s="35">
        <f>'fraction donor'!P75/'fraction donor'!$J75</f>
        <v>0.87733267415991745</v>
      </c>
      <c r="Q75" s="35">
        <f>'fraction donor'!Q75/'fraction donor'!$J75</f>
        <v>0.64598198952725716</v>
      </c>
      <c r="R75" s="35">
        <f>'fraction donor'!R75/'fraction donor'!$J75</f>
        <v>0.11410236877709326</v>
      </c>
      <c r="V75" s="35">
        <f>'fraction donor'!V75/'fraction donor'!$J75</f>
        <v>0.87416459553952497</v>
      </c>
      <c r="W75" s="35">
        <f>'fraction donor'!W75/'fraction donor'!$J75</f>
        <v>0.57967976134556265</v>
      </c>
      <c r="X75" s="35">
        <f>'fraction donor'!X75/'fraction donor'!$J75</f>
        <v>0.13774593744539576</v>
      </c>
      <c r="Z75" s="39"/>
      <c r="AA75" s="39"/>
      <c r="AB75" s="39"/>
      <c r="AC75" s="39"/>
      <c r="AH75" s="40">
        <f>'fraction donor'!AH75/'fraction donor'!$J75</f>
        <v>0.87591462884054427</v>
      </c>
      <c r="AI75" s="40">
        <f>'fraction donor'!AI75/'fraction donor'!$J75</f>
        <v>0.63389806070218446</v>
      </c>
      <c r="AJ75" s="40">
        <f>'fraction donor'!AJ75/'fraction donor'!$J75</f>
        <v>0.12257934101475641</v>
      </c>
      <c r="AL75" s="41"/>
      <c r="AM75" s="40">
        <f>'fraction donor'!AM75/'fraction donor'!$J75</f>
        <v>0.30531867726043516</v>
      </c>
    </row>
    <row r="76" spans="1:39">
      <c r="A76" s="12" t="s">
        <v>94</v>
      </c>
      <c r="B76" s="12" t="s">
        <v>115</v>
      </c>
      <c r="C76" s="12" t="s">
        <v>340</v>
      </c>
      <c r="D76" s="16">
        <v>41154</v>
      </c>
      <c r="E76" s="16">
        <v>41259</v>
      </c>
      <c r="F76" s="16">
        <v>41511</v>
      </c>
      <c r="G76" s="12">
        <v>105</v>
      </c>
      <c r="H76" s="12">
        <v>357</v>
      </c>
      <c r="I76" s="12">
        <v>252</v>
      </c>
      <c r="J76" s="35">
        <f>'fraction donor'!J76/'fraction donor'!$J76</f>
        <v>1</v>
      </c>
      <c r="K76" s="35">
        <f>'fraction donor'!K76/'fraction donor'!$J76</f>
        <v>0.98421324025227075</v>
      </c>
      <c r="L76" s="35">
        <f>'fraction donor'!L76/'fraction donor'!$J76</f>
        <v>1.0056572997749469</v>
      </c>
      <c r="P76" s="35">
        <f>'fraction donor'!P76/'fraction donor'!$J76</f>
        <v>0.84915408641332635</v>
      </c>
      <c r="Q76" s="35">
        <f>'fraction donor'!Q76/'fraction donor'!$J76</f>
        <v>0.59839973512857303</v>
      </c>
      <c r="R76" s="35">
        <f>'fraction donor'!R76/'fraction donor'!$J76</f>
        <v>9.0673745536553274E-2</v>
      </c>
      <c r="V76" s="35">
        <f>'fraction donor'!V76/'fraction donor'!$J76</f>
        <v>0.82034790569924465</v>
      </c>
      <c r="W76" s="35">
        <f>'fraction donor'!W76/'fraction donor'!$J76</f>
        <v>0.49731869878928703</v>
      </c>
      <c r="X76" s="35">
        <f>'fraction donor'!X76/'fraction donor'!$J76</f>
        <v>0.11787674501849421</v>
      </c>
      <c r="Z76" s="39"/>
      <c r="AA76" s="39"/>
      <c r="AB76" s="39"/>
      <c r="AC76" s="39"/>
      <c r="AH76" s="40">
        <f>'fraction donor'!AH76/'fraction donor'!$J76</f>
        <v>0.83871235377084552</v>
      </c>
      <c r="AI76" s="40">
        <f>'fraction donor'!AI76/'fraction donor'!$J76</f>
        <v>0.57502474547511306</v>
      </c>
      <c r="AJ76" s="40">
        <f>'fraction donor'!AJ76/'fraction donor'!$J76</f>
        <v>9.7674261181718458E-2</v>
      </c>
      <c r="AL76" s="41"/>
      <c r="AM76" s="40">
        <f>'fraction donor'!AM76/'fraction donor'!$J76</f>
        <v>0.33479340892137432</v>
      </c>
    </row>
    <row r="77" spans="1:39">
      <c r="A77" s="12" t="s">
        <v>95</v>
      </c>
      <c r="B77" s="12" t="s">
        <v>115</v>
      </c>
      <c r="C77" s="12" t="s">
        <v>340</v>
      </c>
      <c r="D77" s="16">
        <v>41154</v>
      </c>
      <c r="E77" s="16">
        <v>41259</v>
      </c>
      <c r="F77" s="16">
        <v>41511</v>
      </c>
      <c r="G77" s="12">
        <v>105</v>
      </c>
      <c r="H77" s="12">
        <v>357</v>
      </c>
      <c r="I77" s="12">
        <v>252</v>
      </c>
      <c r="J77" s="35">
        <f>'fraction donor'!J77/'fraction donor'!$J77</f>
        <v>1</v>
      </c>
      <c r="K77" s="35">
        <f>'fraction donor'!K77/'fraction donor'!$J77</f>
        <v>0.97616394862173483</v>
      </c>
      <c r="L77" s="35">
        <f>'fraction donor'!L77/'fraction donor'!$J77</f>
        <v>0.95643596643280948</v>
      </c>
      <c r="P77" s="35">
        <f>'fraction donor'!P77/'fraction donor'!$J77</f>
        <v>0.76748117267348037</v>
      </c>
      <c r="Q77" s="35">
        <f>'fraction donor'!Q77/'fraction donor'!$J77</f>
        <v>0.24858833474218089</v>
      </c>
      <c r="R77" s="35">
        <f>'fraction donor'!R77/'fraction donor'!$J77</f>
        <v>7.3274980017557056E-2</v>
      </c>
      <c r="V77" s="35">
        <f>'fraction donor'!V77/'fraction donor'!$J77</f>
        <v>0.77105900327580179</v>
      </c>
      <c r="W77" s="35">
        <f>'fraction donor'!W77/'fraction donor'!$J77</f>
        <v>0.29773888001439919</v>
      </c>
      <c r="X77" s="35">
        <f>'fraction donor'!X77/'fraction donor'!$J77</f>
        <v>9.3174726648195566E-2</v>
      </c>
      <c r="Z77" s="39"/>
      <c r="AA77" s="39"/>
      <c r="AB77" s="39"/>
      <c r="AC77" s="39"/>
      <c r="AH77" s="40">
        <f>'fraction donor'!AH77/'fraction donor'!$J77</f>
        <v>0.76870411103194036</v>
      </c>
      <c r="AI77" s="40">
        <f>'fraction donor'!AI77/'fraction donor'!$J77</f>
        <v>0.26201158853926648</v>
      </c>
      <c r="AJ77" s="40">
        <f>'fraction donor'!AJ77/'fraction donor'!$J77</f>
        <v>7.6925963342473661E-2</v>
      </c>
      <c r="AL77" s="41"/>
      <c r="AM77" s="40">
        <f>'fraction donor'!AM77/'fraction donor'!$J77</f>
        <v>0.14040084121445068</v>
      </c>
    </row>
    <row r="78" spans="1:39">
      <c r="A78" s="12" t="s">
        <v>96</v>
      </c>
      <c r="B78" s="12" t="s">
        <v>111</v>
      </c>
      <c r="C78" s="12" t="s">
        <v>340</v>
      </c>
      <c r="D78" s="16">
        <v>41436</v>
      </c>
      <c r="E78" s="16">
        <v>41499</v>
      </c>
      <c r="F78" s="16">
        <v>41870</v>
      </c>
      <c r="G78" s="12">
        <v>63</v>
      </c>
      <c r="H78" s="12">
        <v>434</v>
      </c>
      <c r="I78" s="12">
        <v>371</v>
      </c>
      <c r="J78" s="35">
        <f>'fraction donor'!J78/'fraction donor'!$J78</f>
        <v>1</v>
      </c>
      <c r="K78" s="35">
        <f>'fraction donor'!K78/'fraction donor'!$J78</f>
        <v>0.98765297825834453</v>
      </c>
      <c r="L78" s="35">
        <f>'fraction donor'!L78/'fraction donor'!$J78</f>
        <v>0.97971884008244392</v>
      </c>
      <c r="P78" s="35">
        <f>'fraction donor'!P78/'fraction donor'!$J78</f>
        <v>0.85825607306941043</v>
      </c>
      <c r="Q78" s="35">
        <f>'fraction donor'!Q78/'fraction donor'!$J78</f>
        <v>0.63696809815950917</v>
      </c>
      <c r="R78" s="35">
        <f>'fraction donor'!R78/'fraction donor'!$J78</f>
        <v>8.6151027298554783E-2</v>
      </c>
      <c r="V78" s="35">
        <f>'fraction donor'!V78/'fraction donor'!$J78</f>
        <v>0.84624431800120792</v>
      </c>
      <c r="W78" s="35">
        <f>'fraction donor'!W78/'fraction donor'!$J78</f>
        <v>0.59429225436954392</v>
      </c>
      <c r="X78" s="35">
        <f>'fraction donor'!X78/'fraction donor'!$J78</f>
        <v>0.12244677011909058</v>
      </c>
      <c r="Z78" s="39"/>
      <c r="AA78" s="39"/>
      <c r="AB78" s="39"/>
      <c r="AC78" s="39"/>
      <c r="AH78" s="40">
        <f>'fraction donor'!AH78/'fraction donor'!$J78</f>
        <v>0.85363588397449708</v>
      </c>
      <c r="AI78" s="40">
        <f>'fraction donor'!AI78/'fraction donor'!$J78</f>
        <v>0.61996965737192977</v>
      </c>
      <c r="AJ78" s="40">
        <f>'fraction donor'!AJ78/'fraction donor'!$J78</f>
        <v>9.298572591938202E-2</v>
      </c>
      <c r="AL78" s="41"/>
      <c r="AM78" s="40">
        <f>'fraction donor'!AM78/'fraction donor'!$J78</f>
        <v>0.23733395158919124</v>
      </c>
    </row>
    <row r="79" spans="1:39">
      <c r="A79" s="12" t="s">
        <v>97</v>
      </c>
      <c r="B79" s="12" t="s">
        <v>111</v>
      </c>
      <c r="C79" s="12" t="s">
        <v>340</v>
      </c>
      <c r="D79" s="16">
        <v>41436</v>
      </c>
      <c r="E79" s="16">
        <v>41499</v>
      </c>
      <c r="F79" s="16">
        <v>41870</v>
      </c>
      <c r="G79" s="12">
        <v>63</v>
      </c>
      <c r="H79" s="12">
        <v>434</v>
      </c>
      <c r="I79" s="12">
        <v>371</v>
      </c>
      <c r="J79" s="35">
        <f>'fraction donor'!J79/'fraction donor'!$J79</f>
        <v>1</v>
      </c>
      <c r="K79" s="35">
        <f>'fraction donor'!K79/'fraction donor'!$J79</f>
        <v>0.99539306897035773</v>
      </c>
      <c r="L79" s="35">
        <f>'fraction donor'!L79/'fraction donor'!$J79</f>
        <v>0.98139864885708117</v>
      </c>
      <c r="P79" s="35">
        <f>'fraction donor'!P79/'fraction donor'!$J79</f>
        <v>0.85224593887960221</v>
      </c>
      <c r="Q79" s="35">
        <f>'fraction donor'!Q79/'fraction donor'!$J79</f>
        <v>0.15945798056417526</v>
      </c>
      <c r="R79" s="35">
        <f>'fraction donor'!R79/'fraction donor'!$J79</f>
        <v>9.3902007083825276E-2</v>
      </c>
      <c r="V79" s="35">
        <f>'fraction donor'!V79/'fraction donor'!$J79</f>
        <v>0.85516137571191153</v>
      </c>
      <c r="W79" s="35">
        <f>'fraction donor'!W79/'fraction donor'!$J79</f>
        <v>0.47314495182237121</v>
      </c>
      <c r="X79" s="35">
        <f>'fraction donor'!X79/'fraction donor'!$J79</f>
        <v>0.12725661793805371</v>
      </c>
      <c r="Z79" s="39"/>
      <c r="AA79" s="39"/>
      <c r="AB79" s="39"/>
      <c r="AC79" s="39"/>
      <c r="AH79" s="40">
        <f>'fraction donor'!AH79/'fraction donor'!$J79</f>
        <v>0.85352836460147663</v>
      </c>
      <c r="AI79" s="40">
        <f>'fraction donor'!AI79/'fraction donor'!$J79</f>
        <v>0.20094388546606978</v>
      </c>
      <c r="AJ79" s="40">
        <f>'fraction donor'!AJ79/'fraction donor'!$J79</f>
        <v>0.10273481135429748</v>
      </c>
      <c r="AL79" s="41"/>
      <c r="AM79" s="40">
        <f>'fraction donor'!AM79/'fraction donor'!$J79</f>
        <v>0.15548626526433076</v>
      </c>
    </row>
    <row r="80" spans="1:39">
      <c r="A80" s="12" t="s">
        <v>98</v>
      </c>
      <c r="B80" s="12" t="s">
        <v>111</v>
      </c>
      <c r="C80" s="12" t="s">
        <v>340</v>
      </c>
      <c r="D80" s="16">
        <v>41436</v>
      </c>
      <c r="E80" s="16">
        <v>41499</v>
      </c>
      <c r="F80" s="16">
        <v>41870</v>
      </c>
      <c r="G80" s="12">
        <v>63</v>
      </c>
      <c r="H80" s="12">
        <v>434</v>
      </c>
      <c r="I80" s="12">
        <v>371</v>
      </c>
      <c r="J80" s="35">
        <f>'fraction donor'!J80/'fraction donor'!$J80</f>
        <v>1</v>
      </c>
      <c r="K80" s="35">
        <f>'fraction donor'!K80/'fraction donor'!$J80</f>
        <v>0.96748886888973096</v>
      </c>
      <c r="L80" s="35">
        <f>'fraction donor'!L80/'fraction donor'!$J80</f>
        <v>0.90689865689865701</v>
      </c>
      <c r="P80" s="35">
        <f>'fraction donor'!P80/'fraction donor'!$J80</f>
        <v>0.73762351655990865</v>
      </c>
      <c r="Q80" s="35">
        <f>'fraction donor'!Q80/'fraction donor'!$J80</f>
        <v>0.29029134837448928</v>
      </c>
      <c r="R80" s="35">
        <f>'fraction donor'!R80/'fraction donor'!$J80</f>
        <v>6.4201729022575926E-2</v>
      </c>
      <c r="V80" s="35">
        <f>'fraction donor'!V80/'fraction donor'!$J80</f>
        <v>0.70509639851242911</v>
      </c>
      <c r="W80" s="35">
        <f>'fraction donor'!W80/'fraction donor'!$J80</f>
        <v>0.26966190152030861</v>
      </c>
      <c r="X80" s="35">
        <f>'fraction donor'!X80/'fraction donor'!$J80</f>
        <v>6.4098342971582414E-2</v>
      </c>
      <c r="Z80" s="39"/>
      <c r="AA80" s="39"/>
      <c r="AB80" s="39"/>
      <c r="AC80" s="39"/>
      <c r="AH80" s="40">
        <f>'fraction donor'!AH80/'fraction donor'!$J80</f>
        <v>0.72613045529431242</v>
      </c>
      <c r="AI80" s="40">
        <f>'fraction donor'!AI80/'fraction donor'!$J80</f>
        <v>0.28421476969864068</v>
      </c>
      <c r="AJ80" s="40">
        <f>'fraction donor'!AJ80/'fraction donor'!$J80</f>
        <v>6.4178945584137462E-2</v>
      </c>
      <c r="AL80" s="41"/>
      <c r="AM80" s="40">
        <f>'fraction donor'!AM80/'fraction donor'!$J80</f>
        <v>0.14471441895413273</v>
      </c>
    </row>
    <row r="81" spans="1:53">
      <c r="A81" s="12">
        <v>112665</v>
      </c>
      <c r="B81" s="12" t="s">
        <v>116</v>
      </c>
      <c r="C81" s="12" t="s">
        <v>339</v>
      </c>
      <c r="D81" s="16">
        <v>42148</v>
      </c>
      <c r="E81" s="16">
        <v>42209</v>
      </c>
      <c r="F81" s="16">
        <v>42262</v>
      </c>
      <c r="G81" s="12">
        <v>61</v>
      </c>
      <c r="H81" s="12">
        <v>114</v>
      </c>
      <c r="I81" s="12">
        <v>53</v>
      </c>
      <c r="J81" s="35">
        <f>'fraction donor'!J81/'fraction donor'!$J81</f>
        <v>1</v>
      </c>
      <c r="K81" s="35">
        <f>'fraction donor'!K81/'fraction donor'!$J81</f>
        <v>0.98598824313944378</v>
      </c>
      <c r="L81" s="35">
        <f>'fraction donor'!L81/'fraction donor'!$J81</f>
        <v>0.97051034875957432</v>
      </c>
      <c r="M81" s="35">
        <f>'fraction donor'!M81/'fraction donor'!$J81</f>
        <v>0.57237937953439966</v>
      </c>
      <c r="N81" s="35">
        <f>'fraction donor'!N81/'fraction donor'!$J81</f>
        <v>0.15924639101825619</v>
      </c>
      <c r="O81" s="35">
        <f>'fraction donor'!O81/'fraction donor'!$J81</f>
        <v>0.2417645017581232</v>
      </c>
      <c r="P81" s="35">
        <f>'fraction donor'!P81/'fraction donor'!$J81</f>
        <v>0.36115109072510848</v>
      </c>
      <c r="Q81" s="35">
        <f>'fraction donor'!Q81/'fraction donor'!$J81</f>
        <v>0.23711730802115011</v>
      </c>
      <c r="R81" s="35">
        <f>'fraction donor'!R81/'fraction donor'!$J81</f>
        <v>6.697446438655881E-2</v>
      </c>
      <c r="S81" s="35">
        <f>'fraction donor'!S81/'fraction donor'!$J81</f>
        <v>0.56556929341079509</v>
      </c>
      <c r="T81" s="35">
        <f>'fraction donor'!T81/'fraction donor'!$J81</f>
        <v>0.24265277289650666</v>
      </c>
      <c r="U81" s="35">
        <f>'fraction donor'!U81/'fraction donor'!$J81</f>
        <v>0.3006017642405856</v>
      </c>
      <c r="V81" s="35">
        <f>'fraction donor'!V81/'fraction donor'!$J81</f>
        <v>0.34703963873784877</v>
      </c>
      <c r="W81" s="35">
        <f>'fraction donor'!W81/'fraction donor'!$J81</f>
        <v>0.16901987099601487</v>
      </c>
      <c r="X81" s="35">
        <f>'fraction donor'!X81/'fraction donor'!$J81</f>
        <v>7.3689890147197901E-2</v>
      </c>
      <c r="Z81" s="39"/>
      <c r="AA81" s="39"/>
      <c r="AB81" s="39"/>
      <c r="AC81" s="39"/>
      <c r="AE81" s="40">
        <f>'fraction donor'!AE81/'fraction donor'!$J81</f>
        <v>0.56930130755464481</v>
      </c>
      <c r="AF81" s="40">
        <f>'fraction donor'!AF81/'fraction donor'!$J81</f>
        <v>0.18131115642201626</v>
      </c>
      <c r="AG81" s="40">
        <f>'fraction donor'!AG81/'fraction donor'!$J81</f>
        <v>0.25709694236649494</v>
      </c>
      <c r="AH81" s="40">
        <f>'fraction donor'!AH81/'fraction donor'!$J81</f>
        <v>0.35518406357435101</v>
      </c>
      <c r="AI81" s="40">
        <f>'fraction donor'!AI81/'fraction donor'!$J81</f>
        <v>0.21661642015449878</v>
      </c>
      <c r="AJ81" s="40">
        <f>'fraction donor'!AJ81/'fraction donor'!$J81</f>
        <v>6.8197635011804245E-2</v>
      </c>
      <c r="AL81" s="40">
        <f>'fraction donor'!AL81/'fraction donor'!$J81</f>
        <v>0.19073256858171253</v>
      </c>
      <c r="AM81" s="40">
        <f>'fraction donor'!AM81/'fraction donor'!$J81</f>
        <v>9.5279778436874782E-2</v>
      </c>
    </row>
    <row r="82" spans="1:53">
      <c r="A82" s="12">
        <v>112666</v>
      </c>
      <c r="B82" s="12" t="s">
        <v>116</v>
      </c>
      <c r="C82" s="12" t="s">
        <v>339</v>
      </c>
      <c r="D82" s="16">
        <v>42148</v>
      </c>
      <c r="E82" s="16">
        <v>42209</v>
      </c>
      <c r="F82" s="16">
        <v>42262</v>
      </c>
      <c r="G82" s="12">
        <v>61</v>
      </c>
      <c r="H82" s="12">
        <v>114</v>
      </c>
      <c r="I82" s="12">
        <v>53</v>
      </c>
      <c r="J82" s="35">
        <f>'fraction donor'!J82/'fraction donor'!$J82</f>
        <v>1</v>
      </c>
      <c r="K82" s="35">
        <f>'fraction donor'!K82/'fraction donor'!$J82</f>
        <v>1.0107591996217007</v>
      </c>
      <c r="L82" s="35">
        <f>'fraction donor'!L82/'fraction donor'!$J82</f>
        <v>1.0162642241009141</v>
      </c>
      <c r="M82" s="35">
        <f>'fraction donor'!M82/'fraction donor'!$J82</f>
        <v>0.68017742783840429</v>
      </c>
      <c r="N82" s="35">
        <f>'fraction donor'!N82/'fraction donor'!$J82</f>
        <v>0.22310441745678111</v>
      </c>
      <c r="O82" s="35">
        <f>'fraction donor'!O82/'fraction donor'!$J82</f>
        <v>0.3617167621030713</v>
      </c>
      <c r="P82" s="35">
        <f>'fraction donor'!P82/'fraction donor'!$J82</f>
        <v>0.47213677149265332</v>
      </c>
      <c r="Q82" s="35">
        <f>'fraction donor'!Q82/'fraction donor'!$J82</f>
        <v>0.23716608310466636</v>
      </c>
      <c r="R82" s="35">
        <f>'fraction donor'!R82/'fraction donor'!$J82</f>
        <v>0.12014578096961222</v>
      </c>
      <c r="S82" s="35">
        <f>'fraction donor'!S82/'fraction donor'!$J82</f>
        <v>0.68352900778924175</v>
      </c>
      <c r="T82" s="35">
        <f>'fraction donor'!T82/'fraction donor'!$J82</f>
        <v>0.31007015639705165</v>
      </c>
      <c r="U82" s="35">
        <f>'fraction donor'!U82/'fraction donor'!$J82</f>
        <v>0.39457230754269557</v>
      </c>
      <c r="V82" s="35">
        <f>'fraction donor'!V82/'fraction donor'!$J82</f>
        <v>0.4461191966940331</v>
      </c>
      <c r="W82" s="35">
        <f>'fraction donor'!W82/'fraction donor'!$J82</f>
        <v>0.27903608038108424</v>
      </c>
      <c r="X82" s="35">
        <f>'fraction donor'!X82/'fraction donor'!$J82</f>
        <v>0.12683861740240504</v>
      </c>
      <c r="Z82" s="39"/>
      <c r="AA82" s="39"/>
      <c r="AB82" s="39"/>
      <c r="AC82" s="39"/>
      <c r="AE82" s="40">
        <f>'fraction donor'!AE82/'fraction donor'!$J82</f>
        <v>0.68168603186438048</v>
      </c>
      <c r="AF82" s="40">
        <f>'fraction donor'!AF82/'fraction donor'!$J82</f>
        <v>0.24850971854445225</v>
      </c>
      <c r="AG82" s="40">
        <f>'fraction donor'!AG82/'fraction donor'!$J82</f>
        <v>0.37299740569100392</v>
      </c>
      <c r="AH82" s="40">
        <f>'fraction donor'!AH82/'fraction donor'!$J82</f>
        <v>0.46056311219457974</v>
      </c>
      <c r="AI82" s="40">
        <f>'fraction donor'!AI82/'fraction donor'!$J82</f>
        <v>0.25273472749855325</v>
      </c>
      <c r="AJ82" s="40">
        <f>'fraction donor'!AJ82/'fraction donor'!$J82</f>
        <v>0.12182904984940417</v>
      </c>
      <c r="AL82" s="40">
        <f>'fraction donor'!AL82/'fraction donor'!$J82</f>
        <v>0.26350484737408097</v>
      </c>
      <c r="AM82" s="40">
        <f>'fraction donor'!AM82/'fraction donor'!$J82</f>
        <v>0.14605115951211364</v>
      </c>
    </row>
    <row r="83" spans="1:53">
      <c r="A83" s="12">
        <v>112667</v>
      </c>
      <c r="B83" s="12" t="s">
        <v>116</v>
      </c>
      <c r="C83" s="12" t="s">
        <v>339</v>
      </c>
      <c r="D83" s="16">
        <v>42148</v>
      </c>
      <c r="E83" s="16">
        <v>42209</v>
      </c>
      <c r="F83" s="16">
        <v>42262</v>
      </c>
      <c r="G83" s="12">
        <v>61</v>
      </c>
      <c r="H83" s="12">
        <v>114</v>
      </c>
      <c r="I83" s="12">
        <v>53</v>
      </c>
      <c r="J83" s="35">
        <f>'fraction donor'!J83/'fraction donor'!$J83</f>
        <v>1</v>
      </c>
      <c r="K83" s="35">
        <f>'fraction donor'!K83/'fraction donor'!$J83</f>
        <v>0.99967402789560167</v>
      </c>
      <c r="L83" s="35">
        <f>'fraction donor'!L83/'fraction donor'!$J83</f>
        <v>0.9857315823926901</v>
      </c>
      <c r="M83" s="35">
        <f>'fraction donor'!M83/'fraction donor'!$J83</f>
        <v>0.59577928977879624</v>
      </c>
      <c r="N83" s="35">
        <f>'fraction donor'!N83/'fraction donor'!$J83</f>
        <v>0.13364660421684088</v>
      </c>
      <c r="O83" s="35">
        <f>'fraction donor'!O83/'fraction donor'!$J83</f>
        <v>0.25961849691554895</v>
      </c>
      <c r="P83" s="35">
        <f>'fraction donor'!P83/'fraction donor'!$J83</f>
        <v>0.38020071371486314</v>
      </c>
      <c r="Q83" s="35">
        <f>'fraction donor'!Q83/'fraction donor'!$J83</f>
        <v>0.11475445114161684</v>
      </c>
      <c r="R83" s="35">
        <f>'fraction donor'!R83/'fraction donor'!$J83</f>
        <v>6.9846934071000469E-2</v>
      </c>
      <c r="S83" s="35">
        <f>'fraction donor'!S83/'fraction donor'!$J83</f>
        <v>0.61911011537832694</v>
      </c>
      <c r="T83" s="35">
        <f>'fraction donor'!T83/'fraction donor'!$J83</f>
        <v>0.25228774106386997</v>
      </c>
      <c r="U83" s="35">
        <f>'fraction donor'!U83/'fraction donor'!$J83</f>
        <v>0.27127181716393339</v>
      </c>
      <c r="V83" s="35">
        <f>'fraction donor'!V83/'fraction donor'!$J83</f>
        <v>0.37904498169227091</v>
      </c>
      <c r="W83" s="35">
        <f>'fraction donor'!W83/'fraction donor'!$J83</f>
        <v>0.19799429993196879</v>
      </c>
      <c r="X83" s="35">
        <f>'fraction donor'!X83/'fraction donor'!$J83</f>
        <v>8.4158921682312787E-2</v>
      </c>
      <c r="Z83" s="39"/>
      <c r="AA83" s="39"/>
      <c r="AB83" s="39"/>
      <c r="AC83" s="39"/>
      <c r="AE83" s="40">
        <f>'fraction donor'!AE83/'fraction donor'!$J83</f>
        <v>0.61053135822865001</v>
      </c>
      <c r="AF83" s="40">
        <f>'fraction donor'!AF83/'fraction donor'!$J83</f>
        <v>0.18198651097319732</v>
      </c>
      <c r="AG83" s="40">
        <f>'fraction donor'!AG83/'fraction donor'!$J83</f>
        <v>0.26606034295464503</v>
      </c>
      <c r="AH83" s="40">
        <f>'fraction donor'!AH83/'fraction donor'!$J83</f>
        <v>0.37948729734751968</v>
      </c>
      <c r="AI83" s="40">
        <f>'fraction donor'!AI83/'fraction donor'!$J83</f>
        <v>0.164932530474695</v>
      </c>
      <c r="AJ83" s="40">
        <f>'fraction donor'!AJ83/'fraction donor'!$J83</f>
        <v>7.5352043200056784E-2</v>
      </c>
      <c r="AL83" s="40">
        <f>'fraction donor'!AL83/'fraction donor'!$J83</f>
        <v>0.18843627425138643</v>
      </c>
      <c r="AM83" s="40">
        <f>'fraction donor'!AM83/'fraction donor'!$J83</f>
        <v>9.9311155649703567E-2</v>
      </c>
    </row>
    <row r="84" spans="1:53">
      <c r="A84" s="12">
        <v>112668</v>
      </c>
      <c r="B84" s="12" t="s">
        <v>116</v>
      </c>
      <c r="C84" s="12" t="s">
        <v>339</v>
      </c>
      <c r="D84" s="16">
        <v>42148</v>
      </c>
      <c r="E84" s="16">
        <v>42209</v>
      </c>
      <c r="F84" s="16">
        <v>42262</v>
      </c>
      <c r="G84" s="12">
        <v>61</v>
      </c>
      <c r="H84" s="12">
        <v>114</v>
      </c>
      <c r="I84" s="12">
        <v>53</v>
      </c>
      <c r="J84" s="35">
        <f>'fraction donor'!J84/'fraction donor'!$J84</f>
        <v>1</v>
      </c>
      <c r="K84" s="35">
        <f>'fraction donor'!K84/'fraction donor'!$J84</f>
        <v>0.99266053193818571</v>
      </c>
      <c r="L84" s="35">
        <f>'fraction donor'!L84/'fraction donor'!$J84</f>
        <v>0.9998931942146726</v>
      </c>
      <c r="M84" s="35">
        <f>'fraction donor'!M84/'fraction donor'!$J84</f>
        <v>0.67892741066598183</v>
      </c>
      <c r="N84" s="35">
        <f>'fraction donor'!N84/'fraction donor'!$J84</f>
        <v>0.28358520057621911</v>
      </c>
      <c r="O84" s="35">
        <f>'fraction donor'!O84/'fraction donor'!$J84</f>
        <v>0.37281844974715544</v>
      </c>
      <c r="P84" s="35">
        <f>'fraction donor'!P84/'fraction donor'!$J84</f>
        <v>0.45678692143122851</v>
      </c>
      <c r="Q84" s="35">
        <f>'fraction donor'!Q84/'fraction donor'!$J84</f>
        <v>0.27571304193742946</v>
      </c>
      <c r="R84" s="35">
        <f>'fraction donor'!R84/'fraction donor'!$J84</f>
        <v>0.10751566637103405</v>
      </c>
      <c r="S84" s="35">
        <f>'fraction donor'!S84/'fraction donor'!$J84</f>
        <v>0.6725329116599601</v>
      </c>
      <c r="T84" s="35">
        <f>'fraction donor'!T84/'fraction donor'!$J84</f>
        <v>0.35987607140800737</v>
      </c>
      <c r="U84" s="35">
        <f>'fraction donor'!U84/'fraction donor'!$J84</f>
        <v>0.38639592175365722</v>
      </c>
      <c r="V84" s="35">
        <f>'fraction donor'!V84/'fraction donor'!$J84</f>
        <v>0.44937987796596002</v>
      </c>
      <c r="W84" s="35">
        <f>'fraction donor'!W84/'fraction donor'!$J84</f>
        <v>0.30181123817185762</v>
      </c>
      <c r="X84" s="35">
        <f>'fraction donor'!X84/'fraction donor'!$J84</f>
        <v>0.11807441490922849</v>
      </c>
      <c r="Z84" s="39"/>
      <c r="AA84" s="39"/>
      <c r="AB84" s="39"/>
      <c r="AC84" s="39"/>
      <c r="AE84" s="40">
        <f>'fraction donor'!AE84/'fraction donor'!$J84</f>
        <v>0.67594785517296541</v>
      </c>
      <c r="AF84" s="40">
        <f>'fraction donor'!AF84/'fraction donor'!$J84</f>
        <v>0.3117163388665522</v>
      </c>
      <c r="AG84" s="40">
        <f>'fraction donor'!AG84/'fraction donor'!$J84</f>
        <v>0.37840851200687292</v>
      </c>
      <c r="AH84" s="40">
        <f>'fraction donor'!AH84/'fraction donor'!$J84</f>
        <v>0.45348381577859381</v>
      </c>
      <c r="AI84" s="40">
        <f>'fraction donor'!AI84/'fraction donor'!$J84</f>
        <v>0.28494395199405093</v>
      </c>
      <c r="AJ84" s="40">
        <f>'fraction donor'!AJ84/'fraction donor'!$J84</f>
        <v>0.11002851437366812</v>
      </c>
      <c r="AL84" s="40">
        <f>'fraction donor'!AL84/'fraction donor'!$J84</f>
        <v>0.31749121438978278</v>
      </c>
      <c r="AM84" s="40">
        <f>'fraction donor'!AM84/'fraction donor'!$J84</f>
        <v>0.15243099257306689</v>
      </c>
    </row>
    <row r="85" spans="1:53" s="12" customFormat="1">
      <c r="A85" s="12">
        <v>111028</v>
      </c>
      <c r="B85" s="12" t="s">
        <v>196</v>
      </c>
      <c r="C85" s="12" t="s">
        <v>339</v>
      </c>
      <c r="D85" s="16">
        <v>42173</v>
      </c>
      <c r="E85" s="16">
        <v>42335</v>
      </c>
      <c r="F85" s="16">
        <v>42391</v>
      </c>
      <c r="G85" s="12">
        <v>162</v>
      </c>
      <c r="H85" s="12">
        <v>218</v>
      </c>
      <c r="I85" s="12">
        <v>56</v>
      </c>
      <c r="J85" s="35">
        <f>'fraction donor'!J85/'fraction donor'!$J85</f>
        <v>1</v>
      </c>
      <c r="K85" s="35">
        <f>'fraction donor'!K85/'fraction donor'!$J85</f>
        <v>0.99822264321147325</v>
      </c>
      <c r="L85" s="35">
        <f>'fraction donor'!L85/'fraction donor'!$J85</f>
        <v>1.0019539610385757</v>
      </c>
      <c r="M85" s="35">
        <f>'fraction donor'!M85/'fraction donor'!$J85</f>
        <v>0.67960088483190306</v>
      </c>
      <c r="N85" s="35">
        <f>'fraction donor'!N85/'fraction donor'!$J85</f>
        <v>0.23111095877580551</v>
      </c>
      <c r="O85" s="35">
        <f>'fraction donor'!O85/'fraction donor'!$J85</f>
        <v>0.42175474007667846</v>
      </c>
      <c r="P85" s="35">
        <f>'fraction donor'!P85/'fraction donor'!$J85</f>
        <v>0.41897343432962014</v>
      </c>
      <c r="Q85" s="35">
        <f>'fraction donor'!Q85/'fraction donor'!$J85</f>
        <v>0.1630452593212301</v>
      </c>
      <c r="R85" s="35">
        <f>'fraction donor'!R85/'fraction donor'!$J85</f>
        <v>0.15062455749425557</v>
      </c>
      <c r="S85" s="35">
        <f>'fraction donor'!S85/'fraction donor'!$J85</f>
        <v>0.70878636438503617</v>
      </c>
      <c r="T85" s="35">
        <f>'fraction donor'!T85/'fraction donor'!$J85</f>
        <v>0.33399481921235957</v>
      </c>
      <c r="U85" s="35">
        <f>'fraction donor'!U85/'fraction donor'!$J85</f>
        <v>0.44733278508771934</v>
      </c>
      <c r="V85" s="35">
        <f>'fraction donor'!V85/'fraction donor'!$J85</f>
        <v>0.42434343246294648</v>
      </c>
      <c r="W85" s="35">
        <f>'fraction donor'!W85/'fraction donor'!$J85</f>
        <v>0.24270869724817093</v>
      </c>
      <c r="X85" s="35">
        <f>'fraction donor'!X85/'fraction donor'!$J85</f>
        <v>0.14342408623368377</v>
      </c>
      <c r="Y85" s="35"/>
      <c r="Z85" s="39"/>
      <c r="AA85" s="39"/>
      <c r="AB85" s="39"/>
      <c r="AC85" s="39"/>
      <c r="AD85" s="42"/>
      <c r="AE85" s="40">
        <f>'fraction donor'!AE85/'fraction donor'!$J85</f>
        <v>0.69441463947792037</v>
      </c>
      <c r="AF85" s="40">
        <f>'fraction donor'!AF85/'fraction donor'!$J85</f>
        <v>0.26088330129430448</v>
      </c>
      <c r="AG85" s="40">
        <f>'fraction donor'!AG85/'fraction donor'!$J85</f>
        <v>0.42796292405501218</v>
      </c>
      <c r="AH85" s="40">
        <f>'fraction donor'!AH85/'fraction donor'!$J85</f>
        <v>0.42142125781185047</v>
      </c>
      <c r="AI85" s="40">
        <f>'fraction donor'!AI85/'fraction donor'!$J85</f>
        <v>0.19149139490179945</v>
      </c>
      <c r="AJ85" s="40">
        <f>'fraction donor'!AJ85/'fraction donor'!$J85</f>
        <v>0.14894935218052846</v>
      </c>
      <c r="AK85" s="42"/>
      <c r="AL85" s="40">
        <f>'fraction donor'!AL85/'fraction donor'!$J85</f>
        <v>0.27807347548058964</v>
      </c>
      <c r="AM85" s="40">
        <f>'fraction donor'!AM85/'fraction donor'!$J85</f>
        <v>0.15856074131824557</v>
      </c>
      <c r="AO85" s="47"/>
      <c r="AP85" s="47"/>
      <c r="AQ85" s="47"/>
      <c r="AR85" s="47"/>
      <c r="AS85" s="47"/>
      <c r="AT85" s="47"/>
      <c r="AU85" s="47"/>
      <c r="AV85" s="47"/>
      <c r="AW85" s="47"/>
      <c r="AX85" s="47"/>
      <c r="AY85" s="47"/>
      <c r="AZ85" s="47"/>
      <c r="BA85" s="47"/>
    </row>
    <row r="86" spans="1:53" s="12" customFormat="1">
      <c r="A86" s="12">
        <v>152582</v>
      </c>
      <c r="B86" s="12" t="s">
        <v>196</v>
      </c>
      <c r="C86" s="12" t="s">
        <v>339</v>
      </c>
      <c r="D86" s="16">
        <v>42228</v>
      </c>
      <c r="E86" s="16">
        <v>42335</v>
      </c>
      <c r="F86" s="16">
        <v>42391</v>
      </c>
      <c r="G86" s="12">
        <v>107</v>
      </c>
      <c r="H86" s="12">
        <v>163</v>
      </c>
      <c r="I86" s="12">
        <v>56</v>
      </c>
      <c r="J86" s="35">
        <f>'fraction donor'!J86/'fraction donor'!$J86</f>
        <v>1</v>
      </c>
      <c r="K86" s="35">
        <f>'fraction donor'!K86/'fraction donor'!$J86</f>
        <v>0.99543849418246577</v>
      </c>
      <c r="L86" s="35">
        <f>'fraction donor'!L86/'fraction donor'!$J86</f>
        <v>1.0012297873884139</v>
      </c>
      <c r="M86" s="35">
        <f>'fraction donor'!M86/'fraction donor'!$J86</f>
        <v>0.70450252702029137</v>
      </c>
      <c r="N86" s="35">
        <f>'fraction donor'!N86/'fraction donor'!$J86</f>
        <v>0.31388792381143088</v>
      </c>
      <c r="O86" s="35">
        <f>'fraction donor'!O86/'fraction donor'!$J86</f>
        <v>0.48759405648748588</v>
      </c>
      <c r="P86" s="35">
        <f>'fraction donor'!P86/'fraction donor'!$J86</f>
        <v>0.45137572724761255</v>
      </c>
      <c r="Q86" s="35">
        <f>'fraction donor'!Q86/'fraction donor'!$J86</f>
        <v>0.29423606768855692</v>
      </c>
      <c r="R86" s="35">
        <f>'fraction donor'!R86/'fraction donor'!$J86</f>
        <v>0.20440557847650484</v>
      </c>
      <c r="S86" s="35">
        <f>'fraction donor'!S86/'fraction donor'!$J86</f>
        <v>0.71101090588747307</v>
      </c>
      <c r="T86" s="35">
        <f>'fraction donor'!T86/'fraction donor'!$J86</f>
        <v>0.2965436721031966</v>
      </c>
      <c r="U86" s="35">
        <f>'fraction donor'!U86/'fraction donor'!$J86</f>
        <v>0.46804626034910002</v>
      </c>
      <c r="V86" s="35">
        <f>'fraction donor'!V86/'fraction donor'!$J86</f>
        <v>0.46954084676317792</v>
      </c>
      <c r="W86" s="35">
        <f>'fraction donor'!W86/'fraction donor'!$J86</f>
        <v>0.33250102513033802</v>
      </c>
      <c r="X86" s="35">
        <f>'fraction donor'!X86/'fraction donor'!$J86</f>
        <v>0.20375642452389864</v>
      </c>
      <c r="Y86" s="35"/>
      <c r="Z86" s="39"/>
      <c r="AA86" s="39"/>
      <c r="AB86" s="39"/>
      <c r="AC86" s="39"/>
      <c r="AD86" s="42"/>
      <c r="AE86" s="40">
        <f>'fraction donor'!AE86/'fraction donor'!$J86</f>
        <v>0.70797634722621605</v>
      </c>
      <c r="AF86" s="40">
        <f>'fraction donor'!AF86/'fraction donor'!$J86</f>
        <v>0.3083646952188272</v>
      </c>
      <c r="AG86" s="40">
        <f>'fraction donor'!AG86/'fraction donor'!$J86</f>
        <v>0.48047114714836603</v>
      </c>
      <c r="AH86" s="40">
        <f>'fraction donor'!AH86/'fraction donor'!$J86</f>
        <v>0.46015536052508582</v>
      </c>
      <c r="AI86" s="40">
        <f>'fraction donor'!AI86/'fraction donor'!$J86</f>
        <v>0.30994062738738348</v>
      </c>
      <c r="AJ86" s="40">
        <f>'fraction donor'!AJ86/'fraction donor'!$J86</f>
        <v>0.20416866760362493</v>
      </c>
      <c r="AK86" s="42"/>
      <c r="AL86" s="40">
        <f>'fraction donor'!AL86/'fraction donor'!$J86</f>
        <v>0.3272158169779889</v>
      </c>
      <c r="AM86" s="40">
        <f>'fraction donor'!AM86/'fraction donor'!$J86</f>
        <v>0.23413201607905998</v>
      </c>
      <c r="AO86" s="47"/>
      <c r="AP86" s="47"/>
      <c r="AQ86" s="47"/>
      <c r="AR86" s="47"/>
      <c r="AS86" s="47"/>
      <c r="AT86" s="47"/>
      <c r="AU86" s="47"/>
      <c r="AV86" s="47"/>
      <c r="AW86" s="47"/>
      <c r="AX86" s="47"/>
      <c r="AY86" s="47"/>
      <c r="AZ86" s="47"/>
      <c r="BA86" s="47"/>
    </row>
    <row r="87" spans="1:53" s="12" customFormat="1">
      <c r="A87" s="12">
        <v>172958</v>
      </c>
      <c r="B87" s="12" t="s">
        <v>196</v>
      </c>
      <c r="C87" s="12" t="s">
        <v>339</v>
      </c>
      <c r="D87" s="16">
        <v>42273</v>
      </c>
      <c r="E87" s="16">
        <v>42335</v>
      </c>
      <c r="F87" s="16">
        <v>42391</v>
      </c>
      <c r="G87" s="12">
        <v>62</v>
      </c>
      <c r="H87" s="12">
        <v>118</v>
      </c>
      <c r="I87" s="12">
        <v>56</v>
      </c>
      <c r="J87" s="35">
        <f>'fraction donor'!J87/'fraction donor'!$J87</f>
        <v>1</v>
      </c>
      <c r="K87" s="35">
        <f>'fraction donor'!K87/'fraction donor'!$J87</f>
        <v>1.0212383504556293</v>
      </c>
      <c r="L87" s="35">
        <f>'fraction donor'!L87/'fraction donor'!$J87</f>
        <v>1.0204836155801082</v>
      </c>
      <c r="M87" s="35">
        <f>'fraction donor'!M87/'fraction donor'!$J87</f>
        <v>0.79379721411025039</v>
      </c>
      <c r="N87" s="35">
        <f>'fraction donor'!N87/'fraction donor'!$J87</f>
        <v>0.29957297859626325</v>
      </c>
      <c r="O87" s="35">
        <f>'fraction donor'!O87/'fraction donor'!$J87</f>
        <v>0.46670652760614195</v>
      </c>
      <c r="P87" s="35">
        <f>'fraction donor'!P87/'fraction donor'!$J87</f>
        <v>0.56414803855722984</v>
      </c>
      <c r="Q87" s="35">
        <f>'fraction donor'!Q87/'fraction donor'!$J87</f>
        <v>0.29718442690293789</v>
      </c>
      <c r="R87" s="35">
        <f>'fraction donor'!R87/'fraction donor'!$J87</f>
        <v>0.22021996390140289</v>
      </c>
      <c r="S87" s="35">
        <f>'fraction donor'!S87/'fraction donor'!$J87</f>
        <v>0.75561993981948095</v>
      </c>
      <c r="T87" s="35">
        <f>'fraction donor'!T87/'fraction donor'!$J87</f>
        <v>0.33841552398907981</v>
      </c>
      <c r="U87" s="35">
        <f>'fraction donor'!U87/'fraction donor'!$J87</f>
        <v>0.50433738933514938</v>
      </c>
      <c r="V87" s="35">
        <f>'fraction donor'!V87/'fraction donor'!$J87</f>
        <v>0.52362286995766016</v>
      </c>
      <c r="W87" s="35">
        <f>'fraction donor'!W87/'fraction donor'!$J87</f>
        <v>0.32350749099691856</v>
      </c>
      <c r="X87" s="35">
        <f>'fraction donor'!X87/'fraction donor'!$J87</f>
        <v>0.21684021279344037</v>
      </c>
      <c r="Y87" s="35"/>
      <c r="Z87" s="39"/>
      <c r="AA87" s="39"/>
      <c r="AB87" s="39"/>
      <c r="AC87" s="39"/>
      <c r="AD87" s="42"/>
      <c r="AE87" s="40">
        <f>'fraction donor'!AE87/'fraction donor'!$J87</f>
        <v>0.77740344092502589</v>
      </c>
      <c r="AF87" s="40">
        <f>'fraction donor'!AF87/'fraction donor'!$J87</f>
        <v>0.31256297248344528</v>
      </c>
      <c r="AG87" s="40">
        <f>'fraction donor'!AG87/'fraction donor'!$J87</f>
        <v>0.47989204081839859</v>
      </c>
      <c r="AH87" s="40">
        <f>'fraction donor'!AH87/'fraction donor'!$J87</f>
        <v>0.54854547955628785</v>
      </c>
      <c r="AI87" s="40">
        <f>'fraction donor'!AI87/'fraction donor'!$J87</f>
        <v>0.30738713578057564</v>
      </c>
      <c r="AJ87" s="40">
        <f>'fraction donor'!AJ87/'fraction donor'!$J87</f>
        <v>0.21932043516942235</v>
      </c>
      <c r="AK87" s="42"/>
      <c r="AL87" s="40">
        <f>'fraction donor'!AL87/'fraction donor'!$J87</f>
        <v>0.32837598081674158</v>
      </c>
      <c r="AM87" s="40">
        <f>'fraction donor'!AM87/'fraction donor'!$J87</f>
        <v>0.23925339116457053</v>
      </c>
      <c r="AO87" s="47"/>
      <c r="AP87" s="47"/>
      <c r="AQ87" s="47"/>
      <c r="AR87" s="47"/>
      <c r="AS87" s="47"/>
      <c r="AT87" s="47"/>
      <c r="AU87" s="47"/>
      <c r="AV87" s="47"/>
      <c r="AW87" s="47"/>
      <c r="AX87" s="47"/>
      <c r="AY87" s="47"/>
      <c r="AZ87" s="47"/>
      <c r="BA87" s="47"/>
    </row>
    <row r="88" spans="1:53" s="12" customFormat="1">
      <c r="A88" s="12">
        <v>107281</v>
      </c>
      <c r="B88" s="12" t="s">
        <v>197</v>
      </c>
      <c r="C88" s="12" t="s">
        <v>339</v>
      </c>
      <c r="D88" s="16">
        <v>42173</v>
      </c>
      <c r="E88" s="16">
        <v>42335</v>
      </c>
      <c r="F88" s="16">
        <v>42433</v>
      </c>
      <c r="G88" s="12">
        <v>162</v>
      </c>
      <c r="H88" s="12">
        <v>260</v>
      </c>
      <c r="I88" s="12">
        <v>98</v>
      </c>
      <c r="J88" s="35">
        <f>'fraction donor'!J88/'fraction donor'!$J88</f>
        <v>1</v>
      </c>
      <c r="K88" s="35">
        <f>'fraction donor'!K88/'fraction donor'!$J88</f>
        <v>0.99665977548877949</v>
      </c>
      <c r="L88" s="35">
        <f>'fraction donor'!L88/'fraction donor'!$J88</f>
        <v>1.0054314448397588</v>
      </c>
      <c r="M88" s="35">
        <f>'fraction donor'!M88/'fraction donor'!$J88</f>
        <v>0.78019959683207663</v>
      </c>
      <c r="N88" s="35">
        <f>'fraction donor'!N88/'fraction donor'!$J88</f>
        <v>0.43171817773895493</v>
      </c>
      <c r="O88" s="35">
        <f>'fraction donor'!O88/'fraction donor'!$J88</f>
        <v>0.63509473021205121</v>
      </c>
      <c r="P88" s="35">
        <f>'fraction donor'!P88/'fraction donor'!$J88</f>
        <v>0.52696195099706078</v>
      </c>
      <c r="Q88" s="35">
        <f>'fraction donor'!Q88/'fraction donor'!$J88</f>
        <v>0.18721198091981345</v>
      </c>
      <c r="R88" s="35">
        <f>'fraction donor'!R88/'fraction donor'!$J88</f>
        <v>0.20278912413174366</v>
      </c>
      <c r="S88" s="35">
        <f>'fraction donor'!S88/'fraction donor'!$J88</f>
        <v>0.78797738754762237</v>
      </c>
      <c r="T88" s="35">
        <f>'fraction donor'!T88/'fraction donor'!$J88</f>
        <v>0.48041527373195292</v>
      </c>
      <c r="U88" s="35">
        <f>'fraction donor'!U88/'fraction donor'!$J88</f>
        <v>0.58963479516242412</v>
      </c>
      <c r="V88" s="35">
        <f>'fraction donor'!V88/'fraction donor'!$J88</f>
        <v>0.54606559610871419</v>
      </c>
      <c r="W88" s="35">
        <f>'fraction donor'!W88/'fraction donor'!$J88</f>
        <v>0.31877197297875925</v>
      </c>
      <c r="X88" s="35">
        <f>'fraction donor'!X88/'fraction donor'!$J88</f>
        <v>0.28716172667001133</v>
      </c>
      <c r="Y88" s="35"/>
      <c r="Z88" s="39"/>
      <c r="AA88" s="39"/>
      <c r="AB88" s="39"/>
      <c r="AC88" s="39"/>
      <c r="AD88" s="42"/>
      <c r="AE88" s="40">
        <f>'fraction donor'!AE88/'fraction donor'!$J88</f>
        <v>0.78508239867683549</v>
      </c>
      <c r="AF88" s="40">
        <f>'fraction donor'!AF88/'fraction donor'!$J88</f>
        <v>0.45046507603541425</v>
      </c>
      <c r="AG88" s="40">
        <f>'fraction donor'!AG88/'fraction donor'!$J88</f>
        <v>0.60690782313282887</v>
      </c>
      <c r="AH88" s="40">
        <f>'fraction donor'!AH88/'fraction donor'!$J88</f>
        <v>0.53832373583847315</v>
      </c>
      <c r="AI88" s="40">
        <f>'fraction donor'!AI88/'fraction donor'!$J88</f>
        <v>0.23832326330616885</v>
      </c>
      <c r="AJ88" s="40">
        <f>'fraction donor'!AJ88/'fraction donor'!$J88</f>
        <v>0.23894973016894022</v>
      </c>
      <c r="AK88" s="42"/>
      <c r="AL88" s="40">
        <f>'fraction donor'!AL88/'fraction donor'!$J88</f>
        <v>0.4599400810137339</v>
      </c>
      <c r="AM88" s="40">
        <f>'fraction donor'!AM88/'fraction donor'!$J88</f>
        <v>0.23871419823244794</v>
      </c>
      <c r="AO88" s="47"/>
      <c r="AP88" s="47"/>
      <c r="AQ88" s="47"/>
      <c r="AR88" s="47"/>
      <c r="AS88" s="47"/>
      <c r="AT88" s="47"/>
      <c r="AU88" s="47"/>
      <c r="AV88" s="47"/>
      <c r="AW88" s="47"/>
      <c r="AX88" s="47"/>
      <c r="AY88" s="47"/>
      <c r="AZ88" s="47"/>
      <c r="BA88" s="47"/>
    </row>
    <row r="89" spans="1:53" s="12" customFormat="1">
      <c r="A89" s="12">
        <v>142759</v>
      </c>
      <c r="B89" s="12" t="s">
        <v>197</v>
      </c>
      <c r="C89" s="12" t="s">
        <v>339</v>
      </c>
      <c r="D89" s="16">
        <v>42220</v>
      </c>
      <c r="E89" s="16">
        <v>42335</v>
      </c>
      <c r="F89" s="16">
        <v>42433</v>
      </c>
      <c r="G89" s="12">
        <v>115</v>
      </c>
      <c r="H89" s="12">
        <v>213</v>
      </c>
      <c r="I89" s="12">
        <v>98</v>
      </c>
      <c r="J89" s="35">
        <f>'fraction donor'!J89/'fraction donor'!$J89</f>
        <v>1</v>
      </c>
      <c r="K89" s="35">
        <f>'fraction donor'!K89/'fraction donor'!$J89</f>
        <v>0.9886778293808991</v>
      </c>
      <c r="L89" s="35">
        <f>'fraction donor'!L89/'fraction donor'!$J89</f>
        <v>0.98811737167367697</v>
      </c>
      <c r="M89" s="35">
        <f>'fraction donor'!M89/'fraction donor'!$J89</f>
        <v>0.83999293361758764</v>
      </c>
      <c r="N89" s="35">
        <f>'fraction donor'!N89/'fraction donor'!$J89</f>
        <v>0.45434848300294961</v>
      </c>
      <c r="O89" s="35">
        <f>'fraction donor'!O89/'fraction donor'!$J89</f>
        <v>0.68025228546458394</v>
      </c>
      <c r="P89" s="35">
        <f>'fraction donor'!P89/'fraction donor'!$J89</f>
        <v>0.58452718206674736</v>
      </c>
      <c r="Q89" s="35">
        <f>'fraction donor'!Q89/'fraction donor'!$J89</f>
        <v>0.44435517192707047</v>
      </c>
      <c r="R89" s="35">
        <f>'fraction donor'!R89/'fraction donor'!$J89</f>
        <v>0.23182214018857855</v>
      </c>
      <c r="S89" s="35">
        <f>'fraction donor'!S89/'fraction donor'!$J89</f>
        <v>0.85217855311003732</v>
      </c>
      <c r="T89" s="35">
        <f>'fraction donor'!T89/'fraction donor'!$J89</f>
        <v>0.46713130496665506</v>
      </c>
      <c r="U89" s="35">
        <f>'fraction donor'!U89/'fraction donor'!$J89</f>
        <v>0.63625762490904691</v>
      </c>
      <c r="V89" s="35">
        <f>'fraction donor'!V89/'fraction donor'!$J89</f>
        <v>0.60542840196834158</v>
      </c>
      <c r="W89" s="35">
        <f>'fraction donor'!W89/'fraction donor'!$J89</f>
        <v>0.42588394321172507</v>
      </c>
      <c r="X89" s="35">
        <f>'fraction donor'!X89/'fraction donor'!$J89</f>
        <v>0.25067589478691182</v>
      </c>
      <c r="Y89" s="35"/>
      <c r="Z89" s="39"/>
      <c r="AA89" s="39"/>
      <c r="AB89" s="39"/>
      <c r="AC89" s="39"/>
      <c r="AD89" s="42"/>
      <c r="AE89" s="40">
        <f>'fraction donor'!AE89/'fraction donor'!$J89</f>
        <v>0.84877766619398809</v>
      </c>
      <c r="AF89" s="40">
        <f>'fraction donor'!AF89/'fraction donor'!$J89</f>
        <v>0.46102724368523018</v>
      </c>
      <c r="AG89" s="40">
        <f>'fraction donor'!AG89/'fraction donor'!$J89</f>
        <v>0.64957991619500854</v>
      </c>
      <c r="AH89" s="40">
        <f>'fraction donor'!AH89/'fraction donor'!$J89</f>
        <v>0.59902480401156988</v>
      </c>
      <c r="AI89" s="40">
        <f>'fraction donor'!AI89/'fraction donor'!$J89</f>
        <v>0.43324712644301439</v>
      </c>
      <c r="AJ89" s="40">
        <f>'fraction donor'!AJ89/'fraction donor'!$J89</f>
        <v>0.2436767927500223</v>
      </c>
      <c r="AK89" s="42"/>
      <c r="AL89" s="40">
        <f>'fraction donor'!AL89/'fraction donor'!$J89</f>
        <v>0.47364887747507839</v>
      </c>
      <c r="AM89" s="40">
        <f>'fraction donor'!AM89/'fraction donor'!$J89</f>
        <v>0.31717530517930265</v>
      </c>
      <c r="AO89" s="47"/>
      <c r="AP89" s="47"/>
      <c r="AQ89" s="47"/>
      <c r="AR89" s="47"/>
      <c r="AS89" s="47"/>
      <c r="AT89" s="47"/>
      <c r="AU89" s="47"/>
      <c r="AV89" s="47"/>
      <c r="AW89" s="47"/>
      <c r="AX89" s="47"/>
      <c r="AY89" s="47"/>
      <c r="AZ89" s="47"/>
      <c r="BA89" s="47"/>
    </row>
    <row r="90" spans="1:53" s="12" customFormat="1">
      <c r="A90" s="12">
        <v>152584</v>
      </c>
      <c r="B90" s="12" t="s">
        <v>197</v>
      </c>
      <c r="C90" s="12" t="s">
        <v>339</v>
      </c>
      <c r="D90" s="16">
        <v>42234</v>
      </c>
      <c r="E90" s="16">
        <v>42335</v>
      </c>
      <c r="F90" s="16">
        <v>42433</v>
      </c>
      <c r="G90" s="12">
        <v>101</v>
      </c>
      <c r="H90" s="12">
        <v>199</v>
      </c>
      <c r="I90" s="12">
        <v>98</v>
      </c>
      <c r="J90" s="35">
        <f>'fraction donor'!J90/'fraction donor'!$J90</f>
        <v>1</v>
      </c>
      <c r="K90" s="35">
        <f>'fraction donor'!K90/'fraction donor'!$J90</f>
        <v>0.99497823811199648</v>
      </c>
      <c r="L90" s="35">
        <f>'fraction donor'!L90/'fraction donor'!$J90</f>
        <v>0.97573832965395813</v>
      </c>
      <c r="M90" s="35">
        <f>'fraction donor'!M90/'fraction donor'!$J90</f>
        <v>0.85747574667022874</v>
      </c>
      <c r="N90" s="35">
        <f>'fraction donor'!N90/'fraction donor'!$J90</f>
        <v>0.52019033619567512</v>
      </c>
      <c r="O90" s="35">
        <f>'fraction donor'!O90/'fraction donor'!$J90</f>
        <v>0.74600384382337348</v>
      </c>
      <c r="P90" s="35">
        <f>'fraction donor'!P90/'fraction donor'!$J90</f>
        <v>0.61325416813226363</v>
      </c>
      <c r="Q90" s="35">
        <f>'fraction donor'!Q90/'fraction donor'!$J90</f>
        <v>0.30097082212050158</v>
      </c>
      <c r="R90" s="35">
        <f>'fraction donor'!R90/'fraction donor'!$J90</f>
        <v>0.37887955874607604</v>
      </c>
      <c r="S90" s="35">
        <f>'fraction donor'!S90/'fraction donor'!$J90</f>
        <v>0.86278044162063616</v>
      </c>
      <c r="T90" s="35">
        <f>'fraction donor'!T90/'fraction donor'!$J90</f>
        <v>0.55983075549759642</v>
      </c>
      <c r="U90" s="35">
        <f>'fraction donor'!U90/'fraction donor'!$J90</f>
        <v>0.73416453522688663</v>
      </c>
      <c r="V90" s="35">
        <f>'fraction donor'!V90/'fraction donor'!$J90</f>
        <v>0.6545784119625393</v>
      </c>
      <c r="W90" s="35">
        <f>'fraction donor'!W90/'fraction donor'!$J90</f>
        <v>0.43699906571734964</v>
      </c>
      <c r="X90" s="35">
        <f>'fraction donor'!X90/'fraction donor'!$J90</f>
        <v>0.4097585678019886</v>
      </c>
      <c r="Y90" s="35"/>
      <c r="Z90" s="39"/>
      <c r="AA90" s="39"/>
      <c r="AB90" s="39"/>
      <c r="AC90" s="39"/>
      <c r="AD90" s="42"/>
      <c r="AE90" s="40">
        <f>'fraction donor'!AE90/'fraction donor'!$J90</f>
        <v>0.8600424912902157</v>
      </c>
      <c r="AF90" s="40">
        <f>'fraction donor'!AF90/'fraction donor'!$J90</f>
        <v>0.53047991339184963</v>
      </c>
      <c r="AG90" s="40">
        <f>'fraction donor'!AG90/'fraction donor'!$J90</f>
        <v>0.74000495556560686</v>
      </c>
      <c r="AH90" s="40">
        <f>'fraction donor'!AH90/'fraction donor'!$J90</f>
        <v>0.63070262343437444</v>
      </c>
      <c r="AI90" s="40">
        <f>'fraction donor'!AI90/'fraction donor'!$J90</f>
        <v>0.35240708530629095</v>
      </c>
      <c r="AJ90" s="40">
        <f>'fraction donor'!AJ90/'fraction donor'!$J90</f>
        <v>0.39070336734663674</v>
      </c>
      <c r="AK90" s="42"/>
      <c r="AL90" s="40">
        <f>'fraction donor'!AL90/'fraction donor'!$J90</f>
        <v>0.5390295803988987</v>
      </c>
      <c r="AM90" s="40">
        <f>'fraction donor'!AM90/'fraction donor'!$J90</f>
        <v>0.3770488088354903</v>
      </c>
      <c r="AO90" s="47"/>
      <c r="AP90" s="47"/>
      <c r="AQ90" s="47"/>
      <c r="AR90" s="47"/>
      <c r="AS90" s="47"/>
      <c r="AT90" s="47"/>
      <c r="AU90" s="47"/>
      <c r="AV90" s="47"/>
      <c r="AW90" s="47"/>
      <c r="AX90" s="47"/>
      <c r="AY90" s="47"/>
      <c r="AZ90" s="47"/>
      <c r="BA90" s="47"/>
    </row>
    <row r="91" spans="1:53" s="12" customFormat="1">
      <c r="A91" s="12">
        <v>172957</v>
      </c>
      <c r="B91" s="12" t="s">
        <v>197</v>
      </c>
      <c r="C91" s="12" t="s">
        <v>339</v>
      </c>
      <c r="D91" s="16">
        <v>42275</v>
      </c>
      <c r="E91" s="16">
        <v>42335</v>
      </c>
      <c r="F91" s="16">
        <v>42433</v>
      </c>
      <c r="G91" s="12">
        <v>60</v>
      </c>
      <c r="H91" s="12">
        <v>158</v>
      </c>
      <c r="I91" s="12">
        <v>98</v>
      </c>
      <c r="J91" s="35">
        <f>'fraction donor'!J91/'fraction donor'!$J91</f>
        <v>1</v>
      </c>
      <c r="K91" s="35">
        <f>'fraction donor'!K91/'fraction donor'!$J91</f>
        <v>0.99898121557770347</v>
      </c>
      <c r="L91" s="35">
        <f>'fraction donor'!L91/'fraction donor'!$J91</f>
        <v>0.98144092577183206</v>
      </c>
      <c r="M91" s="35">
        <f>'fraction donor'!M91/'fraction donor'!$J91</f>
        <v>0.90963021343401773</v>
      </c>
      <c r="N91" s="35">
        <f>'fraction donor'!N91/'fraction donor'!$J91</f>
        <v>0.54498168570178207</v>
      </c>
      <c r="O91" s="35">
        <f>'fraction donor'!O91/'fraction donor'!$J91</f>
        <v>0.68856493098404858</v>
      </c>
      <c r="P91" s="35">
        <f>'fraction donor'!P91/'fraction donor'!$J91</f>
        <v>0.702347827328616</v>
      </c>
      <c r="Q91" s="35">
        <f>'fraction donor'!Q91/'fraction donor'!$J91</f>
        <v>0.31903776931333278</v>
      </c>
      <c r="R91" s="35">
        <f>'fraction donor'!R91/'fraction donor'!$J91</f>
        <v>0.44099239886885538</v>
      </c>
      <c r="S91" s="35">
        <f>'fraction donor'!S91/'fraction donor'!$J91</f>
        <v>0.87990075721200267</v>
      </c>
      <c r="T91" s="35">
        <f>'fraction donor'!T91/'fraction donor'!$J91</f>
        <v>0.58813543036708593</v>
      </c>
      <c r="U91" s="35">
        <f>'fraction donor'!U91/'fraction donor'!$J91</f>
        <v>0.73579751354871714</v>
      </c>
      <c r="V91" s="35">
        <f>'fraction donor'!V91/'fraction donor'!$J91</f>
        <v>0.6921270075941186</v>
      </c>
      <c r="W91" s="35">
        <f>'fraction donor'!W91/'fraction donor'!$J91</f>
        <v>0.50512256493506491</v>
      </c>
      <c r="X91" s="35">
        <f>'fraction donor'!X91/'fraction donor'!$J91</f>
        <v>0.45884854640664502</v>
      </c>
      <c r="Y91" s="35"/>
      <c r="Z91" s="39"/>
      <c r="AA91" s="39"/>
      <c r="AB91" s="39"/>
      <c r="AC91" s="39"/>
      <c r="AD91" s="42"/>
      <c r="AE91" s="40">
        <f>'fraction donor'!AE91/'fraction donor'!$J91</f>
        <v>0.89655412386107669</v>
      </c>
      <c r="AF91" s="40">
        <f>'fraction donor'!AF91/'fraction donor'!$J91</f>
        <v>0.55291645277063495</v>
      </c>
      <c r="AG91" s="40">
        <f>'fraction donor'!AG91/'fraction donor'!$J91</f>
        <v>0.70437755961106963</v>
      </c>
      <c r="AH91" s="40">
        <f>'fraction donor'!AH91/'fraction donor'!$J91</f>
        <v>0.69884363890044865</v>
      </c>
      <c r="AI91" s="40">
        <f>'fraction donor'!AI91/'fraction donor'!$J91</f>
        <v>0.37419372865231515</v>
      </c>
      <c r="AJ91" s="40">
        <f>'fraction donor'!AJ91/'fraction donor'!$J91</f>
        <v>0.44534558245088107</v>
      </c>
      <c r="AK91" s="42"/>
      <c r="AL91" s="40">
        <f>'fraction donor'!AL91/'fraction donor'!$J91</f>
        <v>0.56175741055797235</v>
      </c>
      <c r="AM91" s="40">
        <f>'fraction donor'!AM91/'fraction donor'!$J91</f>
        <v>0.42012987212727348</v>
      </c>
      <c r="AO91" s="47"/>
      <c r="AP91" s="47"/>
      <c r="AQ91" s="47"/>
      <c r="AR91" s="47"/>
      <c r="AS91" s="47"/>
      <c r="AT91" s="47"/>
      <c r="AU91" s="47"/>
      <c r="AV91" s="47"/>
      <c r="AW91" s="47"/>
      <c r="AX91" s="47"/>
      <c r="AY91" s="47"/>
      <c r="AZ91" s="47"/>
      <c r="BA91" s="47"/>
    </row>
    <row r="92" spans="1:53" s="12" customFormat="1">
      <c r="A92" s="12">
        <v>106429</v>
      </c>
      <c r="B92" s="12" t="s">
        <v>198</v>
      </c>
      <c r="C92" s="12" t="s">
        <v>339</v>
      </c>
      <c r="D92" s="16">
        <v>42173</v>
      </c>
      <c r="E92" s="16">
        <v>42335</v>
      </c>
      <c r="F92" s="16">
        <v>42475</v>
      </c>
      <c r="G92" s="12">
        <v>162</v>
      </c>
      <c r="H92" s="12">
        <v>302</v>
      </c>
      <c r="I92" s="12">
        <v>140</v>
      </c>
      <c r="J92" s="35">
        <f>'fraction donor'!J92/'fraction donor'!$J92</f>
        <v>1</v>
      </c>
      <c r="K92" s="35">
        <f>'fraction donor'!K92/'fraction donor'!$J92</f>
        <v>0.9972262695452081</v>
      </c>
      <c r="L92" s="35">
        <f>'fraction donor'!L92/'fraction donor'!$J92</f>
        <v>0.98762388931252576</v>
      </c>
      <c r="M92" s="35">
        <f>'fraction donor'!M92/'fraction donor'!$J92</f>
        <v>0.8650533914739994</v>
      </c>
      <c r="N92" s="35">
        <f>'fraction donor'!N92/'fraction donor'!$J92</f>
        <v>0.4676794777095642</v>
      </c>
      <c r="O92" s="35">
        <f>'fraction donor'!O92/'fraction donor'!$J92</f>
        <v>0.71242469778770501</v>
      </c>
      <c r="P92" s="35">
        <f>'fraction donor'!P92/'fraction donor'!$J92</f>
        <v>0.61201841006106683</v>
      </c>
      <c r="Q92" s="35">
        <f>'fraction donor'!Q92/'fraction donor'!$J92</f>
        <v>0.23625170122045955</v>
      </c>
      <c r="R92" s="35">
        <f>'fraction donor'!R92/'fraction donor'!$J92</f>
        <v>0.21019711166960503</v>
      </c>
      <c r="S92" s="35">
        <f>'fraction donor'!S92/'fraction donor'!$J92</f>
        <v>0.8656711931216442</v>
      </c>
      <c r="T92" s="35">
        <f>'fraction donor'!T92/'fraction donor'!$J92</f>
        <v>0.48107260483098185</v>
      </c>
      <c r="U92" s="35">
        <f>'fraction donor'!U92/'fraction donor'!$J92</f>
        <v>0.68650418436259852</v>
      </c>
      <c r="V92" s="35">
        <f>'fraction donor'!V92/'fraction donor'!$J92</f>
        <v>0.59240233076305104</v>
      </c>
      <c r="W92" s="35">
        <f>'fraction donor'!W92/'fraction donor'!$J92</f>
        <v>0.2590255042290176</v>
      </c>
      <c r="X92" s="35">
        <f>'fraction donor'!X92/'fraction donor'!$J92</f>
        <v>0.26928105884937398</v>
      </c>
      <c r="Y92" s="35"/>
      <c r="Z92" s="39"/>
      <c r="AA92" s="39"/>
      <c r="AB92" s="39"/>
      <c r="AC92" s="39"/>
      <c r="AD92" s="42"/>
      <c r="AE92" s="40">
        <f>'fraction donor'!AE92/'fraction donor'!$J92</f>
        <v>0.86519689230560193</v>
      </c>
      <c r="AF92" s="40">
        <f>'fraction donor'!AF92/'fraction donor'!$J92</f>
        <v>0.4691300650694758</v>
      </c>
      <c r="AG92" s="40">
        <f>'fraction donor'!AG92/'fraction donor'!$J92</f>
        <v>0.70826017054233448</v>
      </c>
      <c r="AH92" s="40">
        <f>'fraction donor'!AH92/'fraction donor'!$J92</f>
        <v>0.60759523788967829</v>
      </c>
      <c r="AI92" s="40">
        <f>'fraction donor'!AI92/'fraction donor'!$J92</f>
        <v>0.23987212809315267</v>
      </c>
      <c r="AJ92" s="40">
        <f>'fraction donor'!AJ92/'fraction donor'!$J92</f>
        <v>0.22089833102926992</v>
      </c>
      <c r="AK92" s="42"/>
      <c r="AL92" s="40">
        <f>'fraction donor'!AL92/'fraction donor'!$J92</f>
        <v>0.48351143398413382</v>
      </c>
      <c r="AM92" s="40">
        <f>'fraction donor'!AM92/'fraction donor'!$J92</f>
        <v>0.22616947800975981</v>
      </c>
      <c r="AO92" s="47"/>
      <c r="AP92" s="47"/>
      <c r="AQ92" s="47"/>
      <c r="AR92" s="47"/>
      <c r="AS92" s="47"/>
      <c r="AT92" s="47"/>
      <c r="AU92" s="47"/>
      <c r="AV92" s="47"/>
      <c r="AW92" s="47"/>
      <c r="AX92" s="47"/>
      <c r="AY92" s="47"/>
      <c r="AZ92" s="47"/>
      <c r="BA92" s="47"/>
    </row>
    <row r="93" spans="1:53" s="12" customFormat="1">
      <c r="A93" s="12">
        <v>142760</v>
      </c>
      <c r="B93" s="12" t="s">
        <v>198</v>
      </c>
      <c r="C93" s="12" t="s">
        <v>339</v>
      </c>
      <c r="D93" s="16">
        <v>42220</v>
      </c>
      <c r="E93" s="16">
        <v>42335</v>
      </c>
      <c r="F93" s="16">
        <v>42475</v>
      </c>
      <c r="G93" s="12">
        <v>115</v>
      </c>
      <c r="H93" s="12">
        <v>255</v>
      </c>
      <c r="I93" s="12">
        <v>140</v>
      </c>
      <c r="J93" s="35">
        <f>'fraction donor'!J93/'fraction donor'!$J93</f>
        <v>1</v>
      </c>
      <c r="K93" s="35">
        <f>'fraction donor'!K93/'fraction donor'!$J93</f>
        <v>0.99010927156368667</v>
      </c>
      <c r="L93" s="35">
        <f>'fraction donor'!L93/'fraction donor'!$J93</f>
        <v>0.96528868423246483</v>
      </c>
      <c r="M93" s="35">
        <f>'fraction donor'!M93/'fraction donor'!$J93</f>
        <v>0.97281526821588427</v>
      </c>
      <c r="N93" s="35">
        <f>'fraction donor'!N93/'fraction donor'!$J93</f>
        <v>0.47395424053070295</v>
      </c>
      <c r="O93" s="35">
        <f>'fraction donor'!O93/'fraction donor'!$J93</f>
        <v>0.75797103927260201</v>
      </c>
      <c r="P93" s="35">
        <f>'fraction donor'!P93/'fraction donor'!$J93</f>
        <v>0.80051392429460799</v>
      </c>
      <c r="Q93" s="35">
        <f>'fraction donor'!Q93/'fraction donor'!$J93</f>
        <v>0.35681444518454125</v>
      </c>
      <c r="R93" s="35">
        <f>'fraction donor'!R93/'fraction donor'!$J93</f>
        <v>0.25467268339737203</v>
      </c>
      <c r="S93" s="35">
        <f>'fraction donor'!S93/'fraction donor'!$J93</f>
        <v>0.95072821938013052</v>
      </c>
      <c r="T93" s="35">
        <f>'fraction donor'!T93/'fraction donor'!$J93</f>
        <v>0.5542695677792453</v>
      </c>
      <c r="U93" s="35">
        <f>'fraction donor'!U93/'fraction donor'!$J93</f>
        <v>0.76402221475411247</v>
      </c>
      <c r="V93" s="35">
        <f>'fraction donor'!V93/'fraction donor'!$J93</f>
        <v>0.81633099413312238</v>
      </c>
      <c r="W93" s="35">
        <f>'fraction donor'!W93/'fraction donor'!$J93</f>
        <v>0.39325199672112859</v>
      </c>
      <c r="X93" s="35">
        <f>'fraction donor'!X93/'fraction donor'!$J93</f>
        <v>0.29138400370931122</v>
      </c>
      <c r="Y93" s="35"/>
      <c r="Z93" s="39"/>
      <c r="AA93" s="39"/>
      <c r="AB93" s="39"/>
      <c r="AC93" s="39"/>
      <c r="AD93" s="42"/>
      <c r="AE93" s="40">
        <f>'fraction donor'!AE93/'fraction donor'!$J93</f>
        <v>0.96239488843645482</v>
      </c>
      <c r="AF93" s="40">
        <f>'fraction donor'!AF93/'fraction donor'!$J93</f>
        <v>0.48756980370259578</v>
      </c>
      <c r="AG93" s="40">
        <f>'fraction donor'!AG93/'fraction donor'!$J93</f>
        <v>0.75956814285800034</v>
      </c>
      <c r="AH93" s="40">
        <f>'fraction donor'!AH93/'fraction donor'!$J93</f>
        <v>0.8068862282183884</v>
      </c>
      <c r="AI93" s="40">
        <f>'fraction donor'!AI93/'fraction donor'!$J93</f>
        <v>0.36738813466421472</v>
      </c>
      <c r="AJ93" s="40">
        <f>'fraction donor'!AJ93/'fraction donor'!$J93</f>
        <v>0.26927088371651398</v>
      </c>
      <c r="AK93" s="42"/>
      <c r="AL93" s="40">
        <f>'fraction donor'!AL93/'fraction donor'!$J93</f>
        <v>0.49683107823579259</v>
      </c>
      <c r="AM93" s="40">
        <f>'fraction donor'!AM93/'fraction donor'!$J93</f>
        <v>0.30390733768152906</v>
      </c>
      <c r="AO93" s="47"/>
      <c r="AP93" s="47"/>
      <c r="AQ93" s="47"/>
      <c r="AR93" s="47"/>
      <c r="AS93" s="47"/>
      <c r="AT93" s="47"/>
      <c r="AU93" s="47"/>
      <c r="AV93" s="47"/>
      <c r="AW93" s="47"/>
      <c r="AX93" s="47"/>
      <c r="AY93" s="47"/>
      <c r="AZ93" s="47"/>
      <c r="BA93" s="47"/>
    </row>
    <row r="94" spans="1:53" s="12" customFormat="1">
      <c r="A94" s="12">
        <v>152583</v>
      </c>
      <c r="B94" s="12" t="s">
        <v>198</v>
      </c>
      <c r="C94" s="12" t="s">
        <v>339</v>
      </c>
      <c r="D94" s="16">
        <v>42234</v>
      </c>
      <c r="E94" s="16">
        <v>42335</v>
      </c>
      <c r="F94" s="16">
        <v>42475</v>
      </c>
      <c r="G94" s="12">
        <v>101</v>
      </c>
      <c r="H94" s="12">
        <v>241</v>
      </c>
      <c r="I94" s="12">
        <v>140</v>
      </c>
      <c r="J94" s="35">
        <f>'fraction donor'!J94/'fraction donor'!$J94</f>
        <v>1</v>
      </c>
      <c r="K94" s="35">
        <f>'fraction donor'!K94/'fraction donor'!$J94</f>
        <v>0.9966848527653317</v>
      </c>
      <c r="L94" s="35">
        <f>'fraction donor'!L94/'fraction donor'!$J94</f>
        <v>0.99354517653394359</v>
      </c>
      <c r="M94" s="35">
        <f>'fraction donor'!M94/'fraction donor'!$J94</f>
        <v>0.94800123725186192</v>
      </c>
      <c r="N94" s="35">
        <f>'fraction donor'!N94/'fraction donor'!$J94</f>
        <v>0.68196544244547053</v>
      </c>
      <c r="O94" s="35">
        <f>'fraction donor'!O94/'fraction donor'!$J94</f>
        <v>0.79371739304019417</v>
      </c>
      <c r="P94" s="35">
        <f>'fraction donor'!P94/'fraction donor'!$J94</f>
        <v>0.72797688384900416</v>
      </c>
      <c r="Q94" s="35">
        <f>'fraction donor'!Q94/'fraction donor'!$J94</f>
        <v>0.28080641283500946</v>
      </c>
      <c r="R94" s="35">
        <f>'fraction donor'!R94/'fraction donor'!$J94</f>
        <v>0.34364628146602322</v>
      </c>
      <c r="S94" s="35">
        <f>'fraction donor'!S94/'fraction donor'!$J94</f>
        <v>0.94675758027320189</v>
      </c>
      <c r="T94" s="35">
        <f>'fraction donor'!T94/'fraction donor'!$J94</f>
        <v>0.58776027334788394</v>
      </c>
      <c r="U94" s="35">
        <f>'fraction donor'!U94/'fraction donor'!$J94</f>
        <v>0.76506525633695444</v>
      </c>
      <c r="V94" s="35">
        <f>'fraction donor'!V94/'fraction donor'!$J94</f>
        <v>0.74688434820188898</v>
      </c>
      <c r="W94" s="35">
        <f>'fraction donor'!W94/'fraction donor'!$J94</f>
        <v>0.46581862665246537</v>
      </c>
      <c r="X94" s="35">
        <f>'fraction donor'!X94/'fraction donor'!$J94</f>
        <v>0.41196566564521619</v>
      </c>
      <c r="Y94" s="35"/>
      <c r="Z94" s="39"/>
      <c r="AA94" s="39"/>
      <c r="AB94" s="39"/>
      <c r="AC94" s="39"/>
      <c r="AD94" s="42"/>
      <c r="AE94" s="40">
        <f>'fraction donor'!AE94/'fraction donor'!$J94</f>
        <v>0.94748837002030961</v>
      </c>
      <c r="AF94" s="40">
        <f>'fraction donor'!AF94/'fraction donor'!$J94</f>
        <v>0.66593259270562288</v>
      </c>
      <c r="AG94" s="40">
        <f>'fraction donor'!AG94/'fraction donor'!$J94</f>
        <v>0.78745459291457642</v>
      </c>
      <c r="AH94" s="40">
        <f>'fraction donor'!AH94/'fraction donor'!$J94</f>
        <v>0.73482936352550321</v>
      </c>
      <c r="AI94" s="40">
        <f>'fraction donor'!AI94/'fraction donor'!$J94</f>
        <v>0.31933542727316422</v>
      </c>
      <c r="AJ94" s="40">
        <f>'fraction donor'!AJ94/'fraction donor'!$J94</f>
        <v>0.36240566740298297</v>
      </c>
      <c r="AK94" s="42"/>
      <c r="AL94" s="40">
        <f>'fraction donor'!AL94/'fraction donor'!$J94</f>
        <v>0.67248324837032081</v>
      </c>
      <c r="AM94" s="40">
        <f>'fraction donor'!AM94/'fraction donor'!$J94</f>
        <v>0.33703729959494316</v>
      </c>
      <c r="AO94" s="47"/>
      <c r="AP94" s="47"/>
      <c r="AQ94" s="47"/>
      <c r="AR94" s="47"/>
      <c r="AS94" s="47"/>
      <c r="AT94" s="47"/>
      <c r="AU94" s="47"/>
      <c r="AV94" s="47"/>
      <c r="AW94" s="47"/>
      <c r="AX94" s="47"/>
      <c r="AY94" s="47"/>
      <c r="AZ94" s="47"/>
      <c r="BA94" s="47"/>
    </row>
    <row r="95" spans="1:53" s="12" customFormat="1">
      <c r="A95" s="12">
        <v>172956</v>
      </c>
      <c r="B95" s="12" t="s">
        <v>198</v>
      </c>
      <c r="C95" s="12" t="s">
        <v>339</v>
      </c>
      <c r="D95" s="16">
        <v>42275</v>
      </c>
      <c r="E95" s="16">
        <v>42335</v>
      </c>
      <c r="F95" s="16">
        <v>42475</v>
      </c>
      <c r="G95" s="12">
        <v>60</v>
      </c>
      <c r="H95" s="12">
        <v>200</v>
      </c>
      <c r="I95" s="12">
        <v>140</v>
      </c>
      <c r="J95" s="35">
        <f>'fraction donor'!J95/'fraction donor'!$J95</f>
        <v>1</v>
      </c>
      <c r="K95" s="35">
        <f>'fraction donor'!K95/'fraction donor'!$J95</f>
        <v>0.99713932633434366</v>
      </c>
      <c r="L95" s="35">
        <f>'fraction donor'!L95/'fraction donor'!$J95</f>
        <v>0.99134326102652293</v>
      </c>
      <c r="M95" s="35">
        <f>'fraction donor'!M95/'fraction donor'!$J95</f>
        <v>0.93679184698127571</v>
      </c>
      <c r="N95" s="35">
        <f>'fraction donor'!N95/'fraction donor'!$J95</f>
        <v>0.55781076189733891</v>
      </c>
      <c r="O95" s="35">
        <f>'fraction donor'!O95/'fraction donor'!$J95</f>
        <v>0.78878023622052906</v>
      </c>
      <c r="P95" s="35">
        <f>'fraction donor'!P95/'fraction donor'!$J95</f>
        <v>0.7677729909179144</v>
      </c>
      <c r="Q95" s="35">
        <f>'fraction donor'!Q95/'fraction donor'!$J95</f>
        <v>0.44316709752853717</v>
      </c>
      <c r="R95" s="35">
        <f>'fraction donor'!R95/'fraction donor'!$J95</f>
        <v>0.33491971191692843</v>
      </c>
      <c r="S95" s="35">
        <f>'fraction donor'!S95/'fraction donor'!$J95</f>
        <v>0.9229613901456093</v>
      </c>
      <c r="T95" s="35">
        <f>'fraction donor'!T95/'fraction donor'!$J95</f>
        <v>0.54344010554232303</v>
      </c>
      <c r="U95" s="35">
        <f>'fraction donor'!U95/'fraction donor'!$J95</f>
        <v>0.78212722984644867</v>
      </c>
      <c r="V95" s="35">
        <f>'fraction donor'!V95/'fraction donor'!$J95</f>
        <v>0.76390268679102746</v>
      </c>
      <c r="W95" s="35">
        <f>'fraction donor'!W95/'fraction donor'!$J95</f>
        <v>0.49222309694120864</v>
      </c>
      <c r="X95" s="35">
        <f>'fraction donor'!X95/'fraction donor'!$J95</f>
        <v>0.39707640113749137</v>
      </c>
      <c r="Y95" s="35"/>
      <c r="Z95" s="39"/>
      <c r="AA95" s="39"/>
      <c r="AB95" s="39"/>
      <c r="AC95" s="39"/>
      <c r="AD95" s="42"/>
      <c r="AE95" s="40">
        <f>'fraction donor'!AE95/'fraction donor'!$J95</f>
        <v>0.93177168665813681</v>
      </c>
      <c r="AF95" s="40">
        <f>'fraction donor'!AF95/'fraction donor'!$J95</f>
        <v>0.55557446189329918</v>
      </c>
      <c r="AG95" s="40">
        <f>'fraction donor'!AG95/'fraction donor'!$J95</f>
        <v>0.78711739907074407</v>
      </c>
      <c r="AH95" s="40">
        <f>'fraction donor'!AH95/'fraction donor'!$J95</f>
        <v>0.76654185411039055</v>
      </c>
      <c r="AI95" s="40">
        <f>'fraction donor'!AI95/'fraction donor'!$J95</f>
        <v>0.45614942247550905</v>
      </c>
      <c r="AJ95" s="40">
        <f>'fraction donor'!AJ95/'fraction donor'!$J95</f>
        <v>0.35217595813382452</v>
      </c>
      <c r="AK95" s="42"/>
      <c r="AL95" s="40">
        <f>'fraction donor'!AL95/'fraction donor'!$J95</f>
        <v>0.57004460987295635</v>
      </c>
      <c r="AM95" s="40">
        <f>'fraction donor'!AM95/'fraction donor'!$J95</f>
        <v>0.38049509972612228</v>
      </c>
      <c r="AO95" s="47"/>
      <c r="AP95" s="47"/>
      <c r="AQ95" s="47"/>
      <c r="AR95" s="47"/>
      <c r="AS95" s="47"/>
      <c r="AT95" s="47"/>
      <c r="AU95" s="47"/>
      <c r="AV95" s="47"/>
      <c r="AW95" s="47"/>
      <c r="AX95" s="47"/>
      <c r="AY95" s="47"/>
      <c r="AZ95" s="47"/>
      <c r="BA95" s="47"/>
    </row>
    <row r="96" spans="1:53" s="17" customFormat="1">
      <c r="A96" s="12">
        <v>213373</v>
      </c>
      <c r="B96" s="12" t="s">
        <v>199</v>
      </c>
      <c r="C96" s="12" t="s">
        <v>339</v>
      </c>
      <c r="D96" s="16">
        <v>42349</v>
      </c>
      <c r="E96" s="16">
        <v>42495</v>
      </c>
      <c r="F96" s="16">
        <v>42551</v>
      </c>
      <c r="G96" s="12">
        <v>146</v>
      </c>
      <c r="H96" s="12">
        <v>202</v>
      </c>
      <c r="I96" s="12">
        <v>56</v>
      </c>
      <c r="J96" s="35">
        <f>'fraction donor'!J96/'fraction donor'!$J96</f>
        <v>1</v>
      </c>
      <c r="K96" s="35">
        <f>'fraction donor'!K96/'fraction donor'!$J96</f>
        <v>1.0034187143846522</v>
      </c>
      <c r="L96" s="35">
        <f>'fraction donor'!L96/'fraction donor'!$J96</f>
        <v>1.0176623506580016</v>
      </c>
      <c r="M96" s="35">
        <f>'fraction donor'!M96/'fraction donor'!$J96</f>
        <v>0.81625239929041271</v>
      </c>
      <c r="N96" s="35">
        <f>'fraction donor'!N96/'fraction donor'!$J96</f>
        <v>0.18197848293494023</v>
      </c>
      <c r="O96" s="35">
        <f>'fraction donor'!O96/'fraction donor'!$J96</f>
        <v>0.42839450386298455</v>
      </c>
      <c r="P96" s="35">
        <f>'fraction donor'!P96/'fraction donor'!$J96</f>
        <v>0.46101762143417002</v>
      </c>
      <c r="Q96" s="35">
        <f>'fraction donor'!Q96/'fraction donor'!$J96</f>
        <v>0.17583712858953529</v>
      </c>
      <c r="R96" s="35">
        <f>'fraction donor'!R96/'fraction donor'!$J96</f>
        <v>6.4063719249699211E-2</v>
      </c>
      <c r="S96" s="35">
        <f>'fraction donor'!S96/'fraction donor'!$J96</f>
        <v>0.84164653657029154</v>
      </c>
      <c r="T96" s="35">
        <f>'fraction donor'!T96/'fraction donor'!$J96</f>
        <v>0.34182340692562102</v>
      </c>
      <c r="U96" s="35">
        <f>'fraction donor'!U96/'fraction donor'!$J96</f>
        <v>0.48007742585604207</v>
      </c>
      <c r="V96" s="35">
        <f>'fraction donor'!V96/'fraction donor'!$J96</f>
        <v>0.4712169057936762</v>
      </c>
      <c r="W96" s="35">
        <f>'fraction donor'!W96/'fraction donor'!$J96</f>
        <v>0.25873333372865509</v>
      </c>
      <c r="X96" s="35">
        <f>'fraction donor'!X96/'fraction donor'!$J96</f>
        <v>9.9174287294694949E-2</v>
      </c>
      <c r="Y96" s="35"/>
      <c r="Z96" s="39"/>
      <c r="AA96" s="39"/>
      <c r="AB96" s="39"/>
      <c r="AC96" s="39"/>
      <c r="AD96" s="43"/>
      <c r="AE96" s="40">
        <f>'fraction donor'!AE96/'fraction donor'!$J96</f>
        <v>0.83019621649506026</v>
      </c>
      <c r="AF96" s="40">
        <f>'fraction donor'!AF96/'fraction donor'!$J96</f>
        <v>0.23764627880891373</v>
      </c>
      <c r="AG96" s="40">
        <f>'fraction donor'!AG96/'fraction donor'!$J96</f>
        <v>0.45247538359179001</v>
      </c>
      <c r="AH96" s="40">
        <f>'fraction donor'!AH96/'fraction donor'!$J96</f>
        <v>0.46626053596440387</v>
      </c>
      <c r="AI96" s="40">
        <f>'fraction donor'!AI96/'fraction donor'!$J96</f>
        <v>0.21376814026221033</v>
      </c>
      <c r="AJ96" s="40">
        <f>'fraction donor'!AJ96/'fraction donor'!$J96</f>
        <v>7.3175123432890968E-2</v>
      </c>
      <c r="AK96" s="43"/>
      <c r="AL96" s="40">
        <f>'fraction donor'!AL96/'fraction donor'!$J96</f>
        <v>0.25585471831703388</v>
      </c>
      <c r="AM96" s="40">
        <f>'fraction donor'!AM96/'fraction donor'!$J96</f>
        <v>9.5634413241583408E-2</v>
      </c>
      <c r="AO96" s="52">
        <f>'fraction donor'!AO96/'fraction donor'!$J96</f>
        <v>0.89361152439275005</v>
      </c>
      <c r="AP96" s="52">
        <f>'fraction donor'!AP96/'fraction donor'!$J96</f>
        <v>0.67618637753492528</v>
      </c>
      <c r="AQ96" s="52">
        <f>'fraction donor'!AQ96/'fraction donor'!$J96</f>
        <v>0.83240810488676986</v>
      </c>
      <c r="AR96" s="52">
        <f>'fraction donor'!AR96/'fraction donor'!$J96</f>
        <v>1.0034187143846525</v>
      </c>
      <c r="AS96" s="52">
        <f>'fraction donor'!AS96/'fraction donor'!$J96</f>
        <v>0.71757744837000903</v>
      </c>
      <c r="AT96" s="52">
        <f>'fraction donor'!AT96/'fraction donor'!$J96</f>
        <v>0.91422667463880092</v>
      </c>
      <c r="AU96" s="52">
        <f>'fraction donor'!AU96/'fraction donor'!$J96</f>
        <v>0.18906089338765056</v>
      </c>
      <c r="AV96" s="52">
        <f>'fraction donor'!AV96/'fraction donor'!$J96</f>
        <v>0.33331640491032954</v>
      </c>
      <c r="AW96" s="52">
        <f>'fraction donor'!AW96/'fraction donor'!$J96</f>
        <v>0.61861157094718877</v>
      </c>
      <c r="AX96" s="52">
        <f>'fraction donor'!AX96/'fraction donor'!$J96</f>
        <v>0.11091540110538955</v>
      </c>
      <c r="AY96" s="52">
        <f>'fraction donor'!AY96/'fraction donor'!$J96</f>
        <v>0.34919913973836758</v>
      </c>
      <c r="AZ96" s="52">
        <f>'fraction donor'!AZ96/'fraction donor'!$J96</f>
        <v>0.61589419268386136</v>
      </c>
      <c r="BA96" s="52">
        <f>'fraction donor'!BA96/'fraction donor'!$J96</f>
        <v>0.11625111588730661</v>
      </c>
    </row>
    <row r="97" spans="1:53" s="17" customFormat="1">
      <c r="A97" s="12">
        <v>233214</v>
      </c>
      <c r="B97" s="12" t="s">
        <v>199</v>
      </c>
      <c r="C97" s="12" t="s">
        <v>339</v>
      </c>
      <c r="D97" s="16">
        <v>42377</v>
      </c>
      <c r="E97" s="16">
        <v>42495</v>
      </c>
      <c r="F97" s="16">
        <v>42551</v>
      </c>
      <c r="G97" s="12">
        <v>118</v>
      </c>
      <c r="H97" s="12">
        <v>174</v>
      </c>
      <c r="I97" s="12">
        <v>56</v>
      </c>
      <c r="J97" s="35">
        <f>'fraction donor'!J97/'fraction donor'!$J97</f>
        <v>1</v>
      </c>
      <c r="K97" s="35">
        <f>'fraction donor'!K97/'fraction donor'!$J97</f>
        <v>0.92976114738006799</v>
      </c>
      <c r="L97" s="35">
        <f>'fraction donor'!L97/'fraction donor'!$J97</f>
        <v>0.9125472940024556</v>
      </c>
      <c r="M97" s="35">
        <f>'fraction donor'!M97/'fraction donor'!$J97</f>
        <v>0.5725346463527109</v>
      </c>
      <c r="N97" s="35">
        <f>'fraction donor'!N97/'fraction donor'!$J97</f>
        <v>0.11003725464756363</v>
      </c>
      <c r="O97" s="35">
        <f>'fraction donor'!O97/'fraction donor'!$J97</f>
        <v>0.35777441722849102</v>
      </c>
      <c r="P97" s="35">
        <f>'fraction donor'!P97/'fraction donor'!$J97</f>
        <v>0.33251814282586084</v>
      </c>
      <c r="Q97" s="35">
        <f>'fraction donor'!Q97/'fraction donor'!$J97</f>
        <v>0.16152861189313167</v>
      </c>
      <c r="R97" s="35">
        <f>'fraction donor'!R97/'fraction donor'!$J97</f>
        <v>6.2204852531729485E-2</v>
      </c>
      <c r="S97" s="35">
        <f>'fraction donor'!S97/'fraction donor'!$J97</f>
        <v>0.61824882395022651</v>
      </c>
      <c r="T97" s="35">
        <f>'fraction donor'!T97/'fraction donor'!$J97</f>
        <v>0.25908404105394606</v>
      </c>
      <c r="U97" s="35">
        <f>'fraction donor'!U97/'fraction donor'!$J97</f>
        <v>0.41207472680356988</v>
      </c>
      <c r="V97" s="35">
        <f>'fraction donor'!V97/'fraction donor'!$J97</f>
        <v>0.34220268841761059</v>
      </c>
      <c r="W97" s="35">
        <f>'fraction donor'!W97/'fraction donor'!$J97</f>
        <v>0.1793202928837492</v>
      </c>
      <c r="X97" s="35">
        <f>'fraction donor'!X97/'fraction donor'!$J97</f>
        <v>9.664125338827681E-2</v>
      </c>
      <c r="Y97" s="35"/>
      <c r="Z97" s="39"/>
      <c r="AA97" s="39"/>
      <c r="AB97" s="39"/>
      <c r="AC97" s="39"/>
      <c r="AD97" s="43"/>
      <c r="AE97" s="40">
        <f>'fraction donor'!AE97/'fraction donor'!$J97</f>
        <v>0.60234037751548097</v>
      </c>
      <c r="AF97" s="40">
        <f>'fraction donor'!AF97/'fraction donor'!$J97</f>
        <v>0.15455092377226537</v>
      </c>
      <c r="AG97" s="40">
        <f>'fraction donor'!AG97/'fraction donor'!$J97</f>
        <v>0.38476125074379153</v>
      </c>
      <c r="AH97" s="40">
        <f>'fraction donor'!AH97/'fraction donor'!$J97</f>
        <v>0.33852284403298843</v>
      </c>
      <c r="AI97" s="40">
        <f>'fraction donor'!AI97/'fraction donor'!$J97</f>
        <v>0.17181156883461224</v>
      </c>
      <c r="AJ97" s="40">
        <f>'fraction donor'!AJ97/'fraction donor'!$J97</f>
        <v>7.4526952089426238E-2</v>
      </c>
      <c r="AK97" s="43"/>
      <c r="AL97" s="40">
        <f>'fraction donor'!AL97/'fraction donor'!$J97</f>
        <v>0.17261721471964198</v>
      </c>
      <c r="AM97" s="40">
        <f>'fraction donor'!AM97/'fraction donor'!$J97</f>
        <v>0.10829929036369466</v>
      </c>
      <c r="AO97" s="52">
        <f>'fraction donor'!AO97/'fraction donor'!$J97</f>
        <v>0.72492232626556175</v>
      </c>
      <c r="AP97" s="52">
        <f>'fraction donor'!AP97/'fraction donor'!$J97</f>
        <v>0.39520028870443891</v>
      </c>
      <c r="AQ97" s="52">
        <f>'fraction donor'!AQ97/'fraction donor'!$J97</f>
        <v>0.61135335373442468</v>
      </c>
      <c r="AR97" s="52">
        <f>'fraction donor'!AR97/'fraction donor'!$J97</f>
        <v>0.92976114738006799</v>
      </c>
      <c r="AS97" s="52">
        <f>'fraction donor'!AS97/'fraction donor'!$J97</f>
        <v>0.44610986388575646</v>
      </c>
      <c r="AT97" s="52">
        <f>'fraction donor'!AT97/'fraction donor'!$J97</f>
        <v>0.64608978760160363</v>
      </c>
      <c r="AU97" s="52">
        <f>'fraction donor'!AU97/'fraction donor'!$J97</f>
        <v>6.1867900084583351E-2</v>
      </c>
      <c r="AV97" s="52">
        <f>'fraction donor'!AV97/'fraction donor'!$J97</f>
        <v>0.20646322951700111</v>
      </c>
      <c r="AW97" s="52">
        <f>'fraction donor'!AW97/'fraction donor'!$J97</f>
        <v>0.3933823764467429</v>
      </c>
      <c r="AX97" s="52">
        <f>'fraction donor'!AX97/'fraction donor'!$J97</f>
        <v>6.0050628998356399E-2</v>
      </c>
      <c r="AY97" s="52">
        <f>'fraction donor'!AY97/'fraction donor'!$J97</f>
        <v>0.25566417733015923</v>
      </c>
      <c r="AZ97" s="52">
        <f>'fraction donor'!AZ97/'fraction donor'!$J97</f>
        <v>0.38080946784298864</v>
      </c>
      <c r="BA97" s="52">
        <f>'fraction donor'!BA97/'fraction donor'!$J97</f>
        <v>8.1114215923290905E-2</v>
      </c>
    </row>
    <row r="98" spans="1:53" s="17" customFormat="1">
      <c r="A98" s="12">
        <v>256765</v>
      </c>
      <c r="B98" s="12" t="s">
        <v>199</v>
      </c>
      <c r="C98" s="12" t="s">
        <v>339</v>
      </c>
      <c r="D98" s="16">
        <v>42429</v>
      </c>
      <c r="E98" s="16">
        <v>42495</v>
      </c>
      <c r="F98" s="16">
        <v>42551</v>
      </c>
      <c r="G98" s="12">
        <v>66</v>
      </c>
      <c r="H98" s="12">
        <v>122</v>
      </c>
      <c r="I98" s="12">
        <v>56</v>
      </c>
      <c r="J98" s="35">
        <f>'fraction donor'!J98/'fraction donor'!$J98</f>
        <v>1</v>
      </c>
      <c r="K98" s="35">
        <f>'fraction donor'!K98/'fraction donor'!$J98</f>
        <v>0.90773360570284134</v>
      </c>
      <c r="L98" s="35">
        <f>'fraction donor'!L98/'fraction donor'!$J98</f>
        <v>0.93048261081270167</v>
      </c>
      <c r="M98" s="35">
        <f>'fraction donor'!M98/'fraction donor'!$J98</f>
        <v>0.49229774225397699</v>
      </c>
      <c r="N98" s="35">
        <f>'fraction donor'!N98/'fraction donor'!$J98</f>
        <v>0.15383231568056274</v>
      </c>
      <c r="O98" s="35">
        <f>'fraction donor'!O98/'fraction donor'!$J98</f>
        <v>0.28871940030327436</v>
      </c>
      <c r="P98" s="35">
        <f>'fraction donor'!P98/'fraction donor'!$J98</f>
        <v>0.31863750212877995</v>
      </c>
      <c r="Q98" s="35">
        <f>'fraction donor'!Q98/'fraction donor'!$J98</f>
        <v>0.25909225129364311</v>
      </c>
      <c r="R98" s="35">
        <f>'fraction donor'!R98/'fraction donor'!$J98</f>
        <v>6.4508958512982648E-2</v>
      </c>
      <c r="S98" s="35">
        <f>'fraction donor'!S98/'fraction donor'!$J98</f>
        <v>0.52258144637165205</v>
      </c>
      <c r="T98" s="35">
        <f>'fraction donor'!T98/'fraction donor'!$J98</f>
        <v>0.19550311227693923</v>
      </c>
      <c r="U98" s="35">
        <f>'fraction donor'!U98/'fraction donor'!$J98</f>
        <v>0.33208923270972185</v>
      </c>
      <c r="V98" s="35">
        <f>'fraction donor'!V98/'fraction donor'!$J98</f>
        <v>0.31905570711449333</v>
      </c>
      <c r="W98" s="35">
        <f>'fraction donor'!W98/'fraction donor'!$J98</f>
        <v>0.21971874982973527</v>
      </c>
      <c r="X98" s="35">
        <f>'fraction donor'!X98/'fraction donor'!$J98</f>
        <v>7.967341071767052E-2</v>
      </c>
      <c r="Y98" s="35"/>
      <c r="Z98" s="39"/>
      <c r="AA98" s="39"/>
      <c r="AB98" s="39"/>
      <c r="AC98" s="39"/>
      <c r="AD98" s="43"/>
      <c r="AE98" s="40">
        <f>'fraction donor'!AE98/'fraction donor'!$J98</f>
        <v>0.51188754915833978</v>
      </c>
      <c r="AF98" s="40">
        <f>'fraction donor'!AF98/'fraction donor'!$J98</f>
        <v>0.17356427720435696</v>
      </c>
      <c r="AG98" s="40">
        <f>'fraction donor'!AG98/'fraction donor'!$J98</f>
        <v>0.31429907969969439</v>
      </c>
      <c r="AH98" s="40">
        <f>'fraction donor'!AH98/'fraction donor'!$J98</f>
        <v>0.31889261019939485</v>
      </c>
      <c r="AI98" s="40">
        <f>'fraction donor'!AI98/'fraction donor'!$J98</f>
        <v>0.23923053933804841</v>
      </c>
      <c r="AJ98" s="40">
        <f>'fraction donor'!AJ98/'fraction donor'!$J98</f>
        <v>7.003266374488995E-2</v>
      </c>
      <c r="AK98" s="43"/>
      <c r="AL98" s="40">
        <f>'fraction donor'!AL98/'fraction donor'!$J98</f>
        <v>0.20019906059998741</v>
      </c>
      <c r="AM98" s="40">
        <f>'fraction donor'!AM98/'fraction donor'!$J98</f>
        <v>8.7094404739215273E-2</v>
      </c>
      <c r="AO98" s="52">
        <f>'fraction donor'!AO98/'fraction donor'!$J98</f>
        <v>0.75821698285317884</v>
      </c>
      <c r="AP98" s="52">
        <f>'fraction donor'!AP98/'fraction donor'!$J98</f>
        <v>0.48043919888843528</v>
      </c>
      <c r="AQ98" s="52">
        <f>'fraction donor'!AQ98/'fraction donor'!$J98</f>
        <v>0.72436902689003524</v>
      </c>
      <c r="AR98" s="52">
        <f>'fraction donor'!AR98/'fraction donor'!$J98</f>
        <v>0.90773360570284145</v>
      </c>
      <c r="AS98" s="52">
        <f>'fraction donor'!AS98/'fraction donor'!$J98</f>
        <v>0.54179012994926068</v>
      </c>
      <c r="AT98" s="52">
        <f>'fraction donor'!AT98/'fraction donor'!$J98</f>
        <v>0.71930685317605292</v>
      </c>
      <c r="AU98" s="52">
        <f>'fraction donor'!AU98/'fraction donor'!$J98</f>
        <v>0.10672437989280219</v>
      </c>
      <c r="AV98" s="52">
        <f>'fraction donor'!AV98/'fraction donor'!$J98</f>
        <v>0.24698583624226475</v>
      </c>
      <c r="AW98" s="52">
        <f>'fraction donor'!AW98/'fraction donor'!$J98</f>
        <v>0.35425933255906</v>
      </c>
      <c r="AX98" s="52">
        <f>'fraction donor'!AX98/'fraction donor'!$J98</f>
        <v>7.8505998022424958E-2</v>
      </c>
      <c r="AY98" s="52">
        <f>'fraction donor'!AY98/'fraction donor'!$J98</f>
        <v>0.24456302130819829</v>
      </c>
      <c r="AZ98" s="52">
        <f>'fraction donor'!AZ98/'fraction donor'!$J98</f>
        <v>0.34429666497073758</v>
      </c>
      <c r="BA98" s="52">
        <f>'fraction donor'!BA98/'fraction donor'!$J98</f>
        <v>7.6224079134934189E-2</v>
      </c>
    </row>
    <row r="99" spans="1:53" s="17" customFormat="1">
      <c r="A99" s="12">
        <v>213374</v>
      </c>
      <c r="B99" s="12" t="s">
        <v>200</v>
      </c>
      <c r="C99" s="12" t="s">
        <v>339</v>
      </c>
      <c r="D99" s="16">
        <v>42349</v>
      </c>
      <c r="E99" s="16">
        <v>42495</v>
      </c>
      <c r="F99" s="16">
        <v>42584</v>
      </c>
      <c r="G99" s="12">
        <v>146</v>
      </c>
      <c r="H99" s="12">
        <v>235</v>
      </c>
      <c r="I99" s="12">
        <v>89</v>
      </c>
      <c r="J99" s="35">
        <f>'fraction donor'!J99/'fraction donor'!$J99</f>
        <v>1</v>
      </c>
      <c r="K99" s="35">
        <f>'fraction donor'!K99/'fraction donor'!$J99</f>
        <v>8.1544010271186771</v>
      </c>
      <c r="L99" s="35">
        <f>'fraction donor'!L99/'fraction donor'!$J99</f>
        <v>11.864276751083732</v>
      </c>
      <c r="M99" s="35">
        <f>'fraction donor'!M99/'fraction donor'!$J99</f>
        <v>288.83935881608375</v>
      </c>
      <c r="N99" s="35">
        <f>'fraction donor'!N99/'fraction donor'!$J99</f>
        <v>59.791657683739366</v>
      </c>
      <c r="O99" s="35">
        <f>'fraction donor'!O99/'fraction donor'!$J99</f>
        <v>74.55358422939068</v>
      </c>
      <c r="P99" s="35">
        <f>'fraction donor'!P99/'fraction donor'!$J99</f>
        <v>6.6124489374215187</v>
      </c>
      <c r="Q99" s="35">
        <f>'fraction donor'!Q99/'fraction donor'!$J99</f>
        <v>0</v>
      </c>
      <c r="R99" s="35">
        <f>'fraction donor'!R99/'fraction donor'!$J99</f>
        <v>0</v>
      </c>
      <c r="S99" s="35">
        <f>'fraction donor'!S99/'fraction donor'!$J99</f>
        <v>247.81072861800857</v>
      </c>
      <c r="T99" s="35">
        <f>'fraction donor'!T99/'fraction donor'!$J99</f>
        <v>187.34541062801932</v>
      </c>
      <c r="U99" s="35">
        <f>'fraction donor'!U99/'fraction donor'!$J99</f>
        <v>305.19534480458844</v>
      </c>
      <c r="V99" s="35">
        <f>'fraction donor'!V99/'fraction donor'!$J99</f>
        <v>12.085989476256637</v>
      </c>
      <c r="W99" s="35">
        <f>'fraction donor'!W99/'fraction donor'!$J99</f>
        <v>27.72838765580217</v>
      </c>
      <c r="X99" s="35">
        <f>'fraction donor'!X99/'fraction donor'!$J99</f>
        <v>8.2615231853837745</v>
      </c>
      <c r="Y99" s="35"/>
      <c r="Z99" s="39"/>
      <c r="AA99" s="39"/>
      <c r="AB99" s="39"/>
      <c r="AC99" s="39"/>
      <c r="AD99" s="43"/>
      <c r="AE99" s="40">
        <f>'fraction donor'!AE99/'fraction donor'!$J99</f>
        <v>267.74468817585296</v>
      </c>
      <c r="AF99" s="40">
        <f>'fraction donor'!AF99/'fraction donor'!$J99</f>
        <v>97.933204458627728</v>
      </c>
      <c r="AG99" s="40">
        <f>'fraction donor'!AG99/'fraction donor'!$J99</f>
        <v>138.17578648012122</v>
      </c>
      <c r="AH99" s="40">
        <f>'fraction donor'!AH99/'fraction donor'!$J99</f>
        <v>9.1730041295256086</v>
      </c>
      <c r="AI99" s="40">
        <f>'fraction donor'!AI99/'fraction donor'!$J99</f>
        <v>12.505501581871064</v>
      </c>
      <c r="AJ99" s="40">
        <f>'fraction donor'!AJ99/'fraction donor'!$J99</f>
        <v>2.4778590348315621</v>
      </c>
      <c r="AK99" s="43"/>
      <c r="AL99" s="40">
        <f>'fraction donor'!AL99/'fraction donor'!$J99</f>
        <v>103.67296846636349</v>
      </c>
      <c r="AM99" s="40">
        <f>'fraction donor'!AM99/'fraction donor'!$J99</f>
        <v>4.1361708994972926</v>
      </c>
      <c r="AO99" s="52">
        <f>'fraction donor'!AO99/'fraction donor'!$J99</f>
        <v>0</v>
      </c>
      <c r="AP99" s="52">
        <f>'fraction donor'!AP99/'fraction donor'!$J99</f>
        <v>0</v>
      </c>
      <c r="AQ99" s="52">
        <f>'fraction donor'!AQ99/'fraction donor'!$J99</f>
        <v>0</v>
      </c>
      <c r="AR99" s="52">
        <f>'fraction donor'!AR99/'fraction donor'!$J99</f>
        <v>8.1544010271186771</v>
      </c>
      <c r="AS99" s="52">
        <f>'fraction donor'!AS99/'fraction donor'!$J99</f>
        <v>0</v>
      </c>
      <c r="AT99" s="52">
        <f>'fraction donor'!AT99/'fraction donor'!$J99</f>
        <v>0</v>
      </c>
      <c r="AU99" s="52">
        <f>'fraction donor'!AU99/'fraction donor'!$J99</f>
        <v>0</v>
      </c>
      <c r="AV99" s="52">
        <f>'fraction donor'!AV99/'fraction donor'!$J99</f>
        <v>95.984145818912936</v>
      </c>
      <c r="AW99" s="52">
        <f>'fraction donor'!AW99/'fraction donor'!$J99</f>
        <v>154.23559776408851</v>
      </c>
      <c r="AX99" s="52">
        <f>'fraction donor'!AX99/'fraction donor'!$J99</f>
        <v>17.325045810428122</v>
      </c>
      <c r="AY99" s="52">
        <f>'fraction donor'!AY99/'fraction donor'!$J99</f>
        <v>127.4691028732168</v>
      </c>
      <c r="AZ99" s="52">
        <f>'fraction donor'!AZ99/'fraction donor'!$J99</f>
        <v>109.6636351654145</v>
      </c>
      <c r="BA99" s="52">
        <f>'fraction donor'!BA99/'fraction donor'!$J99</f>
        <v>130.67036763902544</v>
      </c>
    </row>
    <row r="100" spans="1:53" s="17" customFormat="1">
      <c r="A100" s="12">
        <v>233215</v>
      </c>
      <c r="B100" s="12" t="s">
        <v>200</v>
      </c>
      <c r="C100" s="12" t="s">
        <v>339</v>
      </c>
      <c r="D100" s="16">
        <v>42377</v>
      </c>
      <c r="E100" s="16">
        <v>42495</v>
      </c>
      <c r="F100" s="16">
        <v>42584</v>
      </c>
      <c r="G100" s="12">
        <v>118</v>
      </c>
      <c r="H100" s="12">
        <v>207</v>
      </c>
      <c r="I100" s="12">
        <v>89</v>
      </c>
      <c r="J100" s="35">
        <f>'fraction donor'!J100/'fraction donor'!$J100</f>
        <v>1</v>
      </c>
      <c r="K100" s="35">
        <f>'fraction donor'!K100/'fraction donor'!$J100</f>
        <v>0.98282756940847982</v>
      </c>
      <c r="L100" s="35">
        <f>'fraction donor'!L100/'fraction donor'!$J100</f>
        <v>0.98882710926886852</v>
      </c>
      <c r="M100" s="35">
        <f>'fraction donor'!M100/'fraction donor'!$J100</f>
        <v>0.73723322819059267</v>
      </c>
      <c r="N100" s="35">
        <f>'fraction donor'!N100/'fraction donor'!$J100</f>
        <v>0.25551767878824722</v>
      </c>
      <c r="O100" s="35">
        <f>'fraction donor'!O100/'fraction donor'!$J100</f>
        <v>0.48256278015286963</v>
      </c>
      <c r="P100" s="35">
        <f>'fraction donor'!P100/'fraction donor'!$J100</f>
        <v>0.47863243103657171</v>
      </c>
      <c r="Q100" s="35">
        <f>'fraction donor'!Q100/'fraction donor'!$J100</f>
        <v>0.17073548672916813</v>
      </c>
      <c r="R100" s="35">
        <f>'fraction donor'!R100/'fraction donor'!$J100</f>
        <v>0.17244143198681683</v>
      </c>
      <c r="S100" s="35">
        <f>'fraction donor'!S100/'fraction donor'!$J100</f>
        <v>0.76368568933845582</v>
      </c>
      <c r="T100" s="35">
        <f>'fraction donor'!T100/'fraction donor'!$J100</f>
        <v>0.37480668990766314</v>
      </c>
      <c r="U100" s="35">
        <f>'fraction donor'!U100/'fraction donor'!$J100</f>
        <v>0.56149589781372311</v>
      </c>
      <c r="V100" s="35">
        <f>'fraction donor'!V100/'fraction donor'!$J100</f>
        <v>0.50954478834206707</v>
      </c>
      <c r="W100" s="35">
        <f>'fraction donor'!W100/'fraction donor'!$J100</f>
        <v>0.2927173736964665</v>
      </c>
      <c r="X100" s="35">
        <f>'fraction donor'!X100/'fraction donor'!$J100</f>
        <v>0.24321767974815764</v>
      </c>
      <c r="Y100" s="35"/>
      <c r="Z100" s="39"/>
      <c r="AA100" s="39"/>
      <c r="AB100" s="39"/>
      <c r="AC100" s="39"/>
      <c r="AD100" s="43"/>
      <c r="AE100" s="40">
        <f>'fraction donor'!AE100/'fraction donor'!$J100</f>
        <v>0.7510934114057839</v>
      </c>
      <c r="AF100" s="40">
        <f>'fraction donor'!AF100/'fraction donor'!$J100</f>
        <v>0.29553085808427559</v>
      </c>
      <c r="AG100" s="40">
        <f>'fraction donor'!AG100/'fraction donor'!$J100</f>
        <v>0.50884213555313584</v>
      </c>
      <c r="AH100" s="40">
        <f>'fraction donor'!AH100/'fraction donor'!$J100</f>
        <v>0.4933782167931996</v>
      </c>
      <c r="AI100" s="40">
        <f>'fraction donor'!AI100/'fraction donor'!$J100</f>
        <v>0.21478019111189312</v>
      </c>
      <c r="AJ100" s="40">
        <f>'fraction donor'!AJ100/'fraction donor'!$J100</f>
        <v>0.19513405725600724</v>
      </c>
      <c r="AK100" s="43"/>
      <c r="AL100" s="40">
        <f>'fraction donor'!AL100/'fraction donor'!$J100</f>
        <v>0.32951713431402568</v>
      </c>
      <c r="AM100" s="40">
        <f>'fraction donor'!AM100/'fraction donor'!$J100</f>
        <v>0.19985861307595815</v>
      </c>
      <c r="AO100" s="52">
        <f>'fraction donor'!AO100/'fraction donor'!$J100</f>
        <v>0.77885282760999952</v>
      </c>
      <c r="AP100" s="52">
        <f>'fraction donor'!AP100/'fraction donor'!$J100</f>
        <v>0.4903482887301418</v>
      </c>
      <c r="AQ100" s="52">
        <f>'fraction donor'!AQ100/'fraction donor'!$J100</f>
        <v>0.58914786418400877</v>
      </c>
      <c r="AR100" s="52">
        <f>'fraction donor'!AR100/'fraction donor'!$J100</f>
        <v>0.98281841693013194</v>
      </c>
      <c r="AS100" s="52">
        <f>'fraction donor'!AS100/'fraction donor'!$J100</f>
        <v>0.51267969962039939</v>
      </c>
      <c r="AT100" s="52">
        <f>'fraction donor'!AT100/'fraction donor'!$J100</f>
        <v>0.80489878439589557</v>
      </c>
      <c r="AU100" s="52">
        <f>'fraction donor'!AU100/'fraction donor'!$J100</f>
        <v>0.16876631526104419</v>
      </c>
      <c r="AV100" s="52">
        <f>'fraction donor'!AV100/'fraction donor'!$J100</f>
        <v>0.41863552589266517</v>
      </c>
      <c r="AW100" s="52">
        <f>'fraction donor'!AW100/'fraction donor'!$J100</f>
        <v>0.61868484806834678</v>
      </c>
      <c r="AX100" s="52">
        <f>'fraction donor'!AX100/'fraction donor'!$J100</f>
        <v>0.17568516080175742</v>
      </c>
      <c r="AY100" s="52">
        <f>'fraction donor'!AY100/'fraction donor'!$J100</f>
        <v>0.39878138744862329</v>
      </c>
      <c r="AZ100" s="52">
        <f>'fraction donor'!AZ100/'fraction donor'!$J100</f>
        <v>0.58369390738075055</v>
      </c>
      <c r="BA100" s="52">
        <f>'fraction donor'!BA100/'fraction donor'!$J100</f>
        <v>0.1686835576983943</v>
      </c>
    </row>
    <row r="101" spans="1:53" s="17" customFormat="1">
      <c r="A101" s="12">
        <v>249565</v>
      </c>
      <c r="B101" s="12" t="s">
        <v>200</v>
      </c>
      <c r="C101" s="12" t="s">
        <v>339</v>
      </c>
      <c r="D101" s="16">
        <v>42407</v>
      </c>
      <c r="E101" s="16">
        <v>42495</v>
      </c>
      <c r="F101" s="16">
        <v>42584</v>
      </c>
      <c r="G101" s="12">
        <v>88</v>
      </c>
      <c r="H101" s="12">
        <v>177</v>
      </c>
      <c r="I101" s="12">
        <v>89</v>
      </c>
      <c r="J101" s="35">
        <f>'fraction donor'!J101/'fraction donor'!$J101</f>
        <v>1</v>
      </c>
      <c r="K101" s="35">
        <f>'fraction donor'!K101/'fraction donor'!$J101</f>
        <v>0.98475008866151215</v>
      </c>
      <c r="L101" s="35">
        <f>'fraction donor'!L101/'fraction donor'!$J101</f>
        <v>0.97869276730771582</v>
      </c>
      <c r="M101" s="35">
        <f>'fraction donor'!M101/'fraction donor'!$J101</f>
        <v>0.77845510998519674</v>
      </c>
      <c r="N101" s="35">
        <f>'fraction donor'!N101/'fraction donor'!$J101</f>
        <v>0.33743969788452749</v>
      </c>
      <c r="O101" s="35">
        <f>'fraction donor'!O101/'fraction donor'!$J101</f>
        <v>0.54825583237710895</v>
      </c>
      <c r="P101" s="35">
        <f>'fraction donor'!P101/'fraction donor'!$J101</f>
        <v>0.56099830874753365</v>
      </c>
      <c r="Q101" s="35">
        <f>'fraction donor'!Q101/'fraction donor'!$J101</f>
        <v>0.30329562406924493</v>
      </c>
      <c r="R101" s="35">
        <f>'fraction donor'!R101/'fraction donor'!$J101</f>
        <v>0.20851537185907665</v>
      </c>
      <c r="S101" s="35">
        <f>'fraction donor'!S101/'fraction donor'!$J101</f>
        <v>0.77412192944974789</v>
      </c>
      <c r="T101" s="35">
        <f>'fraction donor'!T101/'fraction donor'!$J101</f>
        <v>0.44968697919967054</v>
      </c>
      <c r="U101" s="35">
        <f>'fraction donor'!U101/'fraction donor'!$J101</f>
        <v>0.55738973354450827</v>
      </c>
      <c r="V101" s="35">
        <f>'fraction donor'!V101/'fraction donor'!$J101</f>
        <v>0.56200250893228409</v>
      </c>
      <c r="W101" s="35">
        <f>'fraction donor'!W101/'fraction donor'!$J101</f>
        <v>0.34763771747649191</v>
      </c>
      <c r="X101" s="35">
        <f>'fraction donor'!X101/'fraction donor'!$J101</f>
        <v>0.26635845671923736</v>
      </c>
      <c r="Y101" s="35"/>
      <c r="Z101" s="39"/>
      <c r="AA101" s="39"/>
      <c r="AB101" s="39"/>
      <c r="AC101" s="39"/>
      <c r="AD101" s="43"/>
      <c r="AE101" s="40">
        <f>'fraction donor'!AE101/'fraction donor'!$J101</f>
        <v>0.77615115363146603</v>
      </c>
      <c r="AF101" s="40">
        <f>'fraction donor'!AF101/'fraction donor'!$J101</f>
        <v>0.37883636784049712</v>
      </c>
      <c r="AG101" s="40">
        <f>'fraction donor'!AG101/'fraction donor'!$J101</f>
        <v>0.55171925245827969</v>
      </c>
      <c r="AH101" s="40">
        <f>'fraction donor'!AH101/'fraction donor'!$J101</f>
        <v>0.56150260809504937</v>
      </c>
      <c r="AI101" s="40">
        <f>'fraction donor'!AI101/'fraction donor'!$J101</f>
        <v>0.32567262809187086</v>
      </c>
      <c r="AJ101" s="40">
        <f>'fraction donor'!AJ101/'fraction donor'!$J101</f>
        <v>0.23165068852385692</v>
      </c>
      <c r="AK101" s="43"/>
      <c r="AL101" s="40">
        <f>'fraction donor'!AL101/'fraction donor'!$J101</f>
        <v>0.40533733285784418</v>
      </c>
      <c r="AM101" s="40">
        <f>'fraction donor'!AM101/'fraction donor'!$J101</f>
        <v>0.25376338368809304</v>
      </c>
      <c r="AO101" s="52">
        <f>'fraction donor'!AO101/'fraction donor'!$J101</f>
        <v>0.7402012456208642</v>
      </c>
      <c r="AP101" s="52">
        <f>'fraction donor'!AP101/'fraction donor'!$J101</f>
        <v>0.48391104391206263</v>
      </c>
      <c r="AQ101" s="52">
        <f>'fraction donor'!AQ101/'fraction donor'!$J101</f>
        <v>0.6560746357066698</v>
      </c>
      <c r="AR101" s="52">
        <f>'fraction donor'!AR101/'fraction donor'!$J101</f>
        <v>0.98474629777485256</v>
      </c>
      <c r="AS101" s="52">
        <f>'fraction donor'!AS101/'fraction donor'!$J101</f>
        <v>0.51317037355203299</v>
      </c>
      <c r="AT101" s="52">
        <f>'fraction donor'!AT101/'fraction donor'!$J101</f>
        <v>0.77375072552855717</v>
      </c>
      <c r="AU101" s="52">
        <f>'fraction donor'!AU101/'fraction donor'!$J101</f>
        <v>0.15583184118333981</v>
      </c>
      <c r="AV101" s="52">
        <f>'fraction donor'!AV101/'fraction donor'!$J101</f>
        <v>0.47247799041216798</v>
      </c>
      <c r="AW101" s="52">
        <f>'fraction donor'!AW101/'fraction donor'!$J101</f>
        <v>0.68431136982908103</v>
      </c>
      <c r="AX101" s="52">
        <f>'fraction donor'!AX101/'fraction donor'!$J101</f>
        <v>0.22384294652061795</v>
      </c>
      <c r="AY101" s="52">
        <f>'fraction donor'!AY101/'fraction donor'!$J101</f>
        <v>0.44111125842303872</v>
      </c>
      <c r="AZ101" s="52">
        <f>'fraction donor'!AZ101/'fraction donor'!$J101</f>
        <v>0.61475503302363899</v>
      </c>
      <c r="BA101" s="52">
        <f>'fraction donor'!BA101/'fraction donor'!$J101</f>
        <v>0.20280017918493071</v>
      </c>
    </row>
    <row r="102" spans="1:53" s="17" customFormat="1">
      <c r="A102" s="12">
        <v>256766</v>
      </c>
      <c r="B102" s="12" t="s">
        <v>200</v>
      </c>
      <c r="C102" s="12" t="s">
        <v>339</v>
      </c>
      <c r="D102" s="16">
        <v>42429</v>
      </c>
      <c r="E102" s="16">
        <v>42495</v>
      </c>
      <c r="F102" s="16">
        <v>42584</v>
      </c>
      <c r="G102" s="12">
        <v>66</v>
      </c>
      <c r="H102" s="12">
        <v>155</v>
      </c>
      <c r="I102" s="12">
        <v>89</v>
      </c>
      <c r="J102" s="35">
        <f>'fraction donor'!J102/'fraction donor'!$J102</f>
        <v>1</v>
      </c>
      <c r="K102" s="35">
        <f>'fraction donor'!K102/'fraction donor'!$J102</f>
        <v>1.0015544981973383</v>
      </c>
      <c r="L102" s="35">
        <f>'fraction donor'!L102/'fraction donor'!$J102</f>
        <v>1.0136258816391983</v>
      </c>
      <c r="M102" s="35">
        <f>'fraction donor'!M102/'fraction donor'!$J102</f>
        <v>0.82444074359821584</v>
      </c>
      <c r="N102" s="35">
        <f>'fraction donor'!N102/'fraction donor'!$J102</f>
        <v>0.33570851825936293</v>
      </c>
      <c r="O102" s="35">
        <f>'fraction donor'!O102/'fraction donor'!$J102</f>
        <v>0.55057061146446584</v>
      </c>
      <c r="P102" s="35">
        <f>'fraction donor'!P102/'fraction donor'!$J102</f>
        <v>0.59090504077321737</v>
      </c>
      <c r="Q102" s="35">
        <f>'fraction donor'!Q102/'fraction donor'!$J102</f>
        <v>0.40962659483341601</v>
      </c>
      <c r="R102" s="35">
        <f>'fraction donor'!R102/'fraction donor'!$J102</f>
        <v>0.19668167708613246</v>
      </c>
      <c r="S102" s="35">
        <f>'fraction donor'!S102/'fraction donor'!$J102</f>
        <v>0.78290356596472099</v>
      </c>
      <c r="T102" s="35">
        <f>'fraction donor'!T102/'fraction donor'!$J102</f>
        <v>0.41720301057919512</v>
      </c>
      <c r="U102" s="35">
        <f>'fraction donor'!U102/'fraction donor'!$J102</f>
        <v>0.5827097919655666</v>
      </c>
      <c r="V102" s="35">
        <f>'fraction donor'!V102/'fraction donor'!$J102</f>
        <v>0.57675341572775762</v>
      </c>
      <c r="W102" s="35">
        <f>'fraction donor'!W102/'fraction donor'!$J102</f>
        <v>0.37355572493224926</v>
      </c>
      <c r="X102" s="35">
        <f>'fraction donor'!X102/'fraction donor'!$J102</f>
        <v>0.26172277661815302</v>
      </c>
      <c r="Y102" s="35"/>
      <c r="Z102" s="39"/>
      <c r="AA102" s="39"/>
      <c r="AB102" s="39"/>
      <c r="AC102" s="39"/>
      <c r="AD102" s="43"/>
      <c r="AE102" s="40">
        <f>'fraction donor'!AE102/'fraction donor'!$J102</f>
        <v>0.79878486172931862</v>
      </c>
      <c r="AF102" s="40">
        <f>'fraction donor'!AF102/'fraction donor'!$J102</f>
        <v>0.36365918599138525</v>
      </c>
      <c r="AG102" s="40">
        <f>'fraction donor'!AG102/'fraction donor'!$J102</f>
        <v>0.56768026244051051</v>
      </c>
      <c r="AH102" s="40">
        <f>'fraction donor'!AH102/'fraction donor'!$J102</f>
        <v>0.58354865706402792</v>
      </c>
      <c r="AI102" s="40">
        <f>'fraction donor'!AI102/'fraction donor'!$J102</f>
        <v>0.38965469452115559</v>
      </c>
      <c r="AJ102" s="40">
        <f>'fraction donor'!AJ102/'fraction donor'!$J102</f>
        <v>0.22544342751340274</v>
      </c>
      <c r="AK102" s="43"/>
      <c r="AL102" s="40">
        <f>'fraction donor'!AL102/'fraction donor'!$J102</f>
        <v>0.38910512175689771</v>
      </c>
      <c r="AM102" s="40">
        <f>'fraction donor'!AM102/'fraction donor'!$J102</f>
        <v>0.25495532059591558</v>
      </c>
      <c r="AO102" s="52">
        <f>'fraction donor'!AO102/'fraction donor'!$J102</f>
        <v>0.71584230067442711</v>
      </c>
      <c r="AP102" s="52">
        <f>'fraction donor'!AP102/'fraction donor'!$J102</f>
        <v>0.54630050584267897</v>
      </c>
      <c r="AQ102" s="52">
        <f>'fraction donor'!AQ102/'fraction donor'!$J102</f>
        <v>0.64797657252888308</v>
      </c>
      <c r="AR102" s="52">
        <f>'fraction donor'!AR102/'fraction donor'!$J102</f>
        <v>1.0015544981973383</v>
      </c>
      <c r="AS102" s="52">
        <f>'fraction donor'!AS102/'fraction donor'!$J102</f>
        <v>0.56421165401389106</v>
      </c>
      <c r="AT102" s="52">
        <f>'fraction donor'!AT102/'fraction donor'!$J102</f>
        <v>0.85709628457229547</v>
      </c>
      <c r="AU102" s="52">
        <f>'fraction donor'!AU102/'fraction donor'!$J102</f>
        <v>0.16647699992330114</v>
      </c>
      <c r="AV102" s="52">
        <f>'fraction donor'!AV102/'fraction donor'!$J102</f>
        <v>0.44372258801339337</v>
      </c>
      <c r="AW102" s="52">
        <f>'fraction donor'!AW102/'fraction donor'!$J102</f>
        <v>0.69040883672437758</v>
      </c>
      <c r="AX102" s="52">
        <f>'fraction donor'!AX102/'fraction donor'!$J102</f>
        <v>0.23350213179246593</v>
      </c>
      <c r="AY102" s="52">
        <f>'fraction donor'!AY102/'fraction donor'!$J102</f>
        <v>0.45115752593447694</v>
      </c>
      <c r="AZ102" s="52">
        <f>'fraction donor'!AZ102/'fraction donor'!$J102</f>
        <v>0.63696392061336948</v>
      </c>
      <c r="BA102" s="52">
        <f>'fraction donor'!BA102/'fraction donor'!$J102</f>
        <v>0.18897589945291871</v>
      </c>
    </row>
    <row r="103" spans="1:53">
      <c r="A103" s="12">
        <v>203812</v>
      </c>
      <c r="B103" s="12" t="s">
        <v>203</v>
      </c>
      <c r="C103" s="12" t="s">
        <v>339</v>
      </c>
      <c r="D103" s="16">
        <v>42316</v>
      </c>
      <c r="E103" s="16">
        <v>42397</v>
      </c>
      <c r="F103" s="16">
        <v>42621</v>
      </c>
      <c r="G103" s="12">
        <v>81</v>
      </c>
      <c r="H103" s="12">
        <v>305</v>
      </c>
      <c r="I103" s="12">
        <v>224</v>
      </c>
      <c r="J103" s="35">
        <f>'fraction donor'!J103/'fraction donor'!$J103</f>
        <v>1</v>
      </c>
      <c r="K103" s="35">
        <f>'fraction donor'!K103/'fraction donor'!$J103</f>
        <v>0.98504105770460459</v>
      </c>
      <c r="L103" s="35">
        <f>'fraction donor'!L103/'fraction donor'!$J103</f>
        <v>0.99502225807318967</v>
      </c>
      <c r="M103" s="35">
        <f>'fraction donor'!M103/'fraction donor'!$J103</f>
        <v>0.95643503980550282</v>
      </c>
      <c r="N103" s="35">
        <f>'fraction donor'!N103/'fraction donor'!$J103</f>
        <v>0.64995953657962258</v>
      </c>
      <c r="O103" s="35">
        <f>'fraction donor'!O103/'fraction donor'!$J103</f>
        <v>0.85190121284693932</v>
      </c>
      <c r="P103" s="35">
        <f>'fraction donor'!P103/'fraction donor'!$J103</f>
        <v>0.8191257321186074</v>
      </c>
      <c r="Q103" s="35">
        <f>'fraction donor'!Q103/'fraction donor'!$J103</f>
        <v>0.45333750413223134</v>
      </c>
      <c r="R103" s="35">
        <f>'fraction donor'!R103/'fraction donor'!$J103</f>
        <v>0.44050254269171962</v>
      </c>
      <c r="S103" s="35">
        <f>'fraction donor'!S103/'fraction donor'!$J103</f>
        <v>0.94338586135132496</v>
      </c>
      <c r="T103" s="35">
        <f>'fraction donor'!T103/'fraction donor'!$J103</f>
        <v>0.65952380564219282</v>
      </c>
      <c r="U103" s="35">
        <f>'fraction donor'!U103/'fraction donor'!$J103</f>
        <v>0.856676098849947</v>
      </c>
      <c r="V103" s="35">
        <f>'fraction donor'!V103/'fraction donor'!$J103</f>
        <v>0.81034652386388617</v>
      </c>
      <c r="W103" s="35">
        <f>'fraction donor'!W103/'fraction donor'!$J103</f>
        <v>0.46522273712684298</v>
      </c>
      <c r="X103" s="35">
        <f>'fraction donor'!X103/'fraction donor'!$J103</f>
        <v>0.48121734371281255</v>
      </c>
      <c r="Z103" s="39"/>
      <c r="AA103" s="39"/>
      <c r="AB103" s="39"/>
      <c r="AC103" s="39"/>
      <c r="AE103" s="40">
        <f>'fraction donor'!AE103/'fraction donor'!$J103</f>
        <v>0.94844630738296598</v>
      </c>
      <c r="AF103" s="40">
        <f>'fraction donor'!AF103/'fraction donor'!$J103</f>
        <v>0.65351931267648555</v>
      </c>
      <c r="AG103" s="40">
        <f>'fraction donor'!AG103/'fraction donor'!$J103</f>
        <v>0.85418369570673347</v>
      </c>
      <c r="AH103" s="40">
        <f>'fraction donor'!AH103/'fraction donor'!$J103</f>
        <v>0.81366938196897265</v>
      </c>
      <c r="AI103" s="40">
        <f>'fraction donor'!AI103/'fraction donor'!$J103</f>
        <v>0.45910291895004934</v>
      </c>
      <c r="AJ103" s="40">
        <f>'fraction donor'!AJ103/'fraction donor'!$J103</f>
        <v>0.46181764176017476</v>
      </c>
      <c r="AL103" s="40">
        <f>'fraction donor'!AL103/'fraction donor'!$J103</f>
        <v>0.68177567249794879</v>
      </c>
      <c r="AM103" s="40">
        <f>'fraction donor'!AM103/'fraction donor'!$J103</f>
        <v>0.46106424353354208</v>
      </c>
      <c r="AO103" s="52">
        <f>'fraction donor'!AO103/'fraction donor'!$J103</f>
        <v>0.76149167873675827</v>
      </c>
      <c r="AP103" s="52">
        <f>'fraction donor'!AP103/'fraction donor'!$J103</f>
        <v>0.6266135974262379</v>
      </c>
      <c r="AQ103" s="52">
        <f>'fraction donor'!AQ103/'fraction donor'!$J103</f>
        <v>0.70752660123966937</v>
      </c>
      <c r="AR103" s="52">
        <f>'fraction donor'!AR103/'fraction donor'!$J103</f>
        <v>0.98504105770460459</v>
      </c>
      <c r="AS103" s="52">
        <f>'fraction donor'!AS103/'fraction donor'!$J103</f>
        <v>0.64835766046653986</v>
      </c>
      <c r="AT103" s="52">
        <f>'fraction donor'!AT103/'fraction donor'!$J103</f>
        <v>0.83329669211195923</v>
      </c>
      <c r="AU103" s="52">
        <f>'fraction donor'!AU103/'fraction donor'!$J103</f>
        <v>0.50849722316565404</v>
      </c>
      <c r="AV103" s="52">
        <f>'fraction donor'!AV103/'fraction donor'!$J103</f>
        <v>0.62316743580869127</v>
      </c>
      <c r="AW103" s="52">
        <f>'fraction donor'!AW103/'fraction donor'!$J103</f>
        <v>0.80435082302904126</v>
      </c>
      <c r="AX103" s="52">
        <f>'fraction donor'!AX103/'fraction donor'!$J103</f>
        <v>0.50043978623984375</v>
      </c>
      <c r="AY103" s="52">
        <f>'fraction donor'!AY103/'fraction donor'!$J103</f>
        <v>0.65784575886236729</v>
      </c>
      <c r="AZ103" s="52">
        <f>'fraction donor'!AZ103/'fraction donor'!$J103</f>
        <v>0.80000598824571756</v>
      </c>
      <c r="BA103" s="52">
        <f>'fraction donor'!BA103/'fraction donor'!$J103</f>
        <v>0.51974364019946306</v>
      </c>
    </row>
    <row r="104" spans="1:53">
      <c r="A104" s="12">
        <v>202893</v>
      </c>
      <c r="B104" s="12" t="s">
        <v>203</v>
      </c>
      <c r="C104" s="12" t="s">
        <v>339</v>
      </c>
      <c r="D104" s="16">
        <v>42319</v>
      </c>
      <c r="E104" s="16">
        <v>42397</v>
      </c>
      <c r="F104" s="16">
        <v>42621</v>
      </c>
      <c r="G104" s="12">
        <v>78</v>
      </c>
      <c r="H104" s="12">
        <v>302</v>
      </c>
      <c r="I104" s="12">
        <v>224</v>
      </c>
      <c r="J104" s="35">
        <f>'fraction donor'!J104/'fraction donor'!$J104</f>
        <v>1</v>
      </c>
      <c r="K104" s="35">
        <f>'fraction donor'!K104/'fraction donor'!$J104</f>
        <v>0.26839074482949876</v>
      </c>
      <c r="L104" s="35">
        <f>'fraction donor'!L104/'fraction donor'!$J104</f>
        <v>0</v>
      </c>
      <c r="M104" s="35">
        <f>'fraction donor'!M104/'fraction donor'!$J104</f>
        <v>0.7804234573465344</v>
      </c>
      <c r="N104" s="35">
        <f>'fraction donor'!N104/'fraction donor'!$J104</f>
        <v>1.2321334845194867</v>
      </c>
      <c r="O104" s="35">
        <f>'fraction donor'!O104/'fraction donor'!$J104</f>
        <v>0</v>
      </c>
      <c r="P104" s="35">
        <f>'fraction donor'!P104/'fraction donor'!$J104</f>
        <v>0.84376917593040257</v>
      </c>
      <c r="Q104" s="35">
        <f>'fraction donor'!Q104/'fraction donor'!$J104</f>
        <v>0</v>
      </c>
      <c r="R104" s="35">
        <f>'fraction donor'!R104/'fraction donor'!$J104</f>
        <v>0</v>
      </c>
      <c r="S104" s="35">
        <f>'fraction donor'!S104/'fraction donor'!$J104</f>
        <v>4.408462430205879</v>
      </c>
      <c r="T104" s="35">
        <f>'fraction donor'!T104/'fraction donor'!$J104</f>
        <v>2.2531873738880517</v>
      </c>
      <c r="U104" s="35">
        <f>'fraction donor'!U104/'fraction donor'!$J104</f>
        <v>0.99697390675571596</v>
      </c>
      <c r="V104" s="35">
        <f>'fraction donor'!V104/'fraction donor'!$J104</f>
        <v>3.5830479544293108</v>
      </c>
      <c r="W104" s="35">
        <f>'fraction donor'!W104/'fraction donor'!$J104</f>
        <v>2.8568012403628842</v>
      </c>
      <c r="X104" s="35">
        <f>'fraction donor'!X104/'fraction donor'!$J104</f>
        <v>2.2205179456462627</v>
      </c>
      <c r="Z104" s="39"/>
      <c r="AA104" s="39"/>
      <c r="AB104" s="39"/>
      <c r="AC104" s="39"/>
      <c r="AE104" s="40">
        <f>'fraction donor'!AE104/'fraction donor'!$J104</f>
        <v>2.5839713932776509</v>
      </c>
      <c r="AF104" s="40">
        <f>'fraction donor'!AF104/'fraction donor'!$J104</f>
        <v>1.6242648738707159</v>
      </c>
      <c r="AG104" s="40">
        <f>'fraction donor'!AG104/'fraction donor'!$J104</f>
        <v>0.36302278681710809</v>
      </c>
      <c r="AH104" s="40">
        <f>'fraction donor'!AH104/'fraction donor'!$J104</f>
        <v>2.1479470412666886</v>
      </c>
      <c r="AI104" s="40">
        <f>'fraction donor'!AI104/'fraction donor'!$J104</f>
        <v>1.0780457274559558</v>
      </c>
      <c r="AJ104" s="40">
        <f>'fraction donor'!AJ104/'fraction donor'!$J104</f>
        <v>0.82357808279986244</v>
      </c>
      <c r="AL104" s="40">
        <f>'fraction donor'!AL104/'fraction donor'!$J104</f>
        <v>1.4288377549594447</v>
      </c>
      <c r="AM104" s="40">
        <f>'fraction donor'!AM104/'fraction donor'!$J104</f>
        <v>0.88313826908801596</v>
      </c>
      <c r="AO104" s="52">
        <f>'fraction donor'!AO104/'fraction donor'!$J104</f>
        <v>0</v>
      </c>
      <c r="AP104" s="52">
        <f>'fraction donor'!AP104/'fraction donor'!$J104</f>
        <v>0</v>
      </c>
      <c r="AQ104" s="52">
        <f>'fraction donor'!AQ104/'fraction donor'!$J104</f>
        <v>0</v>
      </c>
      <c r="AR104" s="52">
        <f>'fraction donor'!AR104/'fraction donor'!$J104</f>
        <v>0.26839074482949876</v>
      </c>
      <c r="AS104" s="52">
        <f>'fraction donor'!AS104/'fraction donor'!$J104</f>
        <v>0</v>
      </c>
      <c r="AT104" s="52">
        <f>'fraction donor'!AT104/'fraction donor'!$J104</f>
        <v>0</v>
      </c>
      <c r="AU104" s="52">
        <f>'fraction donor'!AU104/'fraction donor'!$J104</f>
        <v>0</v>
      </c>
      <c r="AV104" s="52">
        <f>'fraction donor'!AV104/'fraction donor'!$J104</f>
        <v>0.8078915102953248</v>
      </c>
      <c r="AW104" s="52">
        <f>'fraction donor'!AW104/'fraction donor'!$J104</f>
        <v>1.809279207618226</v>
      </c>
      <c r="AX104" s="52">
        <f>'fraction donor'!AX104/'fraction donor'!$J104</f>
        <v>0</v>
      </c>
      <c r="AY104" s="52">
        <f>'fraction donor'!AY104/'fraction donor'!$J104</f>
        <v>3.3592658905036634</v>
      </c>
      <c r="AZ104" s="52">
        <f>'fraction donor'!AZ104/'fraction donor'!$J104</f>
        <v>3.4233735533957472</v>
      </c>
      <c r="BA104" s="52">
        <f>'fraction donor'!BA104/'fraction donor'!$J104</f>
        <v>2.9897175822712767</v>
      </c>
    </row>
    <row r="105" spans="1:53">
      <c r="A105" s="12">
        <v>212309</v>
      </c>
      <c r="B105" s="12" t="s">
        <v>203</v>
      </c>
      <c r="C105" s="12" t="s">
        <v>339</v>
      </c>
      <c r="D105" s="16">
        <v>42339</v>
      </c>
      <c r="E105" s="16">
        <v>42397</v>
      </c>
      <c r="F105" s="16">
        <v>42621</v>
      </c>
      <c r="G105" s="12">
        <v>58</v>
      </c>
      <c r="H105" s="12">
        <v>282</v>
      </c>
      <c r="I105" s="12">
        <v>224</v>
      </c>
      <c r="J105" s="35">
        <f>'fraction donor'!J105/'fraction donor'!$J105</f>
        <v>1</v>
      </c>
      <c r="K105" s="35">
        <f>'fraction donor'!K105/'fraction donor'!$J105</f>
        <v>0.98397974592382809</v>
      </c>
      <c r="L105" s="35">
        <f>'fraction donor'!L105/'fraction donor'!$J105</f>
        <v>0.99572508382451563</v>
      </c>
      <c r="M105" s="35">
        <f>'fraction donor'!M105/'fraction donor'!$J105</f>
        <v>0.93808898454988265</v>
      </c>
      <c r="N105" s="35">
        <f>'fraction donor'!N105/'fraction donor'!$J105</f>
        <v>0.6546581775553727</v>
      </c>
      <c r="O105" s="35">
        <f>'fraction donor'!O105/'fraction donor'!$J105</f>
        <v>0.84654253986808048</v>
      </c>
      <c r="P105" s="35">
        <f>'fraction donor'!P105/'fraction donor'!$J105</f>
        <v>0.82294638357971583</v>
      </c>
      <c r="Q105" s="35">
        <f>'fraction donor'!Q105/'fraction donor'!$J105</f>
        <v>0.65000015532774158</v>
      </c>
      <c r="R105" s="35">
        <f>'fraction donor'!R105/'fraction donor'!$J105</f>
        <v>0.38675007628928904</v>
      </c>
      <c r="S105" s="35">
        <f>'fraction donor'!S105/'fraction donor'!$J105</f>
        <v>0.91867522824989034</v>
      </c>
      <c r="T105" s="35">
        <f>'fraction donor'!T105/'fraction donor'!$J105</f>
        <v>0.70094058812398419</v>
      </c>
      <c r="U105" s="35">
        <f>'fraction donor'!U105/'fraction donor'!$J105</f>
        <v>0.8023661046448386</v>
      </c>
      <c r="V105" s="35">
        <f>'fraction donor'!V105/'fraction donor'!$J105</f>
        <v>0.81569618860037907</v>
      </c>
      <c r="W105" s="35">
        <f>'fraction donor'!W105/'fraction donor'!$J105</f>
        <v>0.63680299041350696</v>
      </c>
      <c r="X105" s="35">
        <f>'fraction donor'!X105/'fraction donor'!$J105</f>
        <v>0.40595765625000002</v>
      </c>
      <c r="Z105" s="39"/>
      <c r="AA105" s="39"/>
      <c r="AB105" s="39"/>
      <c r="AC105" s="39"/>
      <c r="AE105" s="40">
        <f>'fraction donor'!AE105/'fraction donor'!$J105</f>
        <v>0.92836533699736656</v>
      </c>
      <c r="AF105" s="40">
        <f>'fraction donor'!AF105/'fraction donor'!$J105</f>
        <v>0.66868074675327205</v>
      </c>
      <c r="AG105" s="40">
        <f>'fraction donor'!AG105/'fraction donor'!$J105</f>
        <v>0.83101330600945911</v>
      </c>
      <c r="AH105" s="40">
        <f>'fraction donor'!AH105/'fraction donor'!$J105</f>
        <v>0.81953606183182948</v>
      </c>
      <c r="AI105" s="40">
        <f>'fraction donor'!AI105/'fraction donor'!$J105</f>
        <v>0.64605804250653842</v>
      </c>
      <c r="AJ105" s="40">
        <f>'fraction donor'!AJ105/'fraction donor'!$J105</f>
        <v>0.39443310995051073</v>
      </c>
      <c r="AL105" s="40">
        <f>'fraction donor'!AL105/'fraction donor'!$J105</f>
        <v>0.68644715384990673</v>
      </c>
      <c r="AM105" s="40">
        <f>'fraction donor'!AM105/'fraction donor'!$J105</f>
        <v>0.47878240312094023</v>
      </c>
      <c r="AO105" s="52">
        <f>'fraction donor'!AO105/'fraction donor'!$J105</f>
        <v>0.72675346366995086</v>
      </c>
      <c r="AP105" s="52">
        <f>'fraction donor'!AP105/'fraction donor'!$J105</f>
        <v>0.637904521795706</v>
      </c>
      <c r="AQ105" s="52">
        <f>'fraction donor'!AQ105/'fraction donor'!$J105</f>
        <v>0.78925877509006692</v>
      </c>
      <c r="AR105" s="52">
        <f>'fraction donor'!AR105/'fraction donor'!$J105</f>
        <v>0.98397974592382831</v>
      </c>
      <c r="AS105" s="52">
        <f>'fraction donor'!AS105/'fraction donor'!$J105</f>
        <v>0.67724018886600146</v>
      </c>
      <c r="AT105" s="52">
        <f>'fraction donor'!AT105/'fraction donor'!$J105</f>
        <v>0.88461777268465458</v>
      </c>
      <c r="AU105" s="52">
        <f>'fraction donor'!AU105/'fraction donor'!$J105</f>
        <v>0.43592398119122261</v>
      </c>
      <c r="AV105" s="52">
        <f>'fraction donor'!AV105/'fraction donor'!$J105</f>
        <v>0.64752179606054538</v>
      </c>
      <c r="AW105" s="52">
        <f>'fraction donor'!AW105/'fraction donor'!$J105</f>
        <v>0.80722786633505639</v>
      </c>
      <c r="AX105" s="52">
        <f>'fraction donor'!AX105/'fraction donor'!$J105</f>
        <v>0.53326718324139799</v>
      </c>
      <c r="AY105" s="52">
        <f>'fraction donor'!AY105/'fraction donor'!$J105</f>
        <v>0.65993609259410613</v>
      </c>
      <c r="AZ105" s="52">
        <f>'fraction donor'!AZ105/'fraction donor'!$J105</f>
        <v>0.79734086221887013</v>
      </c>
      <c r="BA105" s="52">
        <f>'fraction donor'!BA105/'fraction donor'!$J105</f>
        <v>0.51793916143635332</v>
      </c>
    </row>
    <row r="106" spans="1:53">
      <c r="A106" s="12">
        <v>311245</v>
      </c>
      <c r="B106" s="12" t="s">
        <v>204</v>
      </c>
      <c r="C106" s="12" t="s">
        <v>339</v>
      </c>
      <c r="D106" s="16">
        <v>42514</v>
      </c>
      <c r="E106" s="16">
        <v>42593</v>
      </c>
      <c r="F106" s="16">
        <v>42604</v>
      </c>
      <c r="G106" s="12">
        <v>79</v>
      </c>
      <c r="H106" s="12">
        <v>90</v>
      </c>
      <c r="I106" s="12">
        <v>11</v>
      </c>
      <c r="J106" s="35">
        <f>'fraction donor'!J106/'fraction donor'!$J106</f>
        <v>1</v>
      </c>
      <c r="K106" s="35">
        <f>'fraction donor'!K106/'fraction donor'!$J106</f>
        <v>0.51297146320478415</v>
      </c>
      <c r="L106" s="35">
        <f>'fraction donor'!L106/'fraction donor'!$J106</f>
        <v>2.5770467369317576</v>
      </c>
      <c r="M106" s="35">
        <f>'fraction donor'!M106/'fraction donor'!$J106</f>
        <v>0</v>
      </c>
      <c r="N106" s="35">
        <f>'fraction donor'!N106/'fraction donor'!$J106</f>
        <v>1.3248885718403753</v>
      </c>
      <c r="O106" s="35">
        <f>'fraction donor'!O106/'fraction donor'!$J106</f>
        <v>0.96830997183819745</v>
      </c>
      <c r="P106" s="35">
        <f>'fraction donor'!P106/'fraction donor'!$J106</f>
        <v>9.2955544069227208E-2</v>
      </c>
      <c r="Q106" s="35">
        <f>'fraction donor'!Q106/'fraction donor'!$J106</f>
        <v>4.101077527785308</v>
      </c>
      <c r="R106" s="35">
        <f>'fraction donor'!R106/'fraction donor'!$J106</f>
        <v>3.2075466697762183</v>
      </c>
      <c r="S106" s="35">
        <f>'fraction donor'!S106/'fraction donor'!$J106</f>
        <v>1.4603062964156863</v>
      </c>
      <c r="T106" s="35">
        <f>'fraction donor'!T106/'fraction donor'!$J106</f>
        <v>3.7842122189367609</v>
      </c>
      <c r="U106" s="35">
        <f>'fraction donor'!U106/'fraction donor'!$J106</f>
        <v>1.2445730973706131</v>
      </c>
      <c r="V106" s="35">
        <f>'fraction donor'!V106/'fraction donor'!$J106</f>
        <v>1.8317359922564322</v>
      </c>
      <c r="W106" s="35">
        <f>'fraction donor'!W106/'fraction donor'!$J106</f>
        <v>3.772198846813152</v>
      </c>
      <c r="X106" s="35">
        <f>'fraction donor'!X106/'fraction donor'!$J106</f>
        <v>4.9331373005706292</v>
      </c>
      <c r="Z106" s="39"/>
      <c r="AA106" s="39"/>
      <c r="AB106" s="39"/>
      <c r="AC106" s="39"/>
      <c r="AE106" s="40">
        <f>'fraction donor'!AE106/'fraction donor'!$J106</f>
        <v>0.5795793814381256</v>
      </c>
      <c r="AF106" s="40">
        <f>'fraction donor'!AF106/'fraction donor'!$J106</f>
        <v>1.7782200316362227</v>
      </c>
      <c r="AG106" s="40">
        <f>'fraction donor'!AG106/'fraction donor'!$J106</f>
        <v>1.017238810032979</v>
      </c>
      <c r="AH106" s="40">
        <f>'fraction donor'!AH106/'fraction donor'!$J106</f>
        <v>0.70129216070315847</v>
      </c>
      <c r="AI106" s="40">
        <f>'fraction donor'!AI106/'fraction donor'!$J106</f>
        <v>4.025036077371122</v>
      </c>
      <c r="AJ106" s="40">
        <f>'fraction donor'!AJ106/'fraction donor'!$J106</f>
        <v>3.4555931117216754</v>
      </c>
      <c r="AL106" s="40">
        <f>'fraction donor'!AL106/'fraction donor'!$J106</f>
        <v>1.6379210422447821</v>
      </c>
      <c r="AM106" s="40">
        <f>'fraction donor'!AM106/'fraction donor'!$J106</f>
        <v>3.486847814225436</v>
      </c>
      <c r="AO106" s="52">
        <f>'fraction donor'!AO106/'fraction donor'!$J106</f>
        <v>0</v>
      </c>
      <c r="AP106" s="52">
        <f>'fraction donor'!AP106/'fraction donor'!$J106</f>
        <v>0</v>
      </c>
      <c r="AQ106" s="52">
        <f>'fraction donor'!AQ106/'fraction donor'!$J106</f>
        <v>0</v>
      </c>
      <c r="AR106" s="52">
        <f>'fraction donor'!AR106/'fraction donor'!$J106</f>
        <v>0.51297146320478415</v>
      </c>
      <c r="AS106" s="52">
        <f>'fraction donor'!AS106/'fraction donor'!$J106</f>
        <v>0</v>
      </c>
      <c r="AT106" s="52">
        <f>'fraction donor'!AT106/'fraction donor'!$J106</f>
        <v>0</v>
      </c>
      <c r="AU106" s="52">
        <f>'fraction donor'!AU106/'fraction donor'!$J106</f>
        <v>0</v>
      </c>
      <c r="AV106" s="52">
        <f>'fraction donor'!AV106/'fraction donor'!$J106</f>
        <v>0.19715324983344004</v>
      </c>
      <c r="AW106" s="52">
        <f>'fraction donor'!AW106/'fraction donor'!$J106</f>
        <v>0.29267060018377911</v>
      </c>
      <c r="AX106" s="52">
        <f>'fraction donor'!AX106/'fraction donor'!$J106</f>
        <v>0</v>
      </c>
      <c r="AY106" s="52">
        <f>'fraction donor'!AY106/'fraction donor'!$J106</f>
        <v>1.6149430703245986</v>
      </c>
      <c r="AZ106" s="52">
        <f>'fraction donor'!AZ106/'fraction donor'!$J106</f>
        <v>0.81798152240762878</v>
      </c>
      <c r="BA106" s="52">
        <f>'fraction donor'!BA106/'fraction donor'!$J106</f>
        <v>3.0003132507312937</v>
      </c>
    </row>
    <row r="107" spans="1:53">
      <c r="A107" s="12">
        <v>311246</v>
      </c>
      <c r="B107" s="12" t="s">
        <v>204</v>
      </c>
      <c r="C107" s="12" t="s">
        <v>339</v>
      </c>
      <c r="D107" s="16">
        <v>42514</v>
      </c>
      <c r="E107" s="16">
        <v>42593</v>
      </c>
      <c r="F107" s="16">
        <v>42604</v>
      </c>
      <c r="G107" s="12">
        <v>79</v>
      </c>
      <c r="H107" s="12">
        <v>90</v>
      </c>
      <c r="I107" s="12">
        <v>11</v>
      </c>
      <c r="J107" s="35">
        <f>'fraction donor'!J107/'fraction donor'!$J107</f>
        <v>1</v>
      </c>
      <c r="K107" s="35">
        <f>'fraction donor'!K107/'fraction donor'!$J107</f>
        <v>6.9605936569852769E-2</v>
      </c>
      <c r="L107" s="35">
        <f>'fraction donor'!L107/'fraction donor'!$J107</f>
        <v>0</v>
      </c>
      <c r="M107" s="35">
        <f>'fraction donor'!M107/'fraction donor'!$J107</f>
        <v>3.9667577689831791E-2</v>
      </c>
      <c r="N107" s="35">
        <f>'fraction donor'!N107/'fraction donor'!$J107</f>
        <v>0.94983177467955238</v>
      </c>
      <c r="O107" s="35">
        <f>'fraction donor'!O107/'fraction donor'!$J107</f>
        <v>1.4943389066149868</v>
      </c>
      <c r="P107" s="35">
        <f>'fraction donor'!P107/'fraction donor'!$J107</f>
        <v>0.19833133209567114</v>
      </c>
      <c r="Q107" s="35">
        <f>'fraction donor'!Q107/'fraction donor'!$J107</f>
        <v>0</v>
      </c>
      <c r="R107" s="35">
        <f>'fraction donor'!R107/'fraction donor'!$J107</f>
        <v>2.9434225852453122</v>
      </c>
      <c r="S107" s="35">
        <f>'fraction donor'!S107/'fraction donor'!$J107</f>
        <v>0</v>
      </c>
      <c r="T107" s="35">
        <f>'fraction donor'!T107/'fraction donor'!$J107</f>
        <v>0.29812525267374768</v>
      </c>
      <c r="U107" s="35">
        <f>'fraction donor'!U107/'fraction donor'!$J107</f>
        <v>1.5146155153194503</v>
      </c>
      <c r="V107" s="35">
        <f>'fraction donor'!V107/'fraction donor'!$J107</f>
        <v>0.20384455582396391</v>
      </c>
      <c r="W107" s="35">
        <f>'fraction donor'!W107/'fraction donor'!$J107</f>
        <v>0</v>
      </c>
      <c r="X107" s="35">
        <f>'fraction donor'!X107/'fraction donor'!$J107</f>
        <v>1.0266255314517334</v>
      </c>
      <c r="Z107" s="39"/>
      <c r="AA107" s="39"/>
      <c r="AB107" s="39"/>
      <c r="AC107" s="39"/>
      <c r="AE107" s="40">
        <f>'fraction donor'!AE107/'fraction donor'!$J107</f>
        <v>1.8853339421372784E-2</v>
      </c>
      <c r="AF107" s="40">
        <f>'fraction donor'!AF107/'fraction donor'!$J107</f>
        <v>0.74522157687353352</v>
      </c>
      <c r="AG107" s="40">
        <f>'fraction donor'!AG107/'fraction donor'!$J107</f>
        <v>1.5003878531724821</v>
      </c>
      <c r="AH107" s="40">
        <f>'fraction donor'!AH107/'fraction donor'!$J107</f>
        <v>0.20097665446222737</v>
      </c>
      <c r="AI107" s="40">
        <f>'fraction donor'!AI107/'fraction donor'!$J107</f>
        <v>0</v>
      </c>
      <c r="AJ107" s="40">
        <f>'fraction donor'!AJ107/'fraction donor'!$J107</f>
        <v>2.5181645107838238</v>
      </c>
      <c r="AL107" s="40">
        <f>'fraction donor'!AL107/'fraction donor'!$J107</f>
        <v>0.87481056950504055</v>
      </c>
      <c r="AM107" s="40">
        <f>'fraction donor'!AM107/'fraction donor'!$J107</f>
        <v>2.3964554138405632</v>
      </c>
      <c r="AO107" s="52">
        <f>'fraction donor'!AO107/'fraction donor'!$J107</f>
        <v>0</v>
      </c>
      <c r="AP107" s="52">
        <f>'fraction donor'!AP107/'fraction donor'!$J107</f>
        <v>0</v>
      </c>
      <c r="AQ107" s="52">
        <f>'fraction donor'!AQ107/'fraction donor'!$J107</f>
        <v>0</v>
      </c>
      <c r="AR107" s="52">
        <f>'fraction donor'!AR107/'fraction donor'!$J107</f>
        <v>6.9605936569852783E-2</v>
      </c>
      <c r="AS107" s="52">
        <f>'fraction donor'!AS107/'fraction donor'!$J107</f>
        <v>0</v>
      </c>
      <c r="AT107" s="52">
        <f>'fraction donor'!AT107/'fraction donor'!$J107</f>
        <v>0</v>
      </c>
      <c r="AU107" s="52">
        <f>'fraction donor'!AU107/'fraction donor'!$J107</f>
        <v>0</v>
      </c>
      <c r="AV107" s="52">
        <f>'fraction donor'!AV107/'fraction donor'!$J107</f>
        <v>0</v>
      </c>
      <c r="AW107" s="52">
        <f>'fraction donor'!AW107/'fraction donor'!$J107</f>
        <v>0</v>
      </c>
      <c r="AX107" s="52">
        <f>'fraction donor'!AX107/'fraction donor'!$J107</f>
        <v>0</v>
      </c>
      <c r="AY107" s="52">
        <f>'fraction donor'!AY107/'fraction donor'!$J107</f>
        <v>0</v>
      </c>
      <c r="AZ107" s="52">
        <f>'fraction donor'!AZ107/'fraction donor'!$J107</f>
        <v>0</v>
      </c>
      <c r="BA107" s="52">
        <f>'fraction donor'!BA107/'fraction donor'!$J107</f>
        <v>0</v>
      </c>
    </row>
    <row r="108" spans="1:53">
      <c r="A108" s="12">
        <v>311247</v>
      </c>
      <c r="B108" s="12" t="s">
        <v>204</v>
      </c>
      <c r="C108" s="12" t="s">
        <v>339</v>
      </c>
      <c r="D108" s="16">
        <v>42514</v>
      </c>
      <c r="E108" s="16">
        <v>42593</v>
      </c>
      <c r="F108" s="16">
        <v>42604</v>
      </c>
      <c r="G108" s="12">
        <v>79</v>
      </c>
      <c r="H108" s="12">
        <v>90</v>
      </c>
      <c r="I108" s="12">
        <v>11</v>
      </c>
      <c r="J108" s="35">
        <f>'fraction donor'!J108/'fraction donor'!$J108</f>
        <v>1</v>
      </c>
      <c r="K108" s="35">
        <f>'fraction donor'!K108/'fraction donor'!$J108</f>
        <v>4.8686112580046244E-2</v>
      </c>
      <c r="L108" s="35">
        <f>'fraction donor'!L108/'fraction donor'!$J108</f>
        <v>0.34761092738046029</v>
      </c>
      <c r="M108" s="35">
        <f>'fraction donor'!M108/'fraction donor'!$J108</f>
        <v>0.13155230665834888</v>
      </c>
      <c r="N108" s="35">
        <f>'fraction donor'!N108/'fraction donor'!$J108</f>
        <v>1.9543432324441374</v>
      </c>
      <c r="O108" s="35">
        <f>'fraction donor'!O108/'fraction donor'!$J108</f>
        <v>0</v>
      </c>
      <c r="P108" s="35">
        <f>'fraction donor'!P108/'fraction donor'!$J108</f>
        <v>0.29740818410779318</v>
      </c>
      <c r="Q108" s="35">
        <f>'fraction donor'!Q108/'fraction donor'!$J108</f>
        <v>4.3462408201063907</v>
      </c>
      <c r="R108" s="35">
        <f>'fraction donor'!R108/'fraction donor'!$J108</f>
        <v>1.3082775006401719</v>
      </c>
      <c r="S108" s="35">
        <f>'fraction donor'!S108/'fraction donor'!$J108</f>
        <v>3.0136223693392389E-2</v>
      </c>
      <c r="T108" s="35">
        <f>'fraction donor'!T108/'fraction donor'!$J108</f>
        <v>0.67745920487695177</v>
      </c>
      <c r="U108" s="35">
        <f>'fraction donor'!U108/'fraction donor'!$J108</f>
        <v>0</v>
      </c>
      <c r="V108" s="35">
        <f>'fraction donor'!V108/'fraction donor'!$J108</f>
        <v>8.4246484702931682E-2</v>
      </c>
      <c r="W108" s="35">
        <f>'fraction donor'!W108/'fraction donor'!$J108</f>
        <v>4.6856048293475743</v>
      </c>
      <c r="X108" s="35">
        <f>'fraction donor'!X108/'fraction donor'!$J108</f>
        <v>3.2384203375566551</v>
      </c>
      <c r="Z108" s="39"/>
      <c r="AA108" s="39"/>
      <c r="AB108" s="39"/>
      <c r="AC108" s="39"/>
      <c r="AE108" s="40">
        <f>'fraction donor'!AE108/'fraction donor'!$J108</f>
        <v>8.437794998863804E-2</v>
      </c>
      <c r="AF108" s="40">
        <f>'fraction donor'!AF108/'fraction donor'!$J108</f>
        <v>1.5521561392218515</v>
      </c>
      <c r="AG108" s="40">
        <f>'fraction donor'!AG108/'fraction donor'!$J108</f>
        <v>0</v>
      </c>
      <c r="AH108" s="40">
        <f>'fraction donor'!AH108/'fraction donor'!$J108</f>
        <v>0.20939000958925316</v>
      </c>
      <c r="AI108" s="40">
        <f>'fraction donor'!AI108/'fraction donor'!$J108</f>
        <v>4.4378229150857313</v>
      </c>
      <c r="AJ108" s="40">
        <f>'fraction donor'!AJ108/'fraction donor'!$J108</f>
        <v>1.6836879811266319</v>
      </c>
      <c r="AL108" s="40">
        <f>'fraction donor'!AL108/'fraction donor'!$J108</f>
        <v>1.2682274251238259</v>
      </c>
      <c r="AM108" s="40">
        <f>'fraction donor'!AM108/'fraction donor'!$J108</f>
        <v>1.828127812301297</v>
      </c>
      <c r="AO108" s="52">
        <f>'fraction donor'!AO108/'fraction donor'!$J108</f>
        <v>0</v>
      </c>
      <c r="AP108" s="52">
        <f>'fraction donor'!AP108/'fraction donor'!$J108</f>
        <v>0</v>
      </c>
      <c r="AQ108" s="52">
        <f>'fraction donor'!AQ108/'fraction donor'!$J108</f>
        <v>0</v>
      </c>
      <c r="AR108" s="52">
        <f>'fraction donor'!AR108/'fraction donor'!$J108</f>
        <v>4.8686112580046251E-2</v>
      </c>
      <c r="AS108" s="52">
        <f>'fraction donor'!AS108/'fraction donor'!$J108</f>
        <v>0</v>
      </c>
      <c r="AT108" s="52">
        <f>'fraction donor'!AT108/'fraction donor'!$J108</f>
        <v>0</v>
      </c>
      <c r="AU108" s="52">
        <f>'fraction donor'!AU108/'fraction donor'!$J108</f>
        <v>0</v>
      </c>
      <c r="AV108" s="52">
        <f>'fraction donor'!AV108/'fraction donor'!$J108</f>
        <v>0</v>
      </c>
      <c r="AW108" s="52">
        <f>'fraction donor'!AW108/'fraction donor'!$J108</f>
        <v>0</v>
      </c>
      <c r="AX108" s="52">
        <f>'fraction donor'!AX108/'fraction donor'!$J108</f>
        <v>0</v>
      </c>
      <c r="AY108" s="52">
        <f>'fraction donor'!AY108/'fraction donor'!$J108</f>
        <v>0.11119571943121906</v>
      </c>
      <c r="AZ108" s="52">
        <f>'fraction donor'!AZ108/'fraction donor'!$J108</f>
        <v>0</v>
      </c>
      <c r="BA108" s="52">
        <f>'fraction donor'!BA108/'fraction donor'!$J108</f>
        <v>0.31507843822989395</v>
      </c>
    </row>
    <row r="109" spans="1:53">
      <c r="A109" s="12">
        <v>314806</v>
      </c>
      <c r="B109" s="12" t="s">
        <v>205</v>
      </c>
      <c r="C109" s="12" t="s">
        <v>339</v>
      </c>
      <c r="D109" s="16">
        <v>42521</v>
      </c>
      <c r="E109" s="16">
        <v>42593</v>
      </c>
      <c r="F109" s="16">
        <v>42619</v>
      </c>
      <c r="G109" s="12">
        <v>72</v>
      </c>
      <c r="H109" s="12">
        <v>98</v>
      </c>
      <c r="I109" s="12">
        <v>26</v>
      </c>
      <c r="J109" s="35">
        <f>'fraction donor'!J109/'fraction donor'!$J109</f>
        <v>1</v>
      </c>
      <c r="K109" s="35">
        <f>'fraction donor'!K109/'fraction donor'!$J109</f>
        <v>0.91310025517473348</v>
      </c>
      <c r="L109" s="35">
        <f>'fraction donor'!L109/'fraction donor'!$J109</f>
        <v>0.72869231111674226</v>
      </c>
      <c r="M109" s="35">
        <f>'fraction donor'!M109/'fraction donor'!$J109</f>
        <v>0.11021973607341637</v>
      </c>
      <c r="N109" s="35">
        <f>'fraction donor'!N109/'fraction donor'!$J109</f>
        <v>9.0031995819344398E-3</v>
      </c>
      <c r="O109" s="35">
        <f>'fraction donor'!O109/'fraction donor'!$J109</f>
        <v>4.6754058949180895E-2</v>
      </c>
      <c r="P109" s="35">
        <f>'fraction donor'!P109/'fraction donor'!$J109</f>
        <v>3.0716548493773754E-2</v>
      </c>
      <c r="Q109" s="35">
        <f>'fraction donor'!Q109/'fraction donor'!$J109</f>
        <v>8.5541909071320827E-3</v>
      </c>
      <c r="R109" s="35">
        <f>'fraction donor'!R109/'fraction donor'!$J109</f>
        <v>5.9060975125957071E-3</v>
      </c>
      <c r="S109" s="35">
        <f>'fraction donor'!S109/'fraction donor'!$J109</f>
        <v>9.9168839175781259E-2</v>
      </c>
      <c r="T109" s="35">
        <f>'fraction donor'!T109/'fraction donor'!$J109</f>
        <v>1.1150850123586247E-2</v>
      </c>
      <c r="U109" s="35">
        <f>'fraction donor'!U109/'fraction donor'!$J109</f>
        <v>3.0191262025172055E-2</v>
      </c>
      <c r="V109" s="35">
        <f>'fraction donor'!V109/'fraction donor'!$J109</f>
        <v>2.5125694444755046E-2</v>
      </c>
      <c r="W109" s="35">
        <f>'fraction donor'!W109/'fraction donor'!$J109</f>
        <v>1.2554352122697447E-2</v>
      </c>
      <c r="X109" s="35">
        <f>'fraction donor'!X109/'fraction donor'!$J109</f>
        <v>1.0223991613569777E-2</v>
      </c>
      <c r="Z109" s="39"/>
      <c r="AA109" s="39"/>
      <c r="AB109" s="39"/>
      <c r="AC109" s="39"/>
      <c r="AE109" s="40">
        <f>'fraction donor'!AE109/'fraction donor'!$J109</f>
        <v>0.10543102925630839</v>
      </c>
      <c r="AF109" s="40">
        <f>'fraction donor'!AF109/'fraction donor'!$J109</f>
        <v>9.3600341953459908E-3</v>
      </c>
      <c r="AG109" s="40">
        <f>'fraction donor'!AG109/'fraction donor'!$J109</f>
        <v>4.3646687673523851E-2</v>
      </c>
      <c r="AH109" s="40">
        <f>'fraction donor'!AH109/'fraction donor'!$J109</f>
        <v>2.8619081620593685E-2</v>
      </c>
      <c r="AI109" s="40">
        <f>'fraction donor'!AI109/'fraction donor'!$J109</f>
        <v>9.6309867957956579E-3</v>
      </c>
      <c r="AJ109" s="40">
        <f>'fraction donor'!AJ109/'fraction donor'!$J109</f>
        <v>6.6882095362761924E-3</v>
      </c>
      <c r="AL109" s="40">
        <f>'fraction donor'!AL109/'fraction donor'!$J109</f>
        <v>1.3159003072552982E-2</v>
      </c>
      <c r="AM109" s="40">
        <f>'fraction donor'!AM109/'fraction donor'!$J109</f>
        <v>7.0243075356144343E-3</v>
      </c>
      <c r="AO109" s="52">
        <f>'fraction donor'!AO109/'fraction donor'!$J109</f>
        <v>0.6463166463166462</v>
      </c>
      <c r="AP109" s="52">
        <f>'fraction donor'!AP109/'fraction donor'!$J109</f>
        <v>0.27388754743014826</v>
      </c>
      <c r="AQ109" s="52">
        <f>'fraction donor'!AQ109/'fraction donor'!$J109</f>
        <v>0.65851130002073388</v>
      </c>
      <c r="AR109" s="52">
        <f>'fraction donor'!AR109/'fraction donor'!$J109</f>
        <v>0.91310025517473348</v>
      </c>
      <c r="AS109" s="52">
        <f>'fraction donor'!AS109/'fraction donor'!$J109</f>
        <v>0.39780887805203918</v>
      </c>
      <c r="AT109" s="52">
        <f>'fraction donor'!AT109/'fraction donor'!$J109</f>
        <v>0.53630530226274897</v>
      </c>
      <c r="AU109" s="52">
        <f>'fraction donor'!AU109/'fraction donor'!$J109</f>
        <v>0.14203935599284434</v>
      </c>
      <c r="AV109" s="52">
        <f>'fraction donor'!AV109/'fraction donor'!$J109</f>
        <v>3.7252673943801357E-2</v>
      </c>
      <c r="AW109" s="52">
        <f>'fraction donor'!AW109/'fraction donor'!$J109</f>
        <v>5.6764641444599466E-2</v>
      </c>
      <c r="AX109" s="52">
        <f>'fraction donor'!AX109/'fraction donor'!$J109</f>
        <v>3.3532954363085028E-3</v>
      </c>
      <c r="AY109" s="52">
        <f>'fraction donor'!AY109/'fraction donor'!$J109</f>
        <v>2.1675583390539006E-2</v>
      </c>
      <c r="AZ109" s="52">
        <f>'fraction donor'!AZ109/'fraction donor'!$J109</f>
        <v>3.198023723374975E-2</v>
      </c>
      <c r="BA109" s="52">
        <f>'fraction donor'!BA109/'fraction donor'!$J109</f>
        <v>2.4699499788467757E-3</v>
      </c>
    </row>
    <row r="110" spans="1:53">
      <c r="A110" s="12">
        <v>314807</v>
      </c>
      <c r="B110" s="12" t="s">
        <v>205</v>
      </c>
      <c r="C110" s="12" t="s">
        <v>339</v>
      </c>
      <c r="D110" s="16">
        <v>42521</v>
      </c>
      <c r="E110" s="16">
        <v>42593</v>
      </c>
      <c r="F110" s="16">
        <v>42619</v>
      </c>
      <c r="G110" s="12">
        <v>72</v>
      </c>
      <c r="H110" s="12">
        <v>98</v>
      </c>
      <c r="I110" s="12">
        <v>26</v>
      </c>
      <c r="J110" s="35">
        <f>'fraction donor'!J110/'fraction donor'!$J110</f>
        <v>1</v>
      </c>
      <c r="K110" s="35">
        <f>'fraction donor'!K110/'fraction donor'!$J110</f>
        <v>0.45702206549979407</v>
      </c>
      <c r="L110" s="35">
        <f>'fraction donor'!L110/'fraction donor'!$J110</f>
        <v>1.3471856806986116</v>
      </c>
      <c r="M110" s="35">
        <f>'fraction donor'!M110/'fraction donor'!$J110</f>
        <v>0.8144595200559529</v>
      </c>
      <c r="N110" s="35">
        <f>'fraction donor'!N110/'fraction donor'!$J110</f>
        <v>0</v>
      </c>
      <c r="O110" s="35">
        <f>'fraction donor'!O110/'fraction donor'!$J110</f>
        <v>0</v>
      </c>
      <c r="P110" s="35">
        <f>'fraction donor'!P110/'fraction donor'!$J110</f>
        <v>1.1001853604528651</v>
      </c>
      <c r="Q110" s="35">
        <f>'fraction donor'!Q110/'fraction donor'!$J110</f>
        <v>0</v>
      </c>
      <c r="R110" s="35">
        <f>'fraction donor'!R110/'fraction donor'!$J110</f>
        <v>0</v>
      </c>
      <c r="S110" s="35">
        <f>'fraction donor'!S110/'fraction donor'!$J110</f>
        <v>0.73757705082577019</v>
      </c>
      <c r="T110" s="35">
        <f>'fraction donor'!T110/'fraction donor'!$J110</f>
        <v>0</v>
      </c>
      <c r="U110" s="35">
        <f>'fraction donor'!U110/'fraction donor'!$J110</f>
        <v>0</v>
      </c>
      <c r="V110" s="35">
        <f>'fraction donor'!V110/'fraction donor'!$J110</f>
        <v>0.34071659692909279</v>
      </c>
      <c r="W110" s="35">
        <f>'fraction donor'!W110/'fraction donor'!$J110</f>
        <v>0</v>
      </c>
      <c r="X110" s="35">
        <f>'fraction donor'!X110/'fraction donor'!$J110</f>
        <v>0</v>
      </c>
      <c r="Z110" s="39"/>
      <c r="AA110" s="39"/>
      <c r="AB110" s="39"/>
      <c r="AC110" s="39"/>
      <c r="AE110" s="40">
        <f>'fraction donor'!AE110/'fraction donor'!$J110</f>
        <v>0.7791339245866884</v>
      </c>
      <c r="AF110" s="40">
        <f>'fraction donor'!AF110/'fraction donor'!$J110</f>
        <v>0</v>
      </c>
      <c r="AG110" s="40">
        <f>'fraction donor'!AG110/'fraction donor'!$J110</f>
        <v>0</v>
      </c>
      <c r="AH110" s="40">
        <f>'fraction donor'!AH110/'fraction donor'!$J110</f>
        <v>0.79662799786743343</v>
      </c>
      <c r="AI110" s="40">
        <f>'fraction donor'!AI110/'fraction donor'!$J110</f>
        <v>0</v>
      </c>
      <c r="AJ110" s="40">
        <f>'fraction donor'!AJ110/'fraction donor'!$J110</f>
        <v>0</v>
      </c>
      <c r="AL110" s="40">
        <f>'fraction donor'!AL110/'fraction donor'!$J110</f>
        <v>0</v>
      </c>
      <c r="AM110" s="40">
        <f>'fraction donor'!AM110/'fraction donor'!$J110</f>
        <v>0</v>
      </c>
      <c r="AO110" s="52">
        <f>'fraction donor'!AO110/'fraction donor'!$J110</f>
        <v>0</v>
      </c>
      <c r="AP110" s="52">
        <f>'fraction donor'!AP110/'fraction donor'!$J110</f>
        <v>11.157867284844972</v>
      </c>
      <c r="AQ110" s="52">
        <f>'fraction donor'!AQ110/'fraction donor'!$J110</f>
        <v>0</v>
      </c>
      <c r="AR110" s="52">
        <f>'fraction donor'!AR110/'fraction donor'!$J110</f>
        <v>0.45702206549979407</v>
      </c>
      <c r="AS110" s="52">
        <f>'fraction donor'!AS110/'fraction donor'!$J110</f>
        <v>7.5101029801841142</v>
      </c>
      <c r="AT110" s="52">
        <f>'fraction donor'!AT110/'fraction donor'!$J110</f>
        <v>0</v>
      </c>
      <c r="AU110" s="52">
        <f>'fraction donor'!AU110/'fraction donor'!$J110</f>
        <v>30.735791826309061</v>
      </c>
      <c r="AV110" s="52">
        <f>'fraction donor'!AV110/'fraction donor'!$J110</f>
        <v>0.93506070908207839</v>
      </c>
      <c r="AW110" s="52">
        <f>'fraction donor'!AW110/'fraction donor'!$J110</f>
        <v>0</v>
      </c>
      <c r="AX110" s="52">
        <f>'fraction donor'!AX110/'fraction donor'!$J110</f>
        <v>3.1674289286654376</v>
      </c>
      <c r="AY110" s="52">
        <f>'fraction donor'!AY110/'fraction donor'!$J110</f>
        <v>0.39649612007183216</v>
      </c>
      <c r="AZ110" s="52">
        <f>'fraction donor'!AZ110/'fraction donor'!$J110</f>
        <v>0.58803640695152859</v>
      </c>
      <c r="BA110" s="52">
        <f>'fraction donor'!BA110/'fraction donor'!$J110</f>
        <v>0</v>
      </c>
    </row>
    <row r="111" spans="1:53">
      <c r="A111" s="12">
        <v>314494</v>
      </c>
      <c r="B111" s="12" t="s">
        <v>205</v>
      </c>
      <c r="C111" s="12" t="s">
        <v>339</v>
      </c>
      <c r="D111" s="16">
        <v>42517</v>
      </c>
      <c r="E111" s="16">
        <v>42593</v>
      </c>
      <c r="F111" s="16">
        <v>42619</v>
      </c>
      <c r="G111" s="12">
        <v>76</v>
      </c>
      <c r="H111" s="12">
        <v>102</v>
      </c>
      <c r="I111" s="12">
        <v>26</v>
      </c>
      <c r="J111" s="35">
        <f>'fraction donor'!J111/'fraction donor'!$J111</f>
        <v>1</v>
      </c>
      <c r="K111" s="35">
        <f>'fraction donor'!K111/'fraction donor'!$J111</f>
        <v>0.87224009867394914</v>
      </c>
      <c r="L111" s="35">
        <f>'fraction donor'!L111/'fraction donor'!$J111</f>
        <v>0.61877239949748741</v>
      </c>
      <c r="M111" s="35">
        <f>'fraction donor'!M111/'fraction donor'!$J111</f>
        <v>9.4511487001262828E-2</v>
      </c>
      <c r="N111" s="35">
        <f>'fraction donor'!N111/'fraction donor'!$J111</f>
        <v>9.5191808082410092E-3</v>
      </c>
      <c r="O111" s="35">
        <f>'fraction donor'!O111/'fraction donor'!$J111</f>
        <v>5.7379502789231152E-2</v>
      </c>
      <c r="P111" s="35">
        <f>'fraction donor'!P111/'fraction donor'!$J111</f>
        <v>2.7965440402520969E-2</v>
      </c>
      <c r="Q111" s="35">
        <f>'fraction donor'!Q111/'fraction donor'!$J111</f>
        <v>3.0989958448753457E-3</v>
      </c>
      <c r="R111" s="35">
        <f>'fraction donor'!R111/'fraction donor'!$J111</f>
        <v>1.0368312953319697E-2</v>
      </c>
      <c r="S111" s="35">
        <f>'fraction donor'!S111/'fraction donor'!$J111</f>
        <v>9.0393177025488922E-2</v>
      </c>
      <c r="T111" s="35">
        <f>'fraction donor'!T111/'fraction donor'!$J111</f>
        <v>1.0505225784330533E-2</v>
      </c>
      <c r="U111" s="35">
        <f>'fraction donor'!U111/'fraction donor'!$J111</f>
        <v>3.1044946968180907E-2</v>
      </c>
      <c r="V111" s="35">
        <f>'fraction donor'!V111/'fraction donor'!$J111</f>
        <v>2.2092783550700556E-2</v>
      </c>
      <c r="W111" s="35">
        <f>'fraction donor'!W111/'fraction donor'!$J111</f>
        <v>7.8078889847569737E-3</v>
      </c>
      <c r="X111" s="35">
        <f>'fraction donor'!X111/'fraction donor'!$J111</f>
        <v>9.0192790697674417E-3</v>
      </c>
      <c r="Z111" s="39"/>
      <c r="AA111" s="39"/>
      <c r="AB111" s="39"/>
      <c r="AC111" s="39"/>
      <c r="AE111" s="40">
        <f>'fraction donor'!AE111/'fraction donor'!$J111</f>
        <v>9.2597551671386502E-2</v>
      </c>
      <c r="AF111" s="40">
        <f>'fraction donor'!AF111/'fraction donor'!$J111</f>
        <v>9.8416402772793891E-3</v>
      </c>
      <c r="AG111" s="40">
        <f>'fraction donor'!AG111/'fraction donor'!$J111</f>
        <v>5.0982356108052088E-2</v>
      </c>
      <c r="AH111" s="40">
        <f>'fraction donor'!AH111/'fraction donor'!$J111</f>
        <v>2.5438701741466448E-2</v>
      </c>
      <c r="AI111" s="40">
        <f>'fraction donor'!AI111/'fraction donor'!$J111</f>
        <v>4.4650098379439233E-3</v>
      </c>
      <c r="AJ111" s="40">
        <f>'fraction donor'!AJ111/'fraction donor'!$J111</f>
        <v>9.9699605810001334E-3</v>
      </c>
      <c r="AL111" s="40">
        <f>'fraction donor'!AL111/'fraction donor'!$J111</f>
        <v>1.4843091408434303E-2</v>
      </c>
      <c r="AM111" s="40">
        <f>'fraction donor'!AM111/'fraction donor'!$J111</f>
        <v>8.3060239740170901E-3</v>
      </c>
      <c r="AO111" s="52">
        <f>'fraction donor'!AO111/'fraction donor'!$J111</f>
        <v>0.72370004784689002</v>
      </c>
      <c r="AP111" s="52">
        <f>'fraction donor'!AP111/'fraction donor'!$J111</f>
        <v>0.37090784473059135</v>
      </c>
      <c r="AQ111" s="52">
        <f>'fraction donor'!AQ111/'fraction donor'!$J111</f>
        <v>0.50039255237608582</v>
      </c>
      <c r="AR111" s="52">
        <f>'fraction donor'!AR111/'fraction donor'!$J111</f>
        <v>0.87224009867394903</v>
      </c>
      <c r="AS111" s="52">
        <f>'fraction donor'!AS111/'fraction donor'!$J111</f>
        <v>0.41344986989003607</v>
      </c>
      <c r="AT111" s="52">
        <f>'fraction donor'!AT111/'fraction donor'!$J111</f>
        <v>0.45765970637119119</v>
      </c>
      <c r="AU111" s="52">
        <f>'fraction donor'!AU111/'fraction donor'!$J111</f>
        <v>0.2106005430242272</v>
      </c>
      <c r="AV111" s="52">
        <f>'fraction donor'!AV111/'fraction donor'!$J111</f>
        <v>3.6318808529030397E-2</v>
      </c>
      <c r="AW111" s="52">
        <f>'fraction donor'!AW111/'fraction donor'!$J111</f>
        <v>5.5626916521634762E-2</v>
      </c>
      <c r="AX111" s="52">
        <f>'fraction donor'!AX111/'fraction donor'!$J111</f>
        <v>2.4994350161117083E-3</v>
      </c>
      <c r="AY111" s="52">
        <f>'fraction donor'!AY111/'fraction donor'!$J111</f>
        <v>2.1183901724100635E-2</v>
      </c>
      <c r="AZ111" s="52">
        <f>'fraction donor'!AZ111/'fraction donor'!$J111</f>
        <v>3.1284972125415533E-2</v>
      </c>
      <c r="BA111" s="52">
        <f>'fraction donor'!BA111/'fraction donor'!$J111</f>
        <v>3.5574839985323494E-3</v>
      </c>
    </row>
    <row r="112" spans="1:53">
      <c r="A112" s="12">
        <v>314496</v>
      </c>
      <c r="B112" s="12" t="s">
        <v>206</v>
      </c>
      <c r="C112" s="12" t="s">
        <v>339</v>
      </c>
      <c r="D112" s="16">
        <v>42517</v>
      </c>
      <c r="E112" s="16">
        <v>42593</v>
      </c>
      <c r="F112" s="26">
        <v>42633</v>
      </c>
      <c r="G112" s="12">
        <v>76</v>
      </c>
      <c r="H112" s="12">
        <v>116</v>
      </c>
      <c r="I112" s="12">
        <v>40</v>
      </c>
      <c r="J112" s="35">
        <f>'fraction donor'!J112/'fraction donor'!$J112</f>
        <v>1</v>
      </c>
      <c r="K112" s="35">
        <f>'fraction donor'!K112/'fraction donor'!$J112</f>
        <v>0.97548037616388783</v>
      </c>
      <c r="L112" s="35">
        <f>'fraction donor'!L112/'fraction donor'!$J112</f>
        <v>0.93308578246452589</v>
      </c>
      <c r="M112" s="35">
        <f>'fraction donor'!M112/'fraction donor'!$J112</f>
        <v>0.45404475046027382</v>
      </c>
      <c r="N112" s="35">
        <f>'fraction donor'!N112/'fraction donor'!$J112</f>
        <v>0.12152823133776763</v>
      </c>
      <c r="O112" s="35">
        <f>'fraction donor'!O112/'fraction donor'!$J112</f>
        <v>0.22405469553179413</v>
      </c>
      <c r="P112" s="35">
        <f>'fraction donor'!P112/'fraction donor'!$J112</f>
        <v>0.25609265076323062</v>
      </c>
      <c r="Q112" s="35">
        <f>'fraction donor'!Q112/'fraction donor'!$J112</f>
        <v>0.15581234320812312</v>
      </c>
      <c r="R112" s="35">
        <f>'fraction donor'!R112/'fraction donor'!$J112</f>
        <v>5.5799925941905346E-2</v>
      </c>
      <c r="S112" s="35">
        <f>'fraction donor'!S112/'fraction donor'!$J112</f>
        <v>0.45421409018873365</v>
      </c>
      <c r="T112" s="35">
        <f>'fraction donor'!T112/'fraction donor'!$J112</f>
        <v>0.13780873509729197</v>
      </c>
      <c r="U112" s="35">
        <f>'fraction donor'!U112/'fraction donor'!$J112</f>
        <v>0.23803370214745784</v>
      </c>
      <c r="V112" s="35">
        <f>'fraction donor'!V112/'fraction donor'!$J112</f>
        <v>0.23387139192809453</v>
      </c>
      <c r="W112" s="35">
        <f>'fraction donor'!W112/'fraction donor'!$J112</f>
        <v>9.9201511642082171E-2</v>
      </c>
      <c r="X112" s="35">
        <f>'fraction donor'!X112/'fraction donor'!$J112</f>
        <v>7.2179357429457511E-2</v>
      </c>
      <c r="Z112" s="39"/>
      <c r="AA112" s="39"/>
      <c r="AB112" s="39"/>
      <c r="AC112" s="39"/>
      <c r="AE112" s="40">
        <f>'fraction donor'!AE112/'fraction donor'!$J112</f>
        <v>0.4541431012479073</v>
      </c>
      <c r="AF112" s="40">
        <f>'fraction donor'!AF112/'fraction donor'!$J112</f>
        <v>0.12759062570746943</v>
      </c>
      <c r="AG112" s="40">
        <f>'fraction donor'!AG112/'fraction donor'!$J112</f>
        <v>0.22823470624460068</v>
      </c>
      <c r="AH112" s="40">
        <f>'fraction donor'!AH112/'fraction donor'!$J112</f>
        <v>0.24356615230536693</v>
      </c>
      <c r="AI112" s="40">
        <f>'fraction donor'!AI112/'fraction donor'!$J112</f>
        <v>0.13104666158405512</v>
      </c>
      <c r="AJ112" s="40">
        <f>'fraction donor'!AJ112/'fraction donor'!$J112</f>
        <v>6.0215553577838636E-2</v>
      </c>
      <c r="AL112" s="40">
        <f>'fraction donor'!AL112/'fraction donor'!$J112</f>
        <v>0.14393772054203791</v>
      </c>
      <c r="AM112" s="40">
        <f>'fraction donor'!AM112/'fraction donor'!$J112</f>
        <v>6.8617750280478715E-2</v>
      </c>
      <c r="AO112" s="52">
        <f>'fraction donor'!AO112/'fraction donor'!$J112</f>
        <v>0.83719570808760502</v>
      </c>
      <c r="AP112" s="52">
        <f>'fraction donor'!AP112/'fraction donor'!$J112</f>
        <v>0.58392574145347531</v>
      </c>
      <c r="AQ112" s="52">
        <f>'fraction donor'!AQ112/'fraction donor'!$J112</f>
        <v>0.76984401522038193</v>
      </c>
      <c r="AR112" s="52">
        <f>'fraction donor'!AR112/'fraction donor'!$J112</f>
        <v>0.97551542969082472</v>
      </c>
      <c r="AS112" s="52">
        <f>'fraction donor'!AS112/'fraction donor'!$J112</f>
        <v>0.6554607022583202</v>
      </c>
      <c r="AT112" s="52">
        <f>'fraction donor'!AT112/'fraction donor'!$J112</f>
        <v>0.78777536191643793</v>
      </c>
      <c r="AU112" s="52">
        <f>'fraction donor'!AU112/'fraction donor'!$J112</f>
        <v>0.16580824088748025</v>
      </c>
      <c r="AV112" s="52">
        <f>'fraction donor'!AV112/'fraction donor'!$J112</f>
        <v>0.18505728386638198</v>
      </c>
      <c r="AW112" s="52">
        <f>'fraction donor'!AW112/'fraction donor'!$J112</f>
        <v>0.2656952730494338</v>
      </c>
      <c r="AX112" s="52">
        <f>'fraction donor'!AX112/'fraction donor'!$J112</f>
        <v>2.4592395367068434E-2</v>
      </c>
      <c r="AY112" s="52">
        <f>'fraction donor'!AY112/'fraction donor'!$J112</f>
        <v>0.18921459712627681</v>
      </c>
      <c r="AZ112" s="52">
        <f>'fraction donor'!AZ112/'fraction donor'!$J112</f>
        <v>0.26698508253071307</v>
      </c>
      <c r="BA112" s="52">
        <f>'fraction donor'!BA112/'fraction donor'!$J112</f>
        <v>4.0157738493519508E-2</v>
      </c>
    </row>
    <row r="113" spans="1:53">
      <c r="A113" s="12">
        <v>314696</v>
      </c>
      <c r="B113" s="12" t="s">
        <v>206</v>
      </c>
      <c r="C113" s="12" t="s">
        <v>339</v>
      </c>
      <c r="D113" s="16">
        <v>42521</v>
      </c>
      <c r="E113" s="16">
        <v>42593</v>
      </c>
      <c r="F113" s="26">
        <v>42633</v>
      </c>
      <c r="G113" s="12">
        <v>72</v>
      </c>
      <c r="H113" s="12">
        <v>112</v>
      </c>
      <c r="I113" s="12">
        <v>40</v>
      </c>
      <c r="J113" s="35">
        <f>'fraction donor'!J113/'fraction donor'!$J113</f>
        <v>1</v>
      </c>
      <c r="K113" s="35">
        <f>'fraction donor'!K113/'fraction donor'!$J113</f>
        <v>0.96389038864013166</v>
      </c>
      <c r="L113" s="35">
        <f>'fraction donor'!L113/'fraction donor'!$J113</f>
        <v>0.92934949267799305</v>
      </c>
      <c r="M113" s="35">
        <f>'fraction donor'!M113/'fraction donor'!$J113</f>
        <v>0.39899752680483508</v>
      </c>
      <c r="N113" s="35">
        <f>'fraction donor'!N113/'fraction donor'!$J113</f>
        <v>7.253802207816773E-2</v>
      </c>
      <c r="O113" s="35">
        <f>'fraction donor'!O113/'fraction donor'!$J113</f>
        <v>0.14474938445627891</v>
      </c>
      <c r="P113" s="35">
        <f>'fraction donor'!P113/'fraction donor'!$J113</f>
        <v>0.20990256742631344</v>
      </c>
      <c r="Q113" s="35">
        <f>'fraction donor'!Q113/'fraction donor'!$J113</f>
        <v>3.7048850068478752E-2</v>
      </c>
      <c r="R113" s="35">
        <f>'fraction donor'!R113/'fraction donor'!$J113</f>
        <v>3.7416388488880903E-2</v>
      </c>
      <c r="S113" s="35">
        <f>'fraction donor'!S113/'fraction donor'!$J113</f>
        <v>0.39466808340155729</v>
      </c>
      <c r="T113" s="35">
        <f>'fraction donor'!T113/'fraction donor'!$J113</f>
        <v>7.5836375513674587E-2</v>
      </c>
      <c r="U113" s="35">
        <f>'fraction donor'!U113/'fraction donor'!$J113</f>
        <v>0.15356410660779057</v>
      </c>
      <c r="V113" s="35">
        <f>'fraction donor'!V113/'fraction donor'!$J113</f>
        <v>0.18758049429615906</v>
      </c>
      <c r="W113" s="35">
        <f>'fraction donor'!W113/'fraction donor'!$J113</f>
        <v>5.7969931086277751E-2</v>
      </c>
      <c r="X113" s="35">
        <f>'fraction donor'!X113/'fraction donor'!$J113</f>
        <v>4.8640345886904079E-2</v>
      </c>
      <c r="Z113" s="39"/>
      <c r="AA113" s="39"/>
      <c r="AB113" s="39"/>
      <c r="AC113" s="39"/>
      <c r="AE113" s="40">
        <f>'fraction donor'!AE113/'fraction donor'!$J113</f>
        <v>0.39708865634109969</v>
      </c>
      <c r="AF113" s="40">
        <f>'fraction donor'!AF113/'fraction donor'!$J113</f>
        <v>7.3346713139209124E-2</v>
      </c>
      <c r="AG113" s="40">
        <f>'fraction donor'!AG113/'fraction donor'!$J113</f>
        <v>0.14726996727751923</v>
      </c>
      <c r="AH113" s="40">
        <f>'fraction donor'!AH113/'fraction donor'!$J113</f>
        <v>0.20072225786393372</v>
      </c>
      <c r="AI113" s="40">
        <f>'fraction donor'!AI113/'fraction donor'!$J113</f>
        <v>4.3287945788189876E-2</v>
      </c>
      <c r="AJ113" s="40">
        <f>'fraction donor'!AJ113/'fraction donor'!$J113</f>
        <v>4.0186755849299038E-2</v>
      </c>
      <c r="AL113" s="40">
        <f>'fraction donor'!AL113/'fraction donor'!$J113</f>
        <v>8.2264699728625906E-2</v>
      </c>
      <c r="AM113" s="40">
        <f>'fraction donor'!AM113/'fraction donor'!$J113</f>
        <v>4.0612932223097933E-2</v>
      </c>
      <c r="AO113" s="52">
        <f>'fraction donor'!AO113/'fraction donor'!$J113</f>
        <v>0.76679478609625673</v>
      </c>
      <c r="AP113" s="52">
        <f>'fraction donor'!AP113/'fraction donor'!$J113</f>
        <v>0.54641526637281002</v>
      </c>
      <c r="AQ113" s="52">
        <f>'fraction donor'!AQ113/'fraction donor'!$J113</f>
        <v>0.72202540106951874</v>
      </c>
      <c r="AR113" s="52">
        <f>'fraction donor'!AR113/'fraction donor'!$J113</f>
        <v>0.96389464963379801</v>
      </c>
      <c r="AS113" s="52">
        <f>'fraction donor'!AS113/'fraction donor'!$J113</f>
        <v>0.61413125661575685</v>
      </c>
      <c r="AT113" s="52">
        <f>'fraction donor'!AT113/'fraction donor'!$J113</f>
        <v>0.75625364320652855</v>
      </c>
      <c r="AU113" s="52">
        <f>'fraction donor'!AU113/'fraction donor'!$J113</f>
        <v>0.20205396208070003</v>
      </c>
      <c r="AV113" s="52">
        <f>'fraction donor'!AV113/'fraction donor'!$J113</f>
        <v>0.161924645440049</v>
      </c>
      <c r="AW113" s="52">
        <f>'fraction donor'!AW113/'fraction donor'!$J113</f>
        <v>0.2442749954936009</v>
      </c>
      <c r="AX113" s="52">
        <f>'fraction donor'!AX113/'fraction donor'!$J113</f>
        <v>1.6870987947096117E-2</v>
      </c>
      <c r="AY113" s="52">
        <f>'fraction donor'!AY113/'fraction donor'!$J113</f>
        <v>0.16464739678532081</v>
      </c>
      <c r="AZ113" s="52">
        <f>'fraction donor'!AZ113/'fraction donor'!$J113</f>
        <v>0.22597283644505303</v>
      </c>
      <c r="BA113" s="52">
        <f>'fraction donor'!BA113/'fraction donor'!$J113</f>
        <v>3.3070259944022129E-2</v>
      </c>
    </row>
    <row r="114" spans="1:53">
      <c r="A114" s="12">
        <v>314697</v>
      </c>
      <c r="B114" s="12" t="s">
        <v>206</v>
      </c>
      <c r="C114" s="12" t="s">
        <v>339</v>
      </c>
      <c r="D114" s="16">
        <v>42521</v>
      </c>
      <c r="E114" s="16">
        <v>42593</v>
      </c>
      <c r="F114" s="26">
        <v>42633</v>
      </c>
      <c r="G114" s="12">
        <v>72</v>
      </c>
      <c r="H114" s="12">
        <v>112</v>
      </c>
      <c r="I114" s="12">
        <v>40</v>
      </c>
      <c r="J114" s="35">
        <f>'fraction donor'!J114/'fraction donor'!$J114</f>
        <v>1</v>
      </c>
      <c r="K114" s="35">
        <f>'fraction donor'!K114/'fraction donor'!$J114</f>
        <v>0.95153482308360338</v>
      </c>
      <c r="L114" s="35">
        <f>'fraction donor'!L114/'fraction donor'!$J114</f>
        <v>0.90797449528878893</v>
      </c>
      <c r="M114" s="35">
        <f>'fraction donor'!M114/'fraction donor'!$J114</f>
        <v>0.36175494441228029</v>
      </c>
      <c r="N114" s="35">
        <f>'fraction donor'!N114/'fraction donor'!$J114</f>
        <v>7.7246693115785414E-2</v>
      </c>
      <c r="O114" s="35">
        <f>'fraction donor'!O114/'fraction donor'!$J114</f>
        <v>0.12468804426905354</v>
      </c>
      <c r="P114" s="35">
        <f>'fraction donor'!P114/'fraction donor'!$J114</f>
        <v>0.18408088103616685</v>
      </c>
      <c r="Q114" s="35">
        <f>'fraction donor'!Q114/'fraction donor'!$J114</f>
        <v>6.597660391399171E-2</v>
      </c>
      <c r="R114" s="35">
        <f>'fraction donor'!R114/'fraction donor'!$J114</f>
        <v>2.4836956162211252E-2</v>
      </c>
      <c r="S114" s="35">
        <f>'fraction donor'!S114/'fraction donor'!$J114</f>
        <v>0.35775389404317254</v>
      </c>
      <c r="T114" s="35">
        <f>'fraction donor'!T114/'fraction donor'!$J114</f>
        <v>6.3012854651087594E-2</v>
      </c>
      <c r="U114" s="35">
        <f>'fraction donor'!U114/'fraction donor'!$J114</f>
        <v>0.1399538459952491</v>
      </c>
      <c r="V114" s="35">
        <f>'fraction donor'!V114/'fraction donor'!$J114</f>
        <v>0.16830858531799822</v>
      </c>
      <c r="W114" s="35">
        <f>'fraction donor'!W114/'fraction donor'!$J114</f>
        <v>8.2308270881097573E-2</v>
      </c>
      <c r="X114" s="35">
        <f>'fraction donor'!X114/'fraction donor'!$J114</f>
        <v>2.9306978315042618E-2</v>
      </c>
      <c r="Z114" s="39"/>
      <c r="AA114" s="39"/>
      <c r="AB114" s="39"/>
      <c r="AC114" s="39"/>
      <c r="AE114" s="40">
        <f>'fraction donor'!AE114/'fraction donor'!$J114</f>
        <v>0.35935807911871687</v>
      </c>
      <c r="AF114" s="40">
        <f>'fraction donor'!AF114/'fraction donor'!$J114</f>
        <v>7.1059453019470323E-2</v>
      </c>
      <c r="AG114" s="40">
        <f>'fraction donor'!AG114/'fraction donor'!$J114</f>
        <v>0.13072823029986622</v>
      </c>
      <c r="AH114" s="40">
        <f>'fraction donor'!AH114/'fraction donor'!$J114</f>
        <v>0.1751096319503628</v>
      </c>
      <c r="AI114" s="40">
        <f>'fraction donor'!AI114/'fraction donor'!$J114</f>
        <v>7.2819589445436636E-2</v>
      </c>
      <c r="AJ114" s="40">
        <f>'fraction donor'!AJ114/'fraction donor'!$J114</f>
        <v>2.6327204625743693E-2</v>
      </c>
      <c r="AL114" s="40">
        <f>'fraction donor'!AL114/'fraction donor'!$J114</f>
        <v>7.898339274316668E-2</v>
      </c>
      <c r="AM114" s="40">
        <f>'fraction donor'!AM114/'fraction donor'!$J114</f>
        <v>3.1343287749473404E-2</v>
      </c>
      <c r="AO114" s="52">
        <f>'fraction donor'!AO114/'fraction donor'!$J114</f>
        <v>0.73932932283174801</v>
      </c>
      <c r="AP114" s="52">
        <f>'fraction donor'!AP114/'fraction donor'!$J114</f>
        <v>0.4887306139775161</v>
      </c>
      <c r="AQ114" s="52">
        <f>'fraction donor'!AQ114/'fraction donor'!$J114</f>
        <v>0.62788864109569642</v>
      </c>
      <c r="AR114" s="52">
        <f>'fraction donor'!AR114/'fraction donor'!$J114</f>
        <v>0.95154178770774567</v>
      </c>
      <c r="AS114" s="52">
        <f>'fraction donor'!AS114/'fraction donor'!$J114</f>
        <v>0.53428948305543678</v>
      </c>
      <c r="AT114" s="52">
        <f>'fraction donor'!AT114/'fraction donor'!$J114</f>
        <v>0.68817945616123477</v>
      </c>
      <c r="AU114" s="52">
        <f>'fraction donor'!AU114/'fraction donor'!$J114</f>
        <v>0.15949814905994128</v>
      </c>
      <c r="AV114" s="52">
        <f>'fraction donor'!AV114/'fraction donor'!$J114</f>
        <v>0.14290433633034483</v>
      </c>
      <c r="AW114" s="52">
        <f>'fraction donor'!AW114/'fraction donor'!$J114</f>
        <v>0.21010572349061982</v>
      </c>
      <c r="AX114" s="52">
        <f>'fraction donor'!AX114/'fraction donor'!$J114</f>
        <v>2.1701765020978158E-2</v>
      </c>
      <c r="AY114" s="52">
        <f>'fraction donor'!AY114/'fraction donor'!$J114</f>
        <v>0.14341852233772751</v>
      </c>
      <c r="AZ114" s="52">
        <f>'fraction donor'!AZ114/'fraction donor'!$J114</f>
        <v>0.19364655102864439</v>
      </c>
      <c r="BA114" s="52">
        <f>'fraction donor'!BA114/'fraction donor'!$J114</f>
        <v>2.245319374678548E-2</v>
      </c>
    </row>
    <row r="115" spans="1:53">
      <c r="A115" s="12">
        <v>211244</v>
      </c>
      <c r="B115" s="12" t="s">
        <v>119</v>
      </c>
      <c r="C115" s="12" t="s">
        <v>339</v>
      </c>
      <c r="D115" s="16">
        <v>42339</v>
      </c>
      <c r="E115" s="16">
        <v>42397</v>
      </c>
      <c r="F115" s="26">
        <v>42643</v>
      </c>
      <c r="G115" s="12">
        <v>58</v>
      </c>
      <c r="H115" s="12">
        <v>304</v>
      </c>
      <c r="I115" s="12">
        <v>246</v>
      </c>
      <c r="J115" s="35">
        <f>'fraction donor'!J115/'fraction donor'!$J115</f>
        <v>1</v>
      </c>
      <c r="K115" s="35">
        <f>'fraction donor'!K115/'fraction donor'!$J115</f>
        <v>0.97011245769188781</v>
      </c>
      <c r="L115" s="35">
        <f>'fraction donor'!L115/'fraction donor'!$J115</f>
        <v>0.95877672542003001</v>
      </c>
      <c r="M115" s="35">
        <f>'fraction donor'!M115/'fraction donor'!$J115</f>
        <v>0.9323497940603509</v>
      </c>
      <c r="N115" s="35">
        <f>'fraction donor'!N115/'fraction donor'!$J115</f>
        <v>0.64223168217890503</v>
      </c>
      <c r="O115" s="35">
        <f>'fraction donor'!O115/'fraction donor'!$J115</f>
        <v>0.84750054348179837</v>
      </c>
      <c r="P115" s="35">
        <f>'fraction donor'!P115/'fraction donor'!$J115</f>
        <v>0.84178583349552627</v>
      </c>
      <c r="Q115" s="35">
        <f>'fraction donor'!Q115/'fraction donor'!$J115</f>
        <v>0.64835796958188097</v>
      </c>
      <c r="R115" s="35">
        <f>'fraction donor'!R115/'fraction donor'!$J115</f>
        <v>0.30260470914830162</v>
      </c>
      <c r="S115" s="35">
        <f>'fraction donor'!S115/'fraction donor'!$J115</f>
        <v>0.90252212716171787</v>
      </c>
      <c r="T115" s="35">
        <f>'fraction donor'!T115/'fraction donor'!$J115</f>
        <v>0.70588527292225178</v>
      </c>
      <c r="U115" s="35">
        <f>'fraction donor'!U115/'fraction donor'!$J115</f>
        <v>0.83274585975301152</v>
      </c>
      <c r="V115" s="35">
        <f>'fraction donor'!V115/'fraction donor'!$J115</f>
        <v>0.8474230686306935</v>
      </c>
      <c r="W115" s="35">
        <f>'fraction donor'!W115/'fraction donor'!$J115</f>
        <v>0.5990840280351214</v>
      </c>
      <c r="X115" s="35">
        <f>'fraction donor'!X115/'fraction donor'!$J115</f>
        <v>0.39824767013238305</v>
      </c>
      <c r="Z115" s="39"/>
      <c r="AA115" s="39"/>
      <c r="AB115" s="39"/>
      <c r="AC115" s="39"/>
      <c r="AE115" s="40">
        <f>'fraction donor'!AE115/'fraction donor'!$J115</f>
        <v>0.91801381818928296</v>
      </c>
      <c r="AF115" s="40">
        <f>'fraction donor'!AF115/'fraction donor'!$J115</f>
        <v>0.65651944511083382</v>
      </c>
      <c r="AG115" s="40">
        <f>'fraction donor'!AG115/'fraction donor'!$J115</f>
        <v>0.84176602096969422</v>
      </c>
      <c r="AH115" s="40">
        <f>'fraction donor'!AH115/'fraction donor'!$J115</f>
        <v>0.84445707458485941</v>
      </c>
      <c r="AI115" s="40">
        <f>'fraction donor'!AI115/'fraction donor'!$J115</f>
        <v>0.63334104667635271</v>
      </c>
      <c r="AJ115" s="40">
        <f>'fraction donor'!AJ115/'fraction donor'!$J115</f>
        <v>0.33316302202864628</v>
      </c>
      <c r="AL115" s="40">
        <f>'fraction donor'!AL115/'fraction donor'!$J115</f>
        <v>0.66760751306232446</v>
      </c>
      <c r="AM115" s="40">
        <f>'fraction donor'!AM115/'fraction donor'!$J115</f>
        <v>0.45021687633005525</v>
      </c>
      <c r="AO115" s="52"/>
      <c r="AP115" s="52"/>
      <c r="AQ115" s="52"/>
      <c r="AR115" s="52"/>
      <c r="AS115" s="52"/>
      <c r="AT115" s="52"/>
      <c r="AU115" s="52"/>
      <c r="AV115" s="52"/>
      <c r="AW115" s="52"/>
      <c r="AX115" s="52"/>
      <c r="AY115" s="52"/>
      <c r="AZ115" s="52"/>
      <c r="BA115" s="52"/>
    </row>
    <row r="116" spans="1:53">
      <c r="A116" s="12">
        <v>211245</v>
      </c>
      <c r="B116" s="12" t="s">
        <v>119</v>
      </c>
      <c r="C116" s="12" t="s">
        <v>339</v>
      </c>
      <c r="D116" s="16">
        <v>42339</v>
      </c>
      <c r="E116" s="16">
        <v>42397</v>
      </c>
      <c r="F116" s="26">
        <v>42643</v>
      </c>
      <c r="G116" s="12">
        <v>58</v>
      </c>
      <c r="H116" s="12">
        <v>304</v>
      </c>
      <c r="I116" s="12">
        <v>246</v>
      </c>
      <c r="J116" s="35">
        <f>'fraction donor'!J116/'fraction donor'!$J116</f>
        <v>1</v>
      </c>
      <c r="K116" s="35">
        <f>'fraction donor'!K116/'fraction donor'!$J116</f>
        <v>0.97798773293811747</v>
      </c>
      <c r="L116" s="35">
        <f>'fraction donor'!L116/'fraction donor'!$J116</f>
        <v>1.0701671241352528</v>
      </c>
      <c r="M116" s="35">
        <f>'fraction donor'!M116/'fraction donor'!$J116</f>
        <v>0.99034681650632328</v>
      </c>
      <c r="N116" s="35">
        <f>'fraction donor'!N116/'fraction donor'!$J116</f>
        <v>0.76063240399729415</v>
      </c>
      <c r="O116" s="35">
        <f>'fraction donor'!O116/'fraction donor'!$J116</f>
        <v>0.95030717949530652</v>
      </c>
      <c r="P116" s="35">
        <f>'fraction donor'!P116/'fraction donor'!$J116</f>
        <v>0.90464475182823756</v>
      </c>
      <c r="Q116" s="35">
        <f>'fraction donor'!Q116/'fraction donor'!$J116</f>
        <v>0.66431532533331517</v>
      </c>
      <c r="R116" s="35">
        <f>'fraction donor'!R116/'fraction donor'!$J116</f>
        <v>0.32305230676300339</v>
      </c>
      <c r="S116" s="35">
        <f>'fraction donor'!S116/'fraction donor'!$J116</f>
        <v>0.98044015727688905</v>
      </c>
      <c r="T116" s="35">
        <f>'fraction donor'!T116/'fraction donor'!$J116</f>
        <v>0.80580483382536383</v>
      </c>
      <c r="U116" s="35">
        <f>'fraction donor'!U116/'fraction donor'!$J116</f>
        <v>0.89520189828029506</v>
      </c>
      <c r="V116" s="35">
        <f>'fraction donor'!V116/'fraction donor'!$J116</f>
        <v>0.95043206996154805</v>
      </c>
      <c r="W116" s="35">
        <f>'fraction donor'!W116/'fraction donor'!$J116</f>
        <v>0.740562446440582</v>
      </c>
      <c r="X116" s="35">
        <f>'fraction donor'!X116/'fraction donor'!$J116</f>
        <v>0.45094891889340005</v>
      </c>
      <c r="Z116" s="39"/>
      <c r="AA116" s="39"/>
      <c r="AB116" s="39"/>
      <c r="AC116" s="39"/>
      <c r="AE116" s="40">
        <f>'fraction donor'!AE116/'fraction donor'!$J116</f>
        <v>0.98461799468396205</v>
      </c>
      <c r="AF116" s="40">
        <f>'fraction donor'!AF116/'fraction donor'!$J116</f>
        <v>0.77468946373594938</v>
      </c>
      <c r="AG116" s="40">
        <f>'fraction donor'!AG116/'fraction donor'!$J116</f>
        <v>0.92289312222988396</v>
      </c>
      <c r="AH116" s="40">
        <f>'fraction donor'!AH116/'fraction donor'!$J116</f>
        <v>0.93174325535592717</v>
      </c>
      <c r="AI116" s="40">
        <f>'fraction donor'!AI116/'fraction donor'!$J116</f>
        <v>0.70174538903665651</v>
      </c>
      <c r="AJ116" s="40">
        <f>'fraction donor'!AJ116/'fraction donor'!$J116</f>
        <v>0.38371770962361401</v>
      </c>
      <c r="AL116" s="40">
        <f>'fraction donor'!AL116/'fraction donor'!$J116</f>
        <v>0.78405563631276809</v>
      </c>
      <c r="AM116" s="40">
        <f>'fraction donor'!AM116/'fraction donor'!$J116</f>
        <v>0.49031683160694556</v>
      </c>
      <c r="AO116" s="52"/>
      <c r="AP116" s="52"/>
      <c r="AQ116" s="52"/>
      <c r="AR116" s="52"/>
      <c r="AS116" s="52"/>
      <c r="AT116" s="52"/>
      <c r="AU116" s="52"/>
      <c r="AV116" s="52"/>
      <c r="AW116" s="52"/>
      <c r="AX116" s="52"/>
      <c r="AY116" s="52"/>
      <c r="AZ116" s="52"/>
      <c r="BA116" s="52"/>
    </row>
    <row r="117" spans="1:53">
      <c r="A117" s="12">
        <v>203808</v>
      </c>
      <c r="B117" s="12" t="s">
        <v>119</v>
      </c>
      <c r="C117" s="12" t="s">
        <v>339</v>
      </c>
      <c r="D117" s="16">
        <v>42316</v>
      </c>
      <c r="E117" s="16">
        <v>42397</v>
      </c>
      <c r="F117" s="26">
        <v>42643</v>
      </c>
      <c r="G117" s="12">
        <v>81</v>
      </c>
      <c r="H117" s="12">
        <v>327</v>
      </c>
      <c r="I117" s="12">
        <v>246</v>
      </c>
      <c r="J117" s="35">
        <f>'fraction donor'!J117/'fraction donor'!$J117</f>
        <v>1</v>
      </c>
      <c r="K117" s="35">
        <f>'fraction donor'!K117/'fraction donor'!$J117</f>
        <v>0.97999895558703243</v>
      </c>
      <c r="L117" s="35">
        <f>'fraction donor'!L117/'fraction donor'!$J117</f>
        <v>0.96650196159690571</v>
      </c>
      <c r="M117" s="35">
        <f>'fraction donor'!M117/'fraction donor'!$J117</f>
        <v>0.92656395421311921</v>
      </c>
      <c r="N117" s="35">
        <f>'fraction donor'!N117/'fraction donor'!$J117</f>
        <v>0.64336779388148491</v>
      </c>
      <c r="O117" s="35">
        <f>'fraction donor'!O117/'fraction donor'!$J117</f>
        <v>0.8212609597786763</v>
      </c>
      <c r="P117" s="35">
        <f>'fraction donor'!P117/'fraction donor'!$J117</f>
        <v>0.82615319478848304</v>
      </c>
      <c r="Q117" s="35">
        <f>'fraction donor'!Q117/'fraction donor'!$J117</f>
        <v>0.44461694011816805</v>
      </c>
      <c r="R117" s="35">
        <f>'fraction donor'!R117/'fraction donor'!$J117</f>
        <v>0.34722448937497741</v>
      </c>
      <c r="S117" s="35">
        <f>'fraction donor'!S117/'fraction donor'!$J117</f>
        <v>0.91034736529766846</v>
      </c>
      <c r="T117" s="35">
        <f>'fraction donor'!T117/'fraction donor'!$J117</f>
        <v>0.70657473881159283</v>
      </c>
      <c r="U117" s="35">
        <f>'fraction donor'!U117/'fraction donor'!$J117</f>
        <v>0.83249499340470889</v>
      </c>
      <c r="V117" s="35">
        <f>'fraction donor'!V117/'fraction donor'!$J117</f>
        <v>0.83230457534179747</v>
      </c>
      <c r="W117" s="35">
        <f>'fraction donor'!W117/'fraction donor'!$J117</f>
        <v>0.54407955461863111</v>
      </c>
      <c r="X117" s="35">
        <f>'fraction donor'!X117/'fraction donor'!$J117</f>
        <v>0.45339002834366071</v>
      </c>
      <c r="Z117" s="39"/>
      <c r="AA117" s="39"/>
      <c r="AB117" s="39"/>
      <c r="AC117" s="39"/>
      <c r="AE117" s="40">
        <f>'fraction donor'!AE117/'fraction donor'!$J117</f>
        <v>0.91624555222576465</v>
      </c>
      <c r="AF117" s="40">
        <f>'fraction donor'!AF117/'fraction donor'!$J117</f>
        <v>0.66809111926516185</v>
      </c>
      <c r="AG117" s="40">
        <f>'fraction donor'!AG117/'fraction donor'!$J117</f>
        <v>0.82710675180100612</v>
      </c>
      <c r="AH117" s="40">
        <f>'fraction donor'!AH117/'fraction donor'!$J117</f>
        <v>0.82987780360365904</v>
      </c>
      <c r="AI117" s="40">
        <f>'fraction donor'!AI117/'fraction donor'!$J117</f>
        <v>0.48612656484238459</v>
      </c>
      <c r="AJ117" s="40">
        <f>'fraction donor'!AJ117/'fraction donor'!$J117</f>
        <v>0.39279237446388382</v>
      </c>
      <c r="AL117" s="40">
        <f>'fraction donor'!AL117/'fraction donor'!$J117</f>
        <v>0.68346406101185064</v>
      </c>
      <c r="AM117" s="40">
        <f>'fraction donor'!AM117/'fraction donor'!$J117</f>
        <v>0.41626894977514278</v>
      </c>
      <c r="AO117" s="52"/>
      <c r="AP117" s="52"/>
      <c r="AQ117" s="52"/>
      <c r="AR117" s="52"/>
      <c r="AS117" s="52"/>
      <c r="AT117" s="52"/>
      <c r="AU117" s="52"/>
      <c r="AV117" s="52"/>
      <c r="AW117" s="52"/>
      <c r="AX117" s="52"/>
      <c r="AY117" s="52"/>
      <c r="AZ117" s="52"/>
      <c r="BA117" s="52"/>
    </row>
    <row r="118" spans="1:53">
      <c r="A118" s="12">
        <v>203809</v>
      </c>
      <c r="B118" s="12" t="s">
        <v>119</v>
      </c>
      <c r="C118" s="12" t="s">
        <v>339</v>
      </c>
      <c r="D118" s="16">
        <v>42316</v>
      </c>
      <c r="E118" s="16">
        <v>42397</v>
      </c>
      <c r="F118" s="26">
        <v>42643</v>
      </c>
      <c r="G118" s="12">
        <v>81</v>
      </c>
      <c r="H118" s="12">
        <v>327</v>
      </c>
      <c r="I118" s="12">
        <v>246</v>
      </c>
      <c r="J118" s="35">
        <f>'fraction donor'!J118/'fraction donor'!$J118</f>
        <v>1</v>
      </c>
      <c r="K118" s="35">
        <f>'fraction donor'!K118/'fraction donor'!$J118</f>
        <v>0.97156411211141303</v>
      </c>
      <c r="L118" s="35">
        <f>'fraction donor'!L118/'fraction donor'!$J118</f>
        <v>0.9603164887504787</v>
      </c>
      <c r="M118" s="35">
        <f>'fraction donor'!M118/'fraction donor'!$J118</f>
        <v>0.97184073386040093</v>
      </c>
      <c r="N118" s="35">
        <f>'fraction donor'!N118/'fraction donor'!$J118</f>
        <v>0.66749149306287903</v>
      </c>
      <c r="O118" s="35">
        <f>'fraction donor'!O118/'fraction donor'!$J118</f>
        <v>0.87224137665853207</v>
      </c>
      <c r="P118" s="35">
        <f>'fraction donor'!P118/'fraction donor'!$J118</f>
        <v>0.86851734227682054</v>
      </c>
      <c r="Q118" s="35">
        <f>'fraction donor'!Q118/'fraction donor'!$J118</f>
        <v>0.48499242237007306</v>
      </c>
      <c r="R118" s="35">
        <f>'fraction donor'!R118/'fraction donor'!$J118</f>
        <v>0.43938392610973254</v>
      </c>
      <c r="S118" s="35">
        <f>'fraction donor'!S118/'fraction donor'!$J118</f>
        <v>0.96573227703514597</v>
      </c>
      <c r="T118" s="35">
        <f>'fraction donor'!T118/'fraction donor'!$J118</f>
        <v>0.7700064308133675</v>
      </c>
      <c r="U118" s="35">
        <f>'fraction donor'!U118/'fraction donor'!$J118</f>
        <v>0.88167495515733618</v>
      </c>
      <c r="V118" s="35">
        <f>'fraction donor'!V118/'fraction donor'!$J118</f>
        <v>0.87640772794181909</v>
      </c>
      <c r="W118" s="35">
        <f>'fraction donor'!W118/'fraction donor'!$J118</f>
        <v>0.50938218325089679</v>
      </c>
      <c r="X118" s="35">
        <f>'fraction donor'!X118/'fraction donor'!$J118</f>
        <v>0.50281382519506324</v>
      </c>
      <c r="Z118" s="39"/>
      <c r="AA118" s="39"/>
      <c r="AB118" s="39"/>
      <c r="AC118" s="39"/>
      <c r="AE118" s="40">
        <f>'fraction donor'!AE118/'fraction donor'!$J118</f>
        <v>0.96874399324579297</v>
      </c>
      <c r="AF118" s="40">
        <f>'fraction donor'!AF118/'fraction donor'!$J118</f>
        <v>0.70608899911140777</v>
      </c>
      <c r="AG118" s="40">
        <f>'fraction donor'!AG118/'fraction donor'!$J118</f>
        <v>0.87715551848803475</v>
      </c>
      <c r="AH118" s="40">
        <f>'fraction donor'!AH118/'fraction donor'!$J118</f>
        <v>0.8723140949902094</v>
      </c>
      <c r="AI118" s="40">
        <f>'fraction donor'!AI118/'fraction donor'!$J118</f>
        <v>0.49691455695787357</v>
      </c>
      <c r="AJ118" s="40">
        <f>'fraction donor'!AJ118/'fraction donor'!$J118</f>
        <v>0.46298266268941973</v>
      </c>
      <c r="AL118" s="40">
        <f>'fraction donor'!AL118/'fraction donor'!$J118</f>
        <v>0.71254564646846286</v>
      </c>
      <c r="AM118" s="40">
        <f>'fraction donor'!AM118/'fraction donor'!$J118</f>
        <v>0.48259965284888889</v>
      </c>
      <c r="AO118" s="52"/>
      <c r="AP118" s="52"/>
      <c r="AQ118" s="52"/>
      <c r="AR118" s="52"/>
      <c r="AS118" s="52"/>
      <c r="AT118" s="52"/>
      <c r="AU118" s="52"/>
      <c r="AV118" s="52"/>
      <c r="AW118" s="52"/>
      <c r="AX118" s="52"/>
      <c r="AY118" s="52"/>
      <c r="AZ118" s="52"/>
      <c r="BA118" s="52"/>
    </row>
    <row r="119" spans="1:53">
      <c r="A119" s="12">
        <v>203519</v>
      </c>
      <c r="B119" s="12" t="s">
        <v>119</v>
      </c>
      <c r="C119" s="12" t="s">
        <v>339</v>
      </c>
      <c r="D119" s="16">
        <v>42317</v>
      </c>
      <c r="E119" s="16">
        <v>42397</v>
      </c>
      <c r="F119" s="26">
        <v>42643</v>
      </c>
      <c r="G119" s="12">
        <v>80</v>
      </c>
      <c r="H119" s="12">
        <v>326</v>
      </c>
      <c r="I119" s="12">
        <v>246</v>
      </c>
      <c r="J119" s="35">
        <f>'fraction donor'!J119/'fraction donor'!$J119</f>
        <v>1</v>
      </c>
      <c r="K119" s="35">
        <f>'fraction donor'!K119/'fraction donor'!$J119</f>
        <v>0.95777181381321463</v>
      </c>
      <c r="L119" s="35">
        <f>'fraction donor'!L119/'fraction donor'!$J119</f>
        <v>0.92973848694812622</v>
      </c>
      <c r="M119" s="35">
        <f>'fraction donor'!M119/'fraction donor'!$J119</f>
        <v>0.97592122534908743</v>
      </c>
      <c r="N119" s="35">
        <f>'fraction donor'!N119/'fraction donor'!$J119</f>
        <v>0.69423840133704584</v>
      </c>
      <c r="O119" s="35">
        <f>'fraction donor'!O119/'fraction donor'!$J119</f>
        <v>0.90570875446166033</v>
      </c>
      <c r="P119" s="35">
        <f>'fraction donor'!P119/'fraction donor'!$J119</f>
        <v>0.83193356966576804</v>
      </c>
      <c r="Q119" s="35">
        <f>'fraction donor'!Q119/'fraction donor'!$J119</f>
        <v>0.45540662754269068</v>
      </c>
      <c r="R119" s="35">
        <f>'fraction donor'!R119/'fraction donor'!$J119</f>
        <v>0.22988553718877919</v>
      </c>
      <c r="S119" s="35">
        <f>'fraction donor'!S119/'fraction donor'!$J119</f>
        <v>0.95828000964016458</v>
      </c>
      <c r="T119" s="35">
        <f>'fraction donor'!T119/'fraction donor'!$J119</f>
        <v>0.74717216631393268</v>
      </c>
      <c r="U119" s="35">
        <f>'fraction donor'!U119/'fraction donor'!$J119</f>
        <v>0.89027655454068555</v>
      </c>
      <c r="V119" s="35">
        <f>'fraction donor'!V119/'fraction donor'!$J119</f>
        <v>0.84345448256116107</v>
      </c>
      <c r="W119" s="35">
        <f>'fraction donor'!W119/'fraction donor'!$J119</f>
        <v>0.53661144064388022</v>
      </c>
      <c r="X119" s="35">
        <f>'fraction donor'!X119/'fraction donor'!$J119</f>
        <v>0.3107905833477938</v>
      </c>
      <c r="Z119" s="39"/>
      <c r="AA119" s="39"/>
      <c r="AB119" s="39"/>
      <c r="AC119" s="39"/>
      <c r="AE119" s="40">
        <f>'fraction donor'!AE119/'fraction donor'!$J119</f>
        <v>0.96596848358116061</v>
      </c>
      <c r="AF119" s="40">
        <f>'fraction donor'!AF119/'fraction donor'!$J119</f>
        <v>0.70775207145560826</v>
      </c>
      <c r="AG119" s="40">
        <f>'fraction donor'!AG119/'fraction donor'!$J119</f>
        <v>0.89913044704714185</v>
      </c>
      <c r="AH119" s="40">
        <f>'fraction donor'!AH119/'fraction donor'!$J119</f>
        <v>0.83793521243043723</v>
      </c>
      <c r="AI119" s="40">
        <f>'fraction donor'!AI119/'fraction donor'!$J119</f>
        <v>0.47699927948784593</v>
      </c>
      <c r="AJ119" s="40">
        <f>'fraction donor'!AJ119/'fraction donor'!$J119</f>
        <v>0.25664586143304691</v>
      </c>
      <c r="AL119" s="40">
        <f>'fraction donor'!AL119/'fraction donor'!$J119</f>
        <v>0.71964411915939885</v>
      </c>
      <c r="AM119" s="40">
        <f>'fraction donor'!AM119/'fraction donor'!$J119</f>
        <v>0.32515428691471965</v>
      </c>
      <c r="AO119" s="52"/>
      <c r="AP119" s="52"/>
      <c r="AQ119" s="52"/>
      <c r="AR119" s="52"/>
      <c r="AS119" s="52"/>
      <c r="AT119" s="52"/>
      <c r="AU119" s="52"/>
      <c r="AV119" s="52"/>
      <c r="AW119" s="52"/>
      <c r="AX119" s="52"/>
      <c r="AY119" s="52"/>
      <c r="AZ119" s="52"/>
      <c r="BA119" s="52"/>
    </row>
    <row r="120" spans="1:53">
      <c r="A120" s="12">
        <v>203520</v>
      </c>
      <c r="B120" s="12" t="s">
        <v>119</v>
      </c>
      <c r="C120" s="12" t="s">
        <v>339</v>
      </c>
      <c r="D120" s="16">
        <v>42317</v>
      </c>
      <c r="E120" s="16">
        <v>42397</v>
      </c>
      <c r="F120" s="26">
        <v>42643</v>
      </c>
      <c r="G120" s="12">
        <v>80</v>
      </c>
      <c r="H120" s="12">
        <v>326</v>
      </c>
      <c r="I120" s="12">
        <v>246</v>
      </c>
      <c r="J120" s="35">
        <f>'fraction donor'!J120/'fraction donor'!$J120</f>
        <v>1</v>
      </c>
      <c r="K120" s="35">
        <f>'fraction donor'!K120/'fraction donor'!$J120</f>
        <v>0.95682081009322617</v>
      </c>
      <c r="L120" s="35">
        <f>'fraction donor'!L120/'fraction donor'!$J120</f>
        <v>0.94665731462011771</v>
      </c>
      <c r="M120" s="35">
        <f>'fraction donor'!M120/'fraction donor'!$J120</f>
        <v>0.9391352119604196</v>
      </c>
      <c r="N120" s="35">
        <f>'fraction donor'!N120/'fraction donor'!$J120</f>
        <v>0.6144618357143965</v>
      </c>
      <c r="O120" s="35">
        <f>'fraction donor'!O120/'fraction donor'!$J120</f>
        <v>0.81960159491123119</v>
      </c>
      <c r="P120" s="35">
        <f>'fraction donor'!P120/'fraction donor'!$J120</f>
        <v>0.77702837991088869</v>
      </c>
      <c r="Q120" s="35">
        <f>'fraction donor'!Q120/'fraction donor'!$J120</f>
        <v>0.4554859684855509</v>
      </c>
      <c r="R120" s="35">
        <f>'fraction donor'!R120/'fraction donor'!$J120</f>
        <v>0.19930975848377536</v>
      </c>
      <c r="S120" s="35">
        <f>'fraction donor'!S120/'fraction donor'!$J120</f>
        <v>0.92292546038062773</v>
      </c>
      <c r="T120" s="35">
        <f>'fraction donor'!T120/'fraction donor'!$J120</f>
        <v>0.67993259632551883</v>
      </c>
      <c r="U120" s="35">
        <f>'fraction donor'!U120/'fraction donor'!$J120</f>
        <v>0.77887217281074073</v>
      </c>
      <c r="V120" s="35">
        <f>'fraction donor'!V120/'fraction donor'!$J120</f>
        <v>0.78650215727677797</v>
      </c>
      <c r="W120" s="35">
        <f>'fraction donor'!W120/'fraction donor'!$J120</f>
        <v>0.55404939953035892</v>
      </c>
      <c r="X120" s="35">
        <f>'fraction donor'!X120/'fraction donor'!$J120</f>
        <v>0.24005426154113732</v>
      </c>
      <c r="Z120" s="39"/>
      <c r="AA120" s="39"/>
      <c r="AB120" s="39"/>
      <c r="AC120" s="39"/>
      <c r="AE120" s="40">
        <f>'fraction donor'!AE120/'fraction donor'!$J120</f>
        <v>0.93181985786567711</v>
      </c>
      <c r="AF120" s="40">
        <f>'fraction donor'!AF120/'fraction donor'!$J120</f>
        <v>0.62750891888824201</v>
      </c>
      <c r="AG120" s="40">
        <f>'fraction donor'!AG120/'fraction donor'!$J120</f>
        <v>0.80638069130815659</v>
      </c>
      <c r="AH120" s="40">
        <f>'fraction donor'!AH120/'fraction donor'!$J120</f>
        <v>0.7812779060380961</v>
      </c>
      <c r="AI120" s="40">
        <f>'fraction donor'!AI120/'fraction donor'!$J120</f>
        <v>0.49059831893067285</v>
      </c>
      <c r="AJ120" s="40">
        <f>'fraction donor'!AJ120/'fraction donor'!$J120</f>
        <v>0.21165201672550304</v>
      </c>
      <c r="AL120" s="40">
        <f>'fraction donor'!AL120/'fraction donor'!$J120</f>
        <v>0.63700232062215567</v>
      </c>
      <c r="AM120" s="40">
        <f>'fraction donor'!AM120/'fraction donor'!$J120</f>
        <v>0.27721037855348912</v>
      </c>
      <c r="AO120" s="52"/>
      <c r="AP120" s="52"/>
      <c r="AQ120" s="52"/>
      <c r="AR120" s="52"/>
      <c r="AS120" s="52"/>
      <c r="AT120" s="52"/>
      <c r="AU120" s="52"/>
      <c r="AV120" s="52"/>
      <c r="AW120" s="52"/>
      <c r="AX120" s="52"/>
      <c r="AY120" s="52"/>
      <c r="AZ120" s="52"/>
      <c r="BA120" s="52"/>
    </row>
    <row r="121" spans="1:53">
      <c r="A121" s="12">
        <v>203518</v>
      </c>
      <c r="B121" s="12" t="s">
        <v>119</v>
      </c>
      <c r="C121" s="12" t="s">
        <v>339</v>
      </c>
      <c r="D121" s="16">
        <v>42317</v>
      </c>
      <c r="E121" s="16">
        <v>42397</v>
      </c>
      <c r="F121" s="26">
        <v>42643</v>
      </c>
      <c r="G121" s="12">
        <v>80</v>
      </c>
      <c r="H121" s="12">
        <v>326</v>
      </c>
      <c r="I121" s="12">
        <v>246</v>
      </c>
      <c r="J121" s="35">
        <f>'fraction donor'!J121/'fraction donor'!$J121</f>
        <v>1</v>
      </c>
      <c r="K121" s="35">
        <f>'fraction donor'!K121/'fraction donor'!$J121</f>
        <v>0.98255807404673479</v>
      </c>
      <c r="L121" s="35">
        <f>'fraction donor'!L121/'fraction donor'!$J121</f>
        <v>1.0163031391237869</v>
      </c>
      <c r="M121" s="35">
        <f>'fraction donor'!M121/'fraction donor'!$J121</f>
        <v>0.93591315700533817</v>
      </c>
      <c r="N121" s="35">
        <f>'fraction donor'!N121/'fraction donor'!$J121</f>
        <v>0.61554327884959081</v>
      </c>
      <c r="O121" s="35">
        <f>'fraction donor'!O121/'fraction donor'!$J121</f>
        <v>0.83683681421743672</v>
      </c>
      <c r="P121" s="35">
        <f>'fraction donor'!P121/'fraction donor'!$J121</f>
        <v>0.78401975553130865</v>
      </c>
      <c r="Q121" s="35">
        <f>'fraction donor'!Q121/'fraction donor'!$J121</f>
        <v>0.38982492233157889</v>
      </c>
      <c r="R121" s="35">
        <f>'fraction donor'!R121/'fraction donor'!$J121</f>
        <v>0.20501457948638804</v>
      </c>
      <c r="S121" s="35">
        <f>'fraction donor'!S121/'fraction donor'!$J121</f>
        <v>0.91524511483133519</v>
      </c>
      <c r="T121" s="35">
        <f>'fraction donor'!T121/'fraction donor'!$J121</f>
        <v>0.69000467745823024</v>
      </c>
      <c r="U121" s="35">
        <f>'fraction donor'!U121/'fraction donor'!$J121</f>
        <v>0.79673472934497735</v>
      </c>
      <c r="V121" s="35">
        <f>'fraction donor'!V121/'fraction donor'!$J121</f>
        <v>0.80249653758249762</v>
      </c>
      <c r="W121" s="35">
        <f>'fraction donor'!W121/'fraction donor'!$J121</f>
        <v>0.49732272185425225</v>
      </c>
      <c r="X121" s="35">
        <f>'fraction donor'!X121/'fraction donor'!$J121</f>
        <v>0.27386713909782756</v>
      </c>
      <c r="Z121" s="39"/>
      <c r="AA121" s="39"/>
      <c r="AB121" s="39"/>
      <c r="AC121" s="39"/>
      <c r="AE121" s="40">
        <f>'fraction donor'!AE121/'fraction donor'!$J121</f>
        <v>0.92481813159262116</v>
      </c>
      <c r="AF121" s="40">
        <f>'fraction donor'!AF121/'fraction donor'!$J121</f>
        <v>0.63674159978425571</v>
      </c>
      <c r="AG121" s="40">
        <f>'fraction donor'!AG121/'fraction donor'!$J121</f>
        <v>0.82116791556124014</v>
      </c>
      <c r="AH121" s="40">
        <f>'fraction donor'!AH121/'fraction donor'!$J121</f>
        <v>0.79369954255835584</v>
      </c>
      <c r="AI121" s="40">
        <f>'fraction donor'!AI121/'fraction donor'!$J121</f>
        <v>0.43245619357627252</v>
      </c>
      <c r="AJ121" s="40">
        <f>'fraction donor'!AJ121/'fraction donor'!$J121</f>
        <v>0.22791011187254234</v>
      </c>
      <c r="AL121" s="40">
        <f>'fraction donor'!AL121/'fraction donor'!$J121</f>
        <v>0.64920047476881648</v>
      </c>
      <c r="AM121" s="40">
        <f>'fraction donor'!AM121/'fraction donor'!$J121</f>
        <v>0.27844432384303286</v>
      </c>
      <c r="AO121" s="52"/>
      <c r="AP121" s="52"/>
      <c r="AQ121" s="52"/>
      <c r="AR121" s="52"/>
      <c r="AS121" s="52"/>
      <c r="AT121" s="52"/>
      <c r="AU121" s="52"/>
      <c r="AV121" s="52"/>
      <c r="AW121" s="52"/>
      <c r="AX121" s="52"/>
      <c r="AY121" s="52"/>
      <c r="AZ121" s="52"/>
      <c r="BA121" s="52"/>
    </row>
    <row r="122" spans="1:53">
      <c r="A122" s="12">
        <v>203521</v>
      </c>
      <c r="B122" s="12" t="s">
        <v>119</v>
      </c>
      <c r="C122" s="12" t="s">
        <v>339</v>
      </c>
      <c r="D122" s="16">
        <v>42317</v>
      </c>
      <c r="E122" s="16">
        <v>42397</v>
      </c>
      <c r="F122" s="26">
        <v>42643</v>
      </c>
      <c r="G122" s="12">
        <v>80</v>
      </c>
      <c r="H122" s="12">
        <v>326</v>
      </c>
      <c r="I122" s="12">
        <v>246</v>
      </c>
      <c r="J122" s="35">
        <f>'fraction donor'!J122/'fraction donor'!$J122</f>
        <v>1</v>
      </c>
      <c r="K122" s="35">
        <f>'fraction donor'!K122/'fraction donor'!$J122</f>
        <v>0.98956623194651727</v>
      </c>
      <c r="L122" s="35">
        <f>'fraction donor'!L122/'fraction donor'!$J122</f>
        <v>0.98751744117627482</v>
      </c>
      <c r="M122" s="35">
        <f>'fraction donor'!M122/'fraction donor'!$J122</f>
        <v>0.95448455417161282</v>
      </c>
      <c r="N122" s="35">
        <f>'fraction donor'!N122/'fraction donor'!$J122</f>
        <v>0.72013712683972819</v>
      </c>
      <c r="O122" s="35">
        <f>'fraction donor'!O122/'fraction donor'!$J122</f>
        <v>0.87441917629668808</v>
      </c>
      <c r="P122" s="35">
        <f>'fraction donor'!P122/'fraction donor'!$J122</f>
        <v>0.83040621220220134</v>
      </c>
      <c r="Q122" s="35">
        <f>'fraction donor'!Q122/'fraction donor'!$J122</f>
        <v>0.56039487630800178</v>
      </c>
      <c r="R122" s="35">
        <f>'fraction donor'!R122/'fraction donor'!$J122</f>
        <v>0.34842028670130298</v>
      </c>
      <c r="S122" s="35">
        <f>'fraction donor'!S122/'fraction donor'!$J122</f>
        <v>0.94956184486272488</v>
      </c>
      <c r="T122" s="35">
        <f>'fraction donor'!T122/'fraction donor'!$J122</f>
        <v>0.65358520925743235</v>
      </c>
      <c r="U122" s="35">
        <f>'fraction donor'!U122/'fraction donor'!$J122</f>
        <v>0.82641755120559779</v>
      </c>
      <c r="V122" s="35">
        <f>'fraction donor'!V122/'fraction donor'!$J122</f>
        <v>0.85117535085033191</v>
      </c>
      <c r="W122" s="35">
        <f>'fraction donor'!W122/'fraction donor'!$J122</f>
        <v>0.63867160502052311</v>
      </c>
      <c r="X122" s="35">
        <f>'fraction donor'!X122/'fraction donor'!$J122</f>
        <v>0.43483174718935219</v>
      </c>
      <c r="Z122" s="39"/>
      <c r="AA122" s="39"/>
      <c r="AB122" s="39"/>
      <c r="AC122" s="39"/>
      <c r="AE122" s="40">
        <f>'fraction donor'!AE122/'fraction donor'!$J122</f>
        <v>0.95118385692198559</v>
      </c>
      <c r="AF122" s="40">
        <f>'fraction donor'!AF122/'fraction donor'!$J122</f>
        <v>0.69551632994168577</v>
      </c>
      <c r="AG122" s="40">
        <f>'fraction donor'!AG122/'fraction donor'!$J122</f>
        <v>0.8446658774278657</v>
      </c>
      <c r="AH122" s="40">
        <f>'fraction donor'!AH122/'fraction donor'!$J122</f>
        <v>0.84457542946282382</v>
      </c>
      <c r="AI122" s="40">
        <f>'fraction donor'!AI122/'fraction donor'!$J122</f>
        <v>0.59828306524560504</v>
      </c>
      <c r="AJ122" s="40">
        <f>'fraction donor'!AJ122/'fraction donor'!$J122</f>
        <v>0.3957460059940302</v>
      </c>
      <c r="AL122" s="40">
        <f>'fraction donor'!AL122/'fraction donor'!$J122</f>
        <v>0.70865942941916005</v>
      </c>
      <c r="AM122" s="40">
        <f>'fraction donor'!AM122/'fraction donor'!$J122</f>
        <v>0.45766190340599333</v>
      </c>
      <c r="AO122" s="52"/>
      <c r="AP122" s="52"/>
      <c r="AQ122" s="52"/>
      <c r="AR122" s="52"/>
      <c r="AS122" s="52"/>
      <c r="AT122" s="52"/>
      <c r="AU122" s="52"/>
      <c r="AV122" s="52"/>
      <c r="AW122" s="52"/>
      <c r="AX122" s="52"/>
      <c r="AY122" s="52"/>
      <c r="AZ122" s="52"/>
      <c r="BA122" s="52"/>
    </row>
    <row r="123" spans="1:53">
      <c r="A123" s="12">
        <v>212312</v>
      </c>
      <c r="B123" s="12" t="s">
        <v>119</v>
      </c>
      <c r="C123" s="12" t="s">
        <v>339</v>
      </c>
      <c r="D123" s="16">
        <v>42339</v>
      </c>
      <c r="E123" s="16">
        <v>42397</v>
      </c>
      <c r="F123" s="26">
        <v>42643</v>
      </c>
      <c r="G123" s="12">
        <v>58</v>
      </c>
      <c r="H123" s="12">
        <v>304</v>
      </c>
      <c r="I123" s="12">
        <v>246</v>
      </c>
      <c r="J123" s="35">
        <f>'fraction donor'!J123/'fraction donor'!$J123</f>
        <v>1</v>
      </c>
      <c r="K123" s="35">
        <f>'fraction donor'!K123/'fraction donor'!$J123</f>
        <v>0.96390573505438382</v>
      </c>
      <c r="L123" s="35">
        <f>'fraction donor'!L123/'fraction donor'!$J123</f>
        <v>0.95436555410467627</v>
      </c>
      <c r="M123" s="35">
        <f>'fraction donor'!M123/'fraction donor'!$J123</f>
        <v>0.94144048089307641</v>
      </c>
      <c r="N123" s="35">
        <f>'fraction donor'!N123/'fraction donor'!$J123</f>
        <v>0.62498121407845009</v>
      </c>
      <c r="O123" s="35">
        <f>'fraction donor'!O123/'fraction donor'!$J123</f>
        <v>0.86978950707422731</v>
      </c>
      <c r="P123" s="35">
        <f>'fraction donor'!P123/'fraction donor'!$J123</f>
        <v>0.79267643841865754</v>
      </c>
      <c r="Q123" s="35">
        <f>'fraction donor'!Q123/'fraction donor'!$J123</f>
        <v>0.39160819597263963</v>
      </c>
      <c r="R123" s="35">
        <f>'fraction donor'!R123/'fraction donor'!$J123</f>
        <v>0.21968454514740399</v>
      </c>
      <c r="S123" s="35">
        <f>'fraction donor'!S123/'fraction donor'!$J123</f>
        <v>0.92920185112825959</v>
      </c>
      <c r="T123" s="35">
        <f>'fraction donor'!T123/'fraction donor'!$J123</f>
        <v>0.71448626274189442</v>
      </c>
      <c r="U123" s="35">
        <f>'fraction donor'!U123/'fraction donor'!$J123</f>
        <v>0.80808759032555399</v>
      </c>
      <c r="V123" s="35">
        <f>'fraction donor'!V123/'fraction donor'!$J123</f>
        <v>0.82261067938334653</v>
      </c>
      <c r="W123" s="35">
        <f>'fraction donor'!W123/'fraction donor'!$J123</f>
        <v>0.46805487082104297</v>
      </c>
      <c r="X123" s="35">
        <f>'fraction donor'!X123/'fraction donor'!$J123</f>
        <v>0.29053346480153636</v>
      </c>
      <c r="Z123" s="39"/>
      <c r="AA123" s="39"/>
      <c r="AB123" s="39"/>
      <c r="AC123" s="39"/>
      <c r="AE123" s="40">
        <f>'fraction donor'!AE123/'fraction donor'!$J123</f>
        <v>0.93350197613677233</v>
      </c>
      <c r="AF123" s="40">
        <f>'fraction donor'!AF123/'fraction donor'!$J123</f>
        <v>0.65963927214079177</v>
      </c>
      <c r="AG123" s="40">
        <f>'fraction donor'!AG123/'fraction donor'!$J123</f>
        <v>0.83627588824477028</v>
      </c>
      <c r="AH123" s="40">
        <f>'fraction donor'!AH123/'fraction donor'!$J123</f>
        <v>0.81151323039371182</v>
      </c>
      <c r="AI123" s="40">
        <f>'fraction donor'!AI123/'fraction donor'!$J123</f>
        <v>0.42616175025611269</v>
      </c>
      <c r="AJ123" s="40">
        <f>'fraction donor'!AJ123/'fraction donor'!$J123</f>
        <v>0.25427660374637739</v>
      </c>
      <c r="AL123" s="40">
        <f>'fraction donor'!AL123/'fraction donor'!$J123</f>
        <v>0.67041911330331894</v>
      </c>
      <c r="AM123" s="40">
        <f>'fraction donor'!AM123/'fraction donor'!$J123</f>
        <v>0.30321549490443733</v>
      </c>
      <c r="AO123" s="52"/>
      <c r="AP123" s="52"/>
      <c r="AQ123" s="52"/>
      <c r="AR123" s="52"/>
      <c r="AS123" s="52"/>
      <c r="AT123" s="52"/>
      <c r="AU123" s="52"/>
      <c r="AV123" s="52"/>
      <c r="AW123" s="52"/>
      <c r="AX123" s="52"/>
      <c r="AY123" s="52"/>
      <c r="AZ123" s="52"/>
      <c r="BA123" s="52"/>
    </row>
    <row r="124" spans="1:53">
      <c r="A124" s="12">
        <v>212313</v>
      </c>
      <c r="B124" s="12" t="s">
        <v>119</v>
      </c>
      <c r="C124" s="12" t="s">
        <v>339</v>
      </c>
      <c r="D124" s="16">
        <v>42339</v>
      </c>
      <c r="E124" s="16">
        <v>42397</v>
      </c>
      <c r="F124" s="26">
        <v>42643</v>
      </c>
      <c r="G124" s="12">
        <v>58</v>
      </c>
      <c r="H124" s="12">
        <v>304</v>
      </c>
      <c r="I124" s="12">
        <v>246</v>
      </c>
      <c r="J124" s="35">
        <f>'fraction donor'!J124/'fraction donor'!$J124</f>
        <v>1</v>
      </c>
      <c r="K124" s="35">
        <f>'fraction donor'!K124/'fraction donor'!$J124</f>
        <v>0.96920927247411026</v>
      </c>
      <c r="L124" s="35">
        <f>'fraction donor'!L124/'fraction donor'!$J124</f>
        <v>0.97317744755244762</v>
      </c>
      <c r="M124" s="35">
        <f>'fraction donor'!M124/'fraction donor'!$J124</f>
        <v>0.97113495942828576</v>
      </c>
      <c r="N124" s="35">
        <f>'fraction donor'!N124/'fraction donor'!$J124</f>
        <v>0.68662364146878707</v>
      </c>
      <c r="O124" s="35">
        <f>'fraction donor'!O124/'fraction donor'!$J124</f>
        <v>0.89867199790246466</v>
      </c>
      <c r="P124" s="35">
        <f>'fraction donor'!P124/'fraction donor'!$J124</f>
        <v>0.83033217511163449</v>
      </c>
      <c r="Q124" s="35">
        <f>'fraction donor'!Q124/'fraction donor'!$J124</f>
        <v>0.56997839308578757</v>
      </c>
      <c r="R124" s="35">
        <f>'fraction donor'!R124/'fraction donor'!$J124</f>
        <v>0.22379291949563532</v>
      </c>
      <c r="S124" s="35">
        <f>'fraction donor'!S124/'fraction donor'!$J124</f>
        <v>0.96240915436907148</v>
      </c>
      <c r="T124" s="35">
        <f>'fraction donor'!T124/'fraction donor'!$J124</f>
        <v>0.73224979542462743</v>
      </c>
      <c r="U124" s="35">
        <f>'fraction donor'!U124/'fraction donor'!$J124</f>
        <v>0.86548811292719174</v>
      </c>
      <c r="V124" s="35">
        <f>'fraction donor'!V124/'fraction donor'!$J124</f>
        <v>0.8555710214091603</v>
      </c>
      <c r="W124" s="35">
        <f>'fraction donor'!W124/'fraction donor'!$J124</f>
        <v>0.55048421275694015</v>
      </c>
      <c r="X124" s="35">
        <f>'fraction donor'!X124/'fraction donor'!$J124</f>
        <v>0.31309852734922861</v>
      </c>
      <c r="Z124" s="39"/>
      <c r="AA124" s="39"/>
      <c r="AB124" s="39"/>
      <c r="AC124" s="39"/>
      <c r="AE124" s="40">
        <f>'fraction donor'!AE124/'fraction donor'!$J124</f>
        <v>0.96494268952510787</v>
      </c>
      <c r="AF124" s="40">
        <f>'fraction donor'!AF124/'fraction donor'!$J124</f>
        <v>0.7049691262976816</v>
      </c>
      <c r="AG124" s="40">
        <f>'fraction donor'!AG124/'fraction donor'!$J124</f>
        <v>0.87758075826815973</v>
      </c>
      <c r="AH124" s="40">
        <f>'fraction donor'!AH124/'fraction donor'!$J124</f>
        <v>0.84753611243820814</v>
      </c>
      <c r="AI124" s="40">
        <f>'fraction donor'!AI124/'fraction donor'!$J124</f>
        <v>0.55830350407579932</v>
      </c>
      <c r="AJ124" s="40">
        <f>'fraction donor'!AJ124/'fraction donor'!$J124</f>
        <v>0.27537102216880632</v>
      </c>
      <c r="AL124" s="40">
        <f>'fraction donor'!AL124/'fraction donor'!$J124</f>
        <v>0.71712188223183526</v>
      </c>
      <c r="AM124" s="40">
        <f>'fraction donor'!AM124/'fraction donor'!$J124</f>
        <v>0.38560072301319442</v>
      </c>
      <c r="AO124" s="52"/>
      <c r="AP124" s="52"/>
      <c r="AQ124" s="52"/>
      <c r="AR124" s="52"/>
      <c r="AS124" s="52"/>
      <c r="AT124" s="52"/>
      <c r="AU124" s="52"/>
      <c r="AV124" s="52"/>
      <c r="AW124" s="52"/>
      <c r="AX124" s="52"/>
      <c r="AY124" s="52"/>
      <c r="AZ124" s="52"/>
      <c r="BA124" s="52"/>
    </row>
    <row r="125" spans="1:53">
      <c r="A125" s="12">
        <v>212314</v>
      </c>
      <c r="B125" s="12" t="s">
        <v>119</v>
      </c>
      <c r="C125" s="12" t="s">
        <v>339</v>
      </c>
      <c r="D125" s="16">
        <v>42339</v>
      </c>
      <c r="E125" s="16">
        <v>42397</v>
      </c>
      <c r="F125" s="26">
        <v>42643</v>
      </c>
      <c r="G125" s="12">
        <v>58</v>
      </c>
      <c r="H125" s="12">
        <v>304</v>
      </c>
      <c r="I125" s="12">
        <v>246</v>
      </c>
      <c r="J125" s="35">
        <f>'fraction donor'!J125/'fraction donor'!$J125</f>
        <v>1</v>
      </c>
      <c r="K125" s="35">
        <f>'fraction donor'!K125/'fraction donor'!$J125</f>
        <v>0.98684287903838419</v>
      </c>
      <c r="L125" s="35">
        <f>'fraction donor'!L125/'fraction donor'!$J125</f>
        <v>0.98400917024595802</v>
      </c>
      <c r="M125" s="35">
        <f>'fraction donor'!M125/'fraction donor'!$J125</f>
        <v>0.9633619138921411</v>
      </c>
      <c r="N125" s="35">
        <f>'fraction donor'!N125/'fraction donor'!$J125</f>
        <v>0.69161800111921679</v>
      </c>
      <c r="O125" s="35">
        <f>'fraction donor'!O125/'fraction donor'!$J125</f>
        <v>0.88117797125286046</v>
      </c>
      <c r="P125" s="35">
        <f>'fraction donor'!P125/'fraction donor'!$J125</f>
        <v>0.84739018891493523</v>
      </c>
      <c r="Q125" s="35">
        <f>'fraction donor'!Q125/'fraction donor'!$J125</f>
        <v>0.35949449339207051</v>
      </c>
      <c r="R125" s="35">
        <f>'fraction donor'!R125/'fraction donor'!$J125</f>
        <v>0.3236622060183133</v>
      </c>
      <c r="S125" s="35">
        <f>'fraction donor'!S125/'fraction donor'!$J125</f>
        <v>0.94932763003653664</v>
      </c>
      <c r="T125" s="35">
        <f>'fraction donor'!T125/'fraction donor'!$J125</f>
        <v>0.75576489777553635</v>
      </c>
      <c r="U125" s="35">
        <f>'fraction donor'!U125/'fraction donor'!$J125</f>
        <v>0.87732717449049513</v>
      </c>
      <c r="V125" s="35">
        <f>'fraction donor'!V125/'fraction donor'!$J125</f>
        <v>0.86651396105557776</v>
      </c>
      <c r="W125" s="35">
        <f>'fraction donor'!W125/'fraction donor'!$J125</f>
        <v>0.54137144313752483</v>
      </c>
      <c r="X125" s="35">
        <f>'fraction donor'!X125/'fraction donor'!$J125</f>
        <v>0.40030198089884539</v>
      </c>
      <c r="Z125" s="39"/>
      <c r="AA125" s="39"/>
      <c r="AB125" s="39"/>
      <c r="AC125" s="39"/>
      <c r="AE125" s="40">
        <f>'fraction donor'!AE125/'fraction donor'!$J125</f>
        <v>0.95469846012845472</v>
      </c>
      <c r="AF125" s="40">
        <f>'fraction donor'!AF125/'fraction donor'!$J125</f>
        <v>0.71578509961872516</v>
      </c>
      <c r="AG125" s="40">
        <f>'fraction donor'!AG125/'fraction donor'!$J125</f>
        <v>0.87883455219456097</v>
      </c>
      <c r="AH125" s="40">
        <f>'fraction donor'!AH125/'fraction donor'!$J125</f>
        <v>0.85831225917587817</v>
      </c>
      <c r="AI125" s="40">
        <f>'fraction donor'!AI125/'fraction donor'!$J125</f>
        <v>0.43715532031540338</v>
      </c>
      <c r="AJ125" s="40">
        <f>'fraction donor'!AJ125/'fraction donor'!$J125</f>
        <v>0.36040472198738516</v>
      </c>
      <c r="AL125" s="40">
        <f>'fraction donor'!AL125/'fraction donor'!$J125</f>
        <v>0.73007909469456034</v>
      </c>
      <c r="AM125" s="40">
        <f>'fraction donor'!AM125/'fraction donor'!$J125</f>
        <v>0.38424401537612252</v>
      </c>
      <c r="AO125" s="52"/>
      <c r="AP125" s="52"/>
      <c r="AQ125" s="52"/>
      <c r="AR125" s="52"/>
      <c r="AS125" s="52"/>
      <c r="AT125" s="52"/>
      <c r="AU125" s="52"/>
      <c r="AV125" s="52"/>
      <c r="AW125" s="52"/>
      <c r="AX125" s="52"/>
      <c r="AY125" s="52"/>
      <c r="AZ125" s="52"/>
      <c r="BA125" s="52"/>
    </row>
    <row r="126" spans="1:53">
      <c r="A126" s="12">
        <v>212315</v>
      </c>
      <c r="B126" s="12" t="s">
        <v>119</v>
      </c>
      <c r="C126" s="12" t="s">
        <v>339</v>
      </c>
      <c r="D126" s="16">
        <v>42339</v>
      </c>
      <c r="E126" s="16">
        <v>42397</v>
      </c>
      <c r="F126" s="26">
        <v>42643</v>
      </c>
      <c r="G126" s="12">
        <v>58</v>
      </c>
      <c r="H126" s="12">
        <v>304</v>
      </c>
      <c r="I126" s="12">
        <v>246</v>
      </c>
      <c r="J126" s="35">
        <f>'fraction donor'!J126/'fraction donor'!$J126</f>
        <v>1</v>
      </c>
      <c r="K126" s="35">
        <f>'fraction donor'!K126/'fraction donor'!$J126</f>
        <v>0.96267490325135263</v>
      </c>
      <c r="L126" s="35">
        <f>'fraction donor'!L126/'fraction donor'!$J126</f>
        <v>0.95531232197044957</v>
      </c>
      <c r="M126" s="35">
        <f>'fraction donor'!M126/'fraction donor'!$J126</f>
        <v>0.87007271343547099</v>
      </c>
      <c r="N126" s="35">
        <f>'fraction donor'!N126/'fraction donor'!$J126</f>
        <v>0.59251069044079319</v>
      </c>
      <c r="O126" s="35">
        <f>'fraction donor'!O126/'fraction donor'!$J126</f>
        <v>0.82993494379692934</v>
      </c>
      <c r="P126" s="35">
        <f>'fraction donor'!P126/'fraction donor'!$J126</f>
        <v>0.76306871935452869</v>
      </c>
      <c r="Q126" s="35">
        <f>'fraction donor'!Q126/'fraction donor'!$J126</f>
        <v>0.45125032620931149</v>
      </c>
      <c r="R126" s="35">
        <f>'fraction donor'!R126/'fraction donor'!$J126</f>
        <v>0.28413396942632441</v>
      </c>
      <c r="S126" s="35">
        <f>'fraction donor'!S126/'fraction donor'!$J126</f>
        <v>0.84524396462615281</v>
      </c>
      <c r="T126" s="35">
        <f>'fraction donor'!T126/'fraction donor'!$J126</f>
        <v>0.66637315548116227</v>
      </c>
      <c r="U126" s="35">
        <f>'fraction donor'!U126/'fraction donor'!$J126</f>
        <v>0.75721147630487562</v>
      </c>
      <c r="V126" s="35">
        <f>'fraction donor'!V126/'fraction donor'!$J126</f>
        <v>0.78060065582905114</v>
      </c>
      <c r="W126" s="35">
        <f>'fraction donor'!W126/'fraction donor'!$J126</f>
        <v>0.54961525273958167</v>
      </c>
      <c r="X126" s="35">
        <f>'fraction donor'!X126/'fraction donor'!$J126</f>
        <v>0.33274495160472017</v>
      </c>
      <c r="Z126" s="39"/>
      <c r="AA126" s="39"/>
      <c r="AB126" s="39"/>
      <c r="AC126" s="39"/>
      <c r="AE126" s="40">
        <f>'fraction donor'!AE126/'fraction donor'!$J126</f>
        <v>0.85430807456627578</v>
      </c>
      <c r="AF126" s="40">
        <f>'fraction donor'!AF126/'fraction donor'!$J126</f>
        <v>0.62210939775032614</v>
      </c>
      <c r="AG126" s="40">
        <f>'fraction donor'!AG126/'fraction donor'!$J126</f>
        <v>0.78792625394267879</v>
      </c>
      <c r="AH126" s="40">
        <f>'fraction donor'!AH126/'fraction donor'!$J126</f>
        <v>0.77379831174124958</v>
      </c>
      <c r="AI126" s="40">
        <f>'fraction donor'!AI126/'fraction donor'!$J126</f>
        <v>0.50179248092251727</v>
      </c>
      <c r="AJ126" s="40">
        <f>'fraction donor'!AJ126/'fraction donor'!$J126</f>
        <v>0.30655611794528725</v>
      </c>
      <c r="AL126" s="40">
        <f>'fraction donor'!AL126/'fraction donor'!$J126</f>
        <v>0.63711898693367242</v>
      </c>
      <c r="AM126" s="40">
        <f>'fraction donor'!AM126/'fraction donor'!$J126</f>
        <v>0.35013713825411019</v>
      </c>
      <c r="AO126" s="52"/>
      <c r="AP126" s="52"/>
      <c r="AQ126" s="52"/>
      <c r="AR126" s="52"/>
      <c r="AS126" s="52"/>
      <c r="AT126" s="52"/>
      <c r="AU126" s="52"/>
      <c r="AV126" s="52"/>
      <c r="AW126" s="52"/>
      <c r="AX126" s="52"/>
      <c r="AY126" s="52"/>
      <c r="AZ126" s="52"/>
      <c r="BA126" s="52"/>
    </row>
    <row r="127" spans="1:53">
      <c r="A127" s="12">
        <v>208525</v>
      </c>
      <c r="B127" s="12" t="s">
        <v>119</v>
      </c>
      <c r="C127" s="12" t="s">
        <v>339</v>
      </c>
      <c r="D127" s="16">
        <v>42331</v>
      </c>
      <c r="E127" s="16">
        <v>42397</v>
      </c>
      <c r="F127" s="26">
        <v>42643</v>
      </c>
      <c r="G127" s="12">
        <v>66</v>
      </c>
      <c r="H127" s="12">
        <v>312</v>
      </c>
      <c r="I127" s="12">
        <v>246</v>
      </c>
      <c r="J127" s="35">
        <f>'fraction donor'!J127/'fraction donor'!$J127</f>
        <v>1</v>
      </c>
      <c r="K127" s="35">
        <f>'fraction donor'!K127/'fraction donor'!$J127</f>
        <v>0.96752055879676724</v>
      </c>
      <c r="L127" s="35">
        <f>'fraction donor'!L127/'fraction donor'!$J127</f>
        <v>0.98882642177835745</v>
      </c>
      <c r="M127" s="35">
        <f>'fraction donor'!M127/'fraction donor'!$J127</f>
        <v>0.94787845794129122</v>
      </c>
      <c r="N127" s="35">
        <f>'fraction donor'!N127/'fraction donor'!$J127</f>
        <v>0.64191945605674072</v>
      </c>
      <c r="O127" s="35">
        <f>'fraction donor'!O127/'fraction donor'!$J127</f>
        <v>0.86961363970292016</v>
      </c>
      <c r="P127" s="35">
        <f>'fraction donor'!P127/'fraction donor'!$J127</f>
        <v>0.80865134528978067</v>
      </c>
      <c r="Q127" s="35">
        <f>'fraction donor'!Q127/'fraction donor'!$J127</f>
        <v>0.52990569704805002</v>
      </c>
      <c r="R127" s="35">
        <f>'fraction donor'!R127/'fraction donor'!$J127</f>
        <v>0.15565450967551395</v>
      </c>
      <c r="S127" s="35">
        <f>'fraction donor'!S127/'fraction donor'!$J127</f>
        <v>0.9310606751369005</v>
      </c>
      <c r="T127" s="35">
        <f>'fraction donor'!T127/'fraction donor'!$J127</f>
        <v>0.70999455964569458</v>
      </c>
      <c r="U127" s="35">
        <f>'fraction donor'!U127/'fraction donor'!$J127</f>
        <v>0.8054326164289769</v>
      </c>
      <c r="V127" s="35">
        <f>'fraction donor'!V127/'fraction donor'!$J127</f>
        <v>0.82659819493496289</v>
      </c>
      <c r="W127" s="35">
        <f>'fraction donor'!W127/'fraction donor'!$J127</f>
        <v>0.48680631910659</v>
      </c>
      <c r="X127" s="35">
        <f>'fraction donor'!X127/'fraction donor'!$J127</f>
        <v>0.23077995404289853</v>
      </c>
      <c r="Z127" s="39"/>
      <c r="AA127" s="39"/>
      <c r="AB127" s="39"/>
      <c r="AC127" s="39"/>
      <c r="AE127" s="40">
        <f>'fraction donor'!AE127/'fraction donor'!$J127</f>
        <v>0.93786979492803524</v>
      </c>
      <c r="AF127" s="40">
        <f>'fraction donor'!AF127/'fraction donor'!$J127</f>
        <v>0.67128313099243053</v>
      </c>
      <c r="AG127" s="40">
        <f>'fraction donor'!AG127/'fraction donor'!$J127</f>
        <v>0.83054495487354874</v>
      </c>
      <c r="AH127" s="40">
        <f>'fraction donor'!AH127/'fraction donor'!$J127</f>
        <v>0.81902794950044655</v>
      </c>
      <c r="AI127" s="40">
        <f>'fraction donor'!AI127/'fraction donor'!$J127</f>
        <v>0.50762337397414259</v>
      </c>
      <c r="AJ127" s="40">
        <f>'fraction donor'!AJ127/'fraction donor'!$J127</f>
        <v>0.19132233027931667</v>
      </c>
      <c r="AL127" s="40">
        <f>'fraction donor'!AL127/'fraction donor'!$J127</f>
        <v>0.68350217034033722</v>
      </c>
      <c r="AM127" s="40">
        <f>'fraction donor'!AM127/'fraction donor'!$J127</f>
        <v>0.29477305102191576</v>
      </c>
      <c r="AO127" s="52"/>
      <c r="AP127" s="52"/>
      <c r="AQ127" s="52"/>
      <c r="AR127" s="52"/>
      <c r="AS127" s="52"/>
      <c r="AT127" s="52"/>
      <c r="AU127" s="52"/>
      <c r="AV127" s="52"/>
      <c r="AW127" s="52"/>
      <c r="AX127" s="52"/>
      <c r="AY127" s="52"/>
      <c r="AZ127" s="52"/>
      <c r="BA127" s="52"/>
    </row>
    <row r="128" spans="1:53">
      <c r="A128" s="12">
        <v>208526</v>
      </c>
      <c r="B128" s="12" t="s">
        <v>210</v>
      </c>
      <c r="C128" s="12" t="s">
        <v>339</v>
      </c>
      <c r="D128" s="16">
        <v>42331</v>
      </c>
      <c r="E128" s="16">
        <v>42397</v>
      </c>
      <c r="F128" s="26">
        <v>42657</v>
      </c>
      <c r="G128" s="12">
        <v>66</v>
      </c>
      <c r="H128" s="12">
        <v>326</v>
      </c>
      <c r="I128" s="12">
        <v>260</v>
      </c>
      <c r="J128" s="35">
        <f>'fraction donor'!J128/'fraction donor'!$J128</f>
        <v>1</v>
      </c>
      <c r="K128" s="35">
        <f>'fraction donor'!K128/'fraction donor'!$J128</f>
        <v>0.95630065107508766</v>
      </c>
      <c r="L128" s="35">
        <f>'fraction donor'!L128/'fraction donor'!$J128</f>
        <v>0.95902682635789105</v>
      </c>
      <c r="M128" s="35">
        <f>'fraction donor'!M128/'fraction donor'!$J128</f>
        <v>0.93934374545962362</v>
      </c>
      <c r="N128" s="35">
        <f>'fraction donor'!N128/'fraction donor'!$J128</f>
        <v>0.65155440071759885</v>
      </c>
      <c r="O128" s="35">
        <f>'fraction donor'!O128/'fraction donor'!$J128</f>
        <v>0.82479487284157249</v>
      </c>
      <c r="P128" s="35">
        <f>'fraction donor'!P128/'fraction donor'!$J128</f>
        <v>0.83605456303613268</v>
      </c>
      <c r="Q128" s="35">
        <f>'fraction donor'!Q128/'fraction donor'!$J128</f>
        <v>0.59398340095084812</v>
      </c>
      <c r="R128" s="35">
        <f>'fraction donor'!R128/'fraction donor'!$J128</f>
        <v>0.34015932154880274</v>
      </c>
      <c r="S128" s="35">
        <f>'fraction donor'!S128/'fraction donor'!$J128</f>
        <v>0.91571309060569184</v>
      </c>
      <c r="T128" s="35">
        <f>'fraction donor'!T128/'fraction donor'!$J128</f>
        <v>0.72859760117335015</v>
      </c>
      <c r="U128" s="35">
        <f>'fraction donor'!U128/'fraction donor'!$J128</f>
        <v>0.78503623183052007</v>
      </c>
      <c r="V128" s="35">
        <f>'fraction donor'!V128/'fraction donor'!$J128</f>
        <v>0.82257498396176953</v>
      </c>
      <c r="W128" s="35">
        <f>'fraction donor'!W128/'fraction donor'!$J128</f>
        <v>0.57768631233863643</v>
      </c>
      <c r="X128" s="35">
        <f>'fraction donor'!X128/'fraction donor'!$J128</f>
        <v>0.38855850595201513</v>
      </c>
      <c r="Z128" s="39"/>
      <c r="AA128" s="39"/>
      <c r="AB128" s="39"/>
      <c r="AC128" s="39"/>
      <c r="AE128" s="40">
        <f>'fraction donor'!AE128/'fraction donor'!$J128</f>
        <v>0.92170709572088272</v>
      </c>
      <c r="AF128" s="40">
        <f>'fraction donor'!AF128/'fraction donor'!$J128</f>
        <v>0.69027443166772673</v>
      </c>
      <c r="AG128" s="40">
        <f>'fraction donor'!AG128/'fraction donor'!$J128</f>
        <v>0.8009264195325716</v>
      </c>
      <c r="AH128" s="40">
        <f>'fraction donor'!AH128/'fraction donor'!$J128</f>
        <v>0.82637676213195044</v>
      </c>
      <c r="AI128" s="40">
        <f>'fraction donor'!AI128/'fraction donor'!$J128</f>
        <v>0.58448996824834687</v>
      </c>
      <c r="AJ128" s="40">
        <f>'fraction donor'!AJ128/'fraction donor'!$J128</f>
        <v>0.36823706322398481</v>
      </c>
      <c r="AL128" s="40">
        <f>'fraction donor'!AL128/'fraction donor'!$J128</f>
        <v>0.70637729776033353</v>
      </c>
      <c r="AM128" s="40">
        <f>'fraction donor'!AM128/'fraction donor'!$J128</f>
        <v>0.43143057476134467</v>
      </c>
      <c r="AO128" s="52"/>
      <c r="AP128" s="52"/>
      <c r="AQ128" s="52"/>
      <c r="AR128" s="52"/>
      <c r="AS128" s="52"/>
      <c r="AT128" s="52"/>
      <c r="AU128" s="52"/>
      <c r="AV128" s="52"/>
      <c r="AW128" s="52"/>
      <c r="AX128" s="52"/>
      <c r="AY128" s="52"/>
      <c r="AZ128" s="52"/>
      <c r="BA128" s="52"/>
    </row>
    <row r="129" spans="1:53">
      <c r="A129" s="12">
        <v>210823</v>
      </c>
      <c r="B129" s="12" t="s">
        <v>210</v>
      </c>
      <c r="C129" s="12" t="s">
        <v>339</v>
      </c>
      <c r="D129" s="16">
        <v>42339</v>
      </c>
      <c r="E129" s="16">
        <v>42397</v>
      </c>
      <c r="F129" s="26">
        <v>42657</v>
      </c>
      <c r="G129" s="12">
        <v>58</v>
      </c>
      <c r="H129" s="12">
        <v>318</v>
      </c>
      <c r="I129" s="12">
        <v>260</v>
      </c>
      <c r="J129" s="35">
        <f>'fraction donor'!J129/'fraction donor'!$J129</f>
        <v>1</v>
      </c>
      <c r="K129" s="35">
        <f>'fraction donor'!K129/'fraction donor'!$J129</f>
        <v>0.95508351448863793</v>
      </c>
      <c r="L129" s="35">
        <f>'fraction donor'!L129/'fraction donor'!$J129</f>
        <v>0.97043382624610097</v>
      </c>
      <c r="M129" s="35">
        <f>'fraction donor'!M129/'fraction donor'!$J129</f>
        <v>0.92763541002006111</v>
      </c>
      <c r="N129" s="35">
        <f>'fraction donor'!N129/'fraction donor'!$J129</f>
        <v>0.62455235922965058</v>
      </c>
      <c r="O129" s="35">
        <f>'fraction donor'!O129/'fraction donor'!$J129</f>
        <v>0.83655391868538664</v>
      </c>
      <c r="P129" s="35">
        <f>'fraction donor'!P129/'fraction donor'!$J129</f>
        <v>0.80115316937024272</v>
      </c>
      <c r="Q129" s="35">
        <f>'fraction donor'!Q129/'fraction donor'!$J129</f>
        <v>0.30806984036322255</v>
      </c>
      <c r="R129" s="35">
        <f>'fraction donor'!R129/'fraction donor'!$J129</f>
        <v>0.34285711881896586</v>
      </c>
      <c r="S129" s="35">
        <f>'fraction donor'!S129/'fraction donor'!$J129</f>
        <v>0.91057956325600398</v>
      </c>
      <c r="T129" s="35">
        <f>'fraction donor'!T129/'fraction donor'!$J129</f>
        <v>0.67866239814952478</v>
      </c>
      <c r="U129" s="35">
        <f>'fraction donor'!U129/'fraction donor'!$J129</f>
        <v>0.81121569852709707</v>
      </c>
      <c r="V129" s="35">
        <f>'fraction donor'!V129/'fraction donor'!$J129</f>
        <v>0.79325296424946623</v>
      </c>
      <c r="W129" s="35">
        <f>'fraction donor'!W129/'fraction donor'!$J129</f>
        <v>0.37154556318611665</v>
      </c>
      <c r="X129" s="35">
        <f>'fraction donor'!X129/'fraction donor'!$J129</f>
        <v>0.35255787641528552</v>
      </c>
      <c r="Z129" s="39"/>
      <c r="AA129" s="39"/>
      <c r="AB129" s="39"/>
      <c r="AC129" s="39"/>
      <c r="AE129" s="40">
        <f>'fraction donor'!AE129/'fraction donor'!$J129</f>
        <v>0.91599464650532136</v>
      </c>
      <c r="AF129" s="40">
        <f>'fraction donor'!AF129/'fraction donor'!$J129</f>
        <v>0.64698193780407376</v>
      </c>
      <c r="AG129" s="40">
        <f>'fraction donor'!AG129/'fraction donor'!$J129</f>
        <v>0.82301945883390815</v>
      </c>
      <c r="AH129" s="40">
        <f>'fraction donor'!AH129/'fraction donor'!$J129</f>
        <v>0.79591376108051937</v>
      </c>
      <c r="AI129" s="40">
        <f>'fraction donor'!AI129/'fraction donor'!$J129</f>
        <v>0.33830443046631764</v>
      </c>
      <c r="AJ129" s="40">
        <f>'fraction donor'!AJ129/'fraction donor'!$J129</f>
        <v>0.34829340136373887</v>
      </c>
      <c r="AL129" s="40">
        <f>'fraction donor'!AL129/'fraction donor'!$J129</f>
        <v>0.66604058041322312</v>
      </c>
      <c r="AM129" s="40">
        <f>'fraction donor'!AM129/'fraction donor'!$J129</f>
        <v>0.34476336442504973</v>
      </c>
      <c r="AO129" s="52"/>
      <c r="AP129" s="52"/>
      <c r="AQ129" s="52"/>
      <c r="AR129" s="52"/>
      <c r="AS129" s="52"/>
      <c r="AT129" s="52"/>
      <c r="AU129" s="52"/>
      <c r="AV129" s="52"/>
      <c r="AW129" s="52"/>
      <c r="AX129" s="52"/>
      <c r="AY129" s="52"/>
      <c r="AZ129" s="52"/>
      <c r="BA129" s="52"/>
    </row>
    <row r="130" spans="1:53">
      <c r="A130" s="12">
        <v>203523</v>
      </c>
      <c r="B130" s="12" t="s">
        <v>210</v>
      </c>
      <c r="C130" s="12" t="s">
        <v>339</v>
      </c>
      <c r="D130" s="16">
        <v>42317</v>
      </c>
      <c r="E130" s="16">
        <v>42397</v>
      </c>
      <c r="F130" s="26">
        <v>42657</v>
      </c>
      <c r="G130" s="12">
        <v>80</v>
      </c>
      <c r="H130" s="12">
        <v>340</v>
      </c>
      <c r="I130" s="12">
        <v>260</v>
      </c>
      <c r="J130" s="35">
        <f>'fraction donor'!J130/'fraction donor'!$J130</f>
        <v>1</v>
      </c>
      <c r="K130" s="35">
        <f>'fraction donor'!K130/'fraction donor'!$J130</f>
        <v>0.95077242134145112</v>
      </c>
      <c r="L130" s="35">
        <f>'fraction donor'!L130/'fraction donor'!$J130</f>
        <v>0.95547291408871848</v>
      </c>
      <c r="M130" s="35">
        <f>'fraction donor'!M130/'fraction donor'!$J130</f>
        <v>0.92440942318024188</v>
      </c>
      <c r="N130" s="35">
        <f>'fraction donor'!N130/'fraction donor'!$J130</f>
        <v>0.57177341486964917</v>
      </c>
      <c r="O130" s="35">
        <f>'fraction donor'!O130/'fraction donor'!$J130</f>
        <v>0.78541504092215342</v>
      </c>
      <c r="P130" s="35">
        <f>'fraction donor'!P130/'fraction donor'!$J130</f>
        <v>0.81308522460859667</v>
      </c>
      <c r="Q130" s="35">
        <f>'fraction donor'!Q130/'fraction donor'!$J130</f>
        <v>0.26493776205164898</v>
      </c>
      <c r="R130" s="35">
        <f>'fraction donor'!R130/'fraction donor'!$J130</f>
        <v>0.25438447724300073</v>
      </c>
      <c r="S130" s="35">
        <f>'fraction donor'!S130/'fraction donor'!$J130</f>
        <v>0.91352699886583066</v>
      </c>
      <c r="T130" s="35">
        <f>'fraction donor'!T130/'fraction donor'!$J130</f>
        <v>0.67013466139818179</v>
      </c>
      <c r="U130" s="35">
        <f>'fraction donor'!U130/'fraction donor'!$J130</f>
        <v>0.78979309518140017</v>
      </c>
      <c r="V130" s="35">
        <f>'fraction donor'!V130/'fraction donor'!$J130</f>
        <v>0.82147838214783819</v>
      </c>
      <c r="W130" s="35">
        <f>'fraction donor'!W130/'fraction donor'!$J130</f>
        <v>0.37173532751583105</v>
      </c>
      <c r="X130" s="35">
        <f>'fraction donor'!X130/'fraction donor'!$J130</f>
        <v>0.33232163930908704</v>
      </c>
      <c r="Z130" s="39"/>
      <c r="AA130" s="39"/>
      <c r="AB130" s="39"/>
      <c r="AC130" s="39"/>
      <c r="AE130" s="40">
        <f>'fraction donor'!AE130/'fraction donor'!$J130</f>
        <v>0.91660519970463383</v>
      </c>
      <c r="AF130" s="40">
        <f>'fraction donor'!AF130/'fraction donor'!$J130</f>
        <v>0.611256528899908</v>
      </c>
      <c r="AG130" s="40">
        <f>'fraction donor'!AG130/'fraction donor'!$J130</f>
        <v>0.78772366888124057</v>
      </c>
      <c r="AH130" s="40">
        <f>'fraction donor'!AH130/'fraction donor'!$J130</f>
        <v>0.81846296566172727</v>
      </c>
      <c r="AI130" s="40">
        <f>'fraction donor'!AI130/'fraction donor'!$J130</f>
        <v>0.30976753268670493</v>
      </c>
      <c r="AJ130" s="40">
        <f>'fraction donor'!AJ130/'fraction donor'!$J130</f>
        <v>0.28739185387588034</v>
      </c>
      <c r="AL130" s="40">
        <f>'fraction donor'!AL130/'fraction donor'!$J130</f>
        <v>0.63274027905491337</v>
      </c>
      <c r="AM130" s="40">
        <f>'fraction donor'!AM130/'fraction donor'!$J130</f>
        <v>0.29322597167847125</v>
      </c>
      <c r="AO130" s="52"/>
      <c r="AP130" s="52"/>
      <c r="AQ130" s="52"/>
      <c r="AR130" s="52"/>
      <c r="AS130" s="52"/>
      <c r="AT130" s="52"/>
      <c r="AU130" s="52"/>
      <c r="AV130" s="52"/>
      <c r="AW130" s="52"/>
      <c r="AX130" s="52"/>
      <c r="AY130" s="52"/>
      <c r="AZ130" s="52"/>
      <c r="BA130" s="52"/>
    </row>
    <row r="131" spans="1:53">
      <c r="A131" s="12">
        <v>212316</v>
      </c>
      <c r="B131" s="12" t="s">
        <v>210</v>
      </c>
      <c r="C131" s="12" t="s">
        <v>339</v>
      </c>
      <c r="D131" s="16">
        <v>42339</v>
      </c>
      <c r="E131" s="16">
        <v>42397</v>
      </c>
      <c r="F131" s="26">
        <v>42657</v>
      </c>
      <c r="G131" s="12">
        <v>58</v>
      </c>
      <c r="H131" s="12">
        <v>318</v>
      </c>
      <c r="I131" s="12">
        <v>260</v>
      </c>
      <c r="J131" s="35">
        <f>'fraction donor'!J131/'fraction donor'!$J131</f>
        <v>1</v>
      </c>
      <c r="K131" s="35">
        <f>'fraction donor'!K131/'fraction donor'!$J131</f>
        <v>0.98165130526159217</v>
      </c>
      <c r="L131" s="35">
        <f>'fraction donor'!L131/'fraction donor'!$J131</f>
        <v>0.98797084657898571</v>
      </c>
      <c r="M131" s="35">
        <f>'fraction donor'!M131/'fraction donor'!$J131</f>
        <v>0.96584825855782941</v>
      </c>
      <c r="N131" s="35">
        <f>'fraction donor'!N131/'fraction donor'!$J131</f>
        <v>0.6554911367269981</v>
      </c>
      <c r="O131" s="35">
        <f>'fraction donor'!O131/'fraction donor'!$J131</f>
        <v>0.83327764091884549</v>
      </c>
      <c r="P131" s="35">
        <f>'fraction donor'!P131/'fraction donor'!$J131</f>
        <v>0.8650005126417637</v>
      </c>
      <c r="Q131" s="35">
        <f>'fraction donor'!Q131/'fraction donor'!$J131</f>
        <v>0.44406886600731615</v>
      </c>
      <c r="R131" s="35">
        <f>'fraction donor'!R131/'fraction donor'!$J131</f>
        <v>0.37571597962756648</v>
      </c>
      <c r="S131" s="35">
        <f>'fraction donor'!S131/'fraction donor'!$J131</f>
        <v>0.95635985250264621</v>
      </c>
      <c r="T131" s="35">
        <f>'fraction donor'!T131/'fraction donor'!$J131</f>
        <v>0.73243668073240475</v>
      </c>
      <c r="U131" s="35">
        <f>'fraction donor'!U131/'fraction donor'!$J131</f>
        <v>0.84369529758557582</v>
      </c>
      <c r="V131" s="35">
        <f>'fraction donor'!V131/'fraction donor'!$J131</f>
        <v>0.85638946125099913</v>
      </c>
      <c r="W131" s="35">
        <f>'fraction donor'!W131/'fraction donor'!$J131</f>
        <v>0.48250679604493224</v>
      </c>
      <c r="X131" s="35">
        <f>'fraction donor'!X131/'fraction donor'!$J131</f>
        <v>0.41457830768266313</v>
      </c>
      <c r="Z131" s="39"/>
      <c r="AA131" s="39"/>
      <c r="AB131" s="39"/>
      <c r="AC131" s="39"/>
      <c r="AE131" s="40">
        <f>'fraction donor'!AE131/'fraction donor'!$J131</f>
        <v>0.95947323319373623</v>
      </c>
      <c r="AF131" s="40">
        <f>'fraction donor'!AF131/'fraction donor'!$J131</f>
        <v>0.6891957445569139</v>
      </c>
      <c r="AG131" s="40">
        <f>'fraction donor'!AG131/'fraction donor'!$J131</f>
        <v>0.83890488723766254</v>
      </c>
      <c r="AH131" s="40">
        <f>'fraction donor'!AH131/'fraction donor'!$J131</f>
        <v>0.85968868979642021</v>
      </c>
      <c r="AI131" s="40">
        <f>'fraction donor'!AI131/'fraction donor'!$J131</f>
        <v>0.46303757310331067</v>
      </c>
      <c r="AJ131" s="40">
        <f>'fraction donor'!AJ131/'fraction donor'!$J131</f>
        <v>0.39030243615618032</v>
      </c>
      <c r="AL131" s="40">
        <f>'fraction donor'!AL131/'fraction donor'!$J131</f>
        <v>0.70867031332680686</v>
      </c>
      <c r="AM131" s="40">
        <f>'fraction donor'!AM131/'fraction donor'!$J131</f>
        <v>0.40525223004571848</v>
      </c>
      <c r="AO131" s="52"/>
      <c r="AP131" s="52"/>
      <c r="AQ131" s="52"/>
      <c r="AR131" s="52"/>
      <c r="AS131" s="52"/>
      <c r="AT131" s="52"/>
      <c r="AU131" s="52"/>
      <c r="AV131" s="52"/>
      <c r="AW131" s="52"/>
      <c r="AX131" s="52"/>
      <c r="AY131" s="52"/>
      <c r="AZ131" s="52"/>
      <c r="BA131" s="52"/>
    </row>
    <row r="132" spans="1:53">
      <c r="A132" s="12">
        <v>203810</v>
      </c>
      <c r="B132" s="12" t="s">
        <v>210</v>
      </c>
      <c r="C132" s="12" t="s">
        <v>339</v>
      </c>
      <c r="D132" s="16">
        <v>42316</v>
      </c>
      <c r="E132" s="16">
        <v>42397</v>
      </c>
      <c r="F132" s="26">
        <v>42657</v>
      </c>
      <c r="G132" s="12">
        <v>81</v>
      </c>
      <c r="H132" s="12">
        <v>341</v>
      </c>
      <c r="I132" s="12">
        <v>260</v>
      </c>
      <c r="J132" s="35">
        <f>'fraction donor'!J132/'fraction donor'!$J132</f>
        <v>1</v>
      </c>
      <c r="K132" s="35">
        <f>'fraction donor'!K132/'fraction donor'!$J132</f>
        <v>0.96723113606907252</v>
      </c>
      <c r="L132" s="35">
        <f>'fraction donor'!L132/'fraction donor'!$J132</f>
        <v>0.98346960207436873</v>
      </c>
      <c r="M132" s="35">
        <f>'fraction donor'!M132/'fraction donor'!$J132</f>
        <v>0.97848310090605362</v>
      </c>
      <c r="N132" s="35">
        <f>'fraction donor'!N132/'fraction donor'!$J132</f>
        <v>0.66269777109405426</v>
      </c>
      <c r="O132" s="35">
        <f>'fraction donor'!O132/'fraction donor'!$J132</f>
        <v>0.86696886044045474</v>
      </c>
      <c r="P132" s="35">
        <f>'fraction donor'!P132/'fraction donor'!$J132</f>
        <v>0.89102493078146561</v>
      </c>
      <c r="Q132" s="35">
        <f>'fraction donor'!Q132/'fraction donor'!$J132</f>
        <v>0.70212854163625005</v>
      </c>
      <c r="R132" s="35">
        <f>'fraction donor'!R132/'fraction donor'!$J132</f>
        <v>0.41742755511249063</v>
      </c>
      <c r="S132" s="35">
        <f>'fraction donor'!S132/'fraction donor'!$J132</f>
        <v>0.95726765172548389</v>
      </c>
      <c r="T132" s="35">
        <f>'fraction donor'!T132/'fraction donor'!$J132</f>
        <v>0.73257396194654389</v>
      </c>
      <c r="U132" s="35">
        <f>'fraction donor'!U132/'fraction donor'!$J132</f>
        <v>0.8335911958159683</v>
      </c>
      <c r="V132" s="35">
        <f>'fraction donor'!V132/'fraction donor'!$J132</f>
        <v>0.88407907371513328</v>
      </c>
      <c r="W132" s="35">
        <f>'fraction donor'!W132/'fraction donor'!$J132</f>
        <v>0.68470878454803241</v>
      </c>
      <c r="X132" s="35">
        <f>'fraction donor'!X132/'fraction donor'!$J132</f>
        <v>0.45839252302806671</v>
      </c>
      <c r="Z132" s="39"/>
      <c r="AA132" s="39"/>
      <c r="AB132" s="39"/>
      <c r="AC132" s="39"/>
      <c r="AE132" s="40">
        <f>'fraction donor'!AE132/'fraction donor'!$J132</f>
        <v>0.96343630804179592</v>
      </c>
      <c r="AF132" s="40">
        <f>'fraction donor'!AF132/'fraction donor'!$J132</f>
        <v>0.69065654706760282</v>
      </c>
      <c r="AG132" s="40">
        <f>'fraction donor'!AG132/'fraction donor'!$J132</f>
        <v>0.8506016801304721</v>
      </c>
      <c r="AH132" s="40">
        <f>'fraction donor'!AH132/'fraction donor'!$J132</f>
        <v>0.88628142946443622</v>
      </c>
      <c r="AI132" s="40">
        <f>'fraction donor'!AI132/'fraction donor'!$J132</f>
        <v>0.69310626514742757</v>
      </c>
      <c r="AJ132" s="40">
        <f>'fraction donor'!AJ132/'fraction donor'!$J132</f>
        <v>0.43791393910104948</v>
      </c>
      <c r="AL132" s="40">
        <f>'fraction donor'!AL132/'fraction donor'!$J132</f>
        <v>0.70611573292553298</v>
      </c>
      <c r="AM132" s="40">
        <f>'fraction donor'!AM132/'fraction donor'!$J132</f>
        <v>0.5152095985219538</v>
      </c>
      <c r="AO132" s="52"/>
      <c r="AP132" s="52"/>
      <c r="AQ132" s="52"/>
      <c r="AR132" s="52"/>
      <c r="AS132" s="52"/>
      <c r="AT132" s="52"/>
      <c r="AU132" s="52"/>
      <c r="AV132" s="52"/>
      <c r="AW132" s="52"/>
      <c r="AX132" s="52"/>
      <c r="AY132" s="52"/>
      <c r="AZ132" s="52"/>
      <c r="BA132" s="52"/>
    </row>
    <row r="133" spans="1:53">
      <c r="A133" s="12">
        <v>203811</v>
      </c>
      <c r="B133" s="12" t="s">
        <v>210</v>
      </c>
      <c r="C133" s="12" t="s">
        <v>339</v>
      </c>
      <c r="D133" s="16">
        <v>42316</v>
      </c>
      <c r="E133" s="16">
        <v>42397</v>
      </c>
      <c r="F133" s="26">
        <v>42657</v>
      </c>
      <c r="G133" s="12">
        <v>81</v>
      </c>
      <c r="H133" s="12">
        <v>341</v>
      </c>
      <c r="I133" s="12">
        <v>260</v>
      </c>
      <c r="J133" s="35">
        <f>'fraction donor'!J133/'fraction donor'!$J133</f>
        <v>1</v>
      </c>
      <c r="K133" s="35">
        <f>'fraction donor'!K133/'fraction donor'!$J133</f>
        <v>0.92478795713377715</v>
      </c>
      <c r="L133" s="35">
        <f>'fraction donor'!L133/'fraction donor'!$J133</f>
        <v>0.92832999221572932</v>
      </c>
      <c r="M133" s="35">
        <f>'fraction donor'!M133/'fraction donor'!$J133</f>
        <v>0.85981429557774236</v>
      </c>
      <c r="N133" s="35">
        <f>'fraction donor'!N133/'fraction donor'!$J133</f>
        <v>0.61453164378507841</v>
      </c>
      <c r="O133" s="35">
        <f>'fraction donor'!O133/'fraction donor'!$J133</f>
        <v>0.82288498182299152</v>
      </c>
      <c r="P133" s="35">
        <f>'fraction donor'!P133/'fraction donor'!$J133</f>
        <v>0.77324441734532012</v>
      </c>
      <c r="Q133" s="35">
        <f>'fraction donor'!Q133/'fraction donor'!$J133</f>
        <v>0.60143934569687985</v>
      </c>
      <c r="R133" s="35">
        <f>'fraction donor'!R133/'fraction donor'!$J133</f>
        <v>0.36092420833944056</v>
      </c>
      <c r="S133" s="35">
        <f>'fraction donor'!S133/'fraction donor'!$J133</f>
        <v>0.83129199694544453</v>
      </c>
      <c r="T133" s="35">
        <f>'fraction donor'!T133/'fraction donor'!$J133</f>
        <v>0.70649193213489103</v>
      </c>
      <c r="U133" s="35">
        <f>'fraction donor'!U133/'fraction donor'!$J133</f>
        <v>0.788502210162071</v>
      </c>
      <c r="V133" s="35">
        <f>'fraction donor'!V133/'fraction donor'!$J133</f>
        <v>0.77952187425605635</v>
      </c>
      <c r="W133" s="35">
        <f>'fraction donor'!W133/'fraction donor'!$J133</f>
        <v>0.56867873441408401</v>
      </c>
      <c r="X133" s="35">
        <f>'fraction donor'!X133/'fraction donor'!$J133</f>
        <v>0.41033759399716208</v>
      </c>
      <c r="Z133" s="39"/>
      <c r="AA133" s="39"/>
      <c r="AB133" s="39"/>
      <c r="AC133" s="39"/>
      <c r="AE133" s="40">
        <f>'fraction donor'!AE133/'fraction donor'!$J133</f>
        <v>0.84250002253302558</v>
      </c>
      <c r="AF133" s="40">
        <f>'fraction donor'!AF133/'fraction donor'!$J133</f>
        <v>0.65423876527981573</v>
      </c>
      <c r="AG133" s="40">
        <f>'fraction donor'!AG133/'fraction donor'!$J133</f>
        <v>0.80686219650038504</v>
      </c>
      <c r="AH133" s="40">
        <f>'fraction donor'!AH133/'fraction donor'!$J133</f>
        <v>0.77689659729903981</v>
      </c>
      <c r="AI133" s="40">
        <f>'fraction donor'!AI133/'fraction donor'!$J133</f>
        <v>0.58443394000421178</v>
      </c>
      <c r="AJ133" s="40">
        <f>'fraction donor'!AJ133/'fraction donor'!$J133</f>
        <v>0.38271486726937998</v>
      </c>
      <c r="AL133" s="40">
        <f>'fraction donor'!AL133/'fraction donor'!$J133</f>
        <v>0.66879507993597842</v>
      </c>
      <c r="AM133" s="40">
        <f>'fraction donor'!AM133/'fraction donor'!$J133</f>
        <v>0.42927980765045332</v>
      </c>
      <c r="AO133" s="52"/>
      <c r="AP133" s="52"/>
      <c r="AQ133" s="52"/>
      <c r="AR133" s="52"/>
      <c r="AS133" s="52"/>
      <c r="AT133" s="52"/>
      <c r="AU133" s="52"/>
      <c r="AV133" s="52"/>
      <c r="AW133" s="52"/>
      <c r="AX133" s="52"/>
      <c r="AY133" s="52"/>
      <c r="AZ133" s="52"/>
      <c r="BA133" s="52"/>
    </row>
    <row r="134" spans="1:53">
      <c r="A134" s="12">
        <v>203522</v>
      </c>
      <c r="B134" s="12" t="s">
        <v>210</v>
      </c>
      <c r="C134" s="12" t="s">
        <v>339</v>
      </c>
      <c r="D134" s="16">
        <v>42317</v>
      </c>
      <c r="E134" s="16">
        <v>42397</v>
      </c>
      <c r="F134" s="26">
        <v>42657</v>
      </c>
      <c r="G134" s="12">
        <v>80</v>
      </c>
      <c r="H134" s="12">
        <v>340</v>
      </c>
      <c r="I134" s="12">
        <v>260</v>
      </c>
      <c r="J134" s="35">
        <f>'fraction donor'!J134/'fraction donor'!$J134</f>
        <v>1</v>
      </c>
      <c r="K134" s="35">
        <f>'fraction donor'!K134/'fraction donor'!$J134</f>
        <v>0.9897710758346423</v>
      </c>
      <c r="L134" s="35">
        <f>'fraction donor'!L134/'fraction donor'!$J134</f>
        <v>1.0260627384509144</v>
      </c>
      <c r="M134" s="35">
        <f>'fraction donor'!M134/'fraction donor'!$J134</f>
        <v>1.0273163510270431</v>
      </c>
      <c r="N134" s="35">
        <f>'fraction donor'!N134/'fraction donor'!$J134</f>
        <v>0.72103324994644991</v>
      </c>
      <c r="O134" s="35">
        <f>'fraction donor'!O134/'fraction donor'!$J134</f>
        <v>0.93616250810894563</v>
      </c>
      <c r="P134" s="35">
        <f>'fraction donor'!P134/'fraction donor'!$J134</f>
        <v>0.94096020431079508</v>
      </c>
      <c r="Q134" s="35">
        <f>'fraction donor'!Q134/'fraction donor'!$J134</f>
        <v>0.39569670199145829</v>
      </c>
      <c r="R134" s="35">
        <f>'fraction donor'!R134/'fraction donor'!$J134</f>
        <v>0.39673559582122447</v>
      </c>
      <c r="S134" s="35">
        <f>'fraction donor'!S134/'fraction donor'!$J134</f>
        <v>1.009399682101294</v>
      </c>
      <c r="T134" s="35">
        <f>'fraction donor'!T134/'fraction donor'!$J134</f>
        <v>0.79645850950740582</v>
      </c>
      <c r="U134" s="35">
        <f>'fraction donor'!U134/'fraction donor'!$J134</f>
        <v>0.89474654231082973</v>
      </c>
      <c r="V134" s="35">
        <f>'fraction donor'!V134/'fraction donor'!$J134</f>
        <v>0.950243622885378</v>
      </c>
      <c r="W134" s="35">
        <f>'fraction donor'!W134/'fraction donor'!$J134</f>
        <v>0.64662910394181516</v>
      </c>
      <c r="X134" s="35">
        <f>'fraction donor'!X134/'fraction donor'!$J134</f>
        <v>0.47737910737488065</v>
      </c>
      <c r="Z134" s="39"/>
      <c r="AA134" s="39"/>
      <c r="AB134" s="39"/>
      <c r="AC134" s="39"/>
      <c r="AE134" s="40">
        <f>'fraction donor'!AE134/'fraction donor'!$J134</f>
        <v>1.0136017939767581</v>
      </c>
      <c r="AF134" s="40">
        <f>'fraction donor'!AF134/'fraction donor'!$J134</f>
        <v>0.76236410336708571</v>
      </c>
      <c r="AG134" s="40">
        <f>'fraction donor'!AG134/'fraction donor'!$J134</f>
        <v>0.90960820535045628</v>
      </c>
      <c r="AH134" s="40">
        <f>'fraction donor'!AH134/'fraction donor'!$J134</f>
        <v>0.94718346984938262</v>
      </c>
      <c r="AI134" s="40">
        <f>'fraction donor'!AI134/'fraction donor'!$J134</f>
        <v>0.51796784979614752</v>
      </c>
      <c r="AJ134" s="40">
        <f>'fraction donor'!AJ134/'fraction donor'!$J134</f>
        <v>0.43167248376929201</v>
      </c>
      <c r="AL134" s="40">
        <f>'fraction donor'!AL134/'fraction donor'!$J134</f>
        <v>0.77701557458012505</v>
      </c>
      <c r="AM134" s="40">
        <f>'fraction donor'!AM134/'fraction donor'!$J134</f>
        <v>0.45588519744166806</v>
      </c>
      <c r="AO134" s="52"/>
      <c r="AP134" s="52"/>
      <c r="AQ134" s="52"/>
      <c r="AR134" s="52"/>
      <c r="AS134" s="52"/>
      <c r="AT134" s="52"/>
      <c r="AU134" s="52"/>
      <c r="AV134" s="52"/>
      <c r="AW134" s="52"/>
      <c r="AX134" s="52"/>
      <c r="AY134" s="52"/>
      <c r="AZ134" s="52"/>
      <c r="BA134" s="52"/>
    </row>
    <row r="135" spans="1:53">
      <c r="A135" s="12">
        <v>204590</v>
      </c>
      <c r="B135" s="12" t="s">
        <v>210</v>
      </c>
      <c r="C135" s="12" t="s">
        <v>339</v>
      </c>
      <c r="D135" s="16">
        <v>42330</v>
      </c>
      <c r="E135" s="16">
        <v>42397</v>
      </c>
      <c r="F135" s="26">
        <v>42657</v>
      </c>
      <c r="G135" s="12">
        <v>67</v>
      </c>
      <c r="H135" s="12">
        <v>327</v>
      </c>
      <c r="I135" s="12">
        <v>260</v>
      </c>
      <c r="J135" s="35">
        <f>'fraction donor'!J135/'fraction donor'!$J135</f>
        <v>1</v>
      </c>
      <c r="K135" s="35">
        <f>'fraction donor'!K135/'fraction donor'!$J135</f>
        <v>0.98237036837352232</v>
      </c>
      <c r="L135" s="35">
        <f>'fraction donor'!L135/'fraction donor'!$J135</f>
        <v>1.0014159121009043</v>
      </c>
      <c r="M135" s="35">
        <f>'fraction donor'!M135/'fraction donor'!$J135</f>
        <v>0.93232563512349675</v>
      </c>
      <c r="N135" s="35">
        <f>'fraction donor'!N135/'fraction donor'!$J135</f>
        <v>0.59442543967784356</v>
      </c>
      <c r="O135" s="35">
        <f>'fraction donor'!O135/'fraction donor'!$J135</f>
        <v>0.81989685565637604</v>
      </c>
      <c r="P135" s="35">
        <f>'fraction donor'!P135/'fraction donor'!$J135</f>
        <v>0.79611176934998995</v>
      </c>
      <c r="Q135" s="35">
        <f>'fraction donor'!Q135/'fraction donor'!$J135</f>
        <v>0.53247331098305184</v>
      </c>
      <c r="R135" s="35">
        <f>'fraction donor'!R135/'fraction donor'!$J135</f>
        <v>0.36367407066026936</v>
      </c>
      <c r="S135" s="35">
        <f>'fraction donor'!S135/'fraction donor'!$J135</f>
        <v>0.92434893497893911</v>
      </c>
      <c r="T135" s="35">
        <f>'fraction donor'!T135/'fraction donor'!$J135</f>
        <v>0.64165639088409399</v>
      </c>
      <c r="U135" s="35">
        <f>'fraction donor'!U135/'fraction donor'!$J135</f>
        <v>0.78755725615988215</v>
      </c>
      <c r="V135" s="35">
        <f>'fraction donor'!V135/'fraction donor'!$J135</f>
        <v>0.78376034087492152</v>
      </c>
      <c r="W135" s="35">
        <f>'fraction donor'!W135/'fraction donor'!$J135</f>
        <v>0.55093636891452857</v>
      </c>
      <c r="X135" s="35">
        <f>'fraction donor'!X135/'fraction donor'!$J135</f>
        <v>0.39332545152267434</v>
      </c>
      <c r="Z135" s="39"/>
      <c r="AA135" s="39"/>
      <c r="AB135" s="39"/>
      <c r="AC135" s="39"/>
      <c r="AE135" s="40">
        <f>'fraction donor'!AE135/'fraction donor'!$J135</f>
        <v>0.92676133120738713</v>
      </c>
      <c r="AF135" s="40">
        <f>'fraction donor'!AF135/'fraction donor'!$J135</f>
        <v>0.61565338364810374</v>
      </c>
      <c r="AG135" s="40">
        <f>'fraction donor'!AG135/'fraction donor'!$J135</f>
        <v>0.80036024530788152</v>
      </c>
      <c r="AH135" s="40">
        <f>'fraction donor'!AH135/'fraction donor'!$J135</f>
        <v>0.78817962194469837</v>
      </c>
      <c r="AI135" s="40">
        <f>'fraction donor'!AI135/'fraction donor'!$J135</f>
        <v>0.54113927812772455</v>
      </c>
      <c r="AJ135" s="40">
        <f>'fraction donor'!AJ135/'fraction donor'!$J135</f>
        <v>0.37774341508000842</v>
      </c>
      <c r="AL135" s="40">
        <f>'fraction donor'!AL135/'fraction donor'!$J135</f>
        <v>0.63395361836340203</v>
      </c>
      <c r="AM135" s="40">
        <f>'fraction donor'!AM135/'fraction donor'!$J135</f>
        <v>0.43417263466903766</v>
      </c>
      <c r="AO135" s="52"/>
      <c r="AP135" s="52"/>
      <c r="AQ135" s="52"/>
      <c r="AR135" s="52"/>
      <c r="AS135" s="52"/>
      <c r="AT135" s="52"/>
      <c r="AU135" s="52"/>
      <c r="AV135" s="52"/>
      <c r="AW135" s="52"/>
      <c r="AX135" s="52"/>
      <c r="AY135" s="52"/>
      <c r="AZ135" s="52"/>
      <c r="BA135" s="52"/>
    </row>
    <row r="136" spans="1:53">
      <c r="A136" s="12">
        <v>202825</v>
      </c>
      <c r="B136" s="12" t="s">
        <v>210</v>
      </c>
      <c r="C136" s="12" t="s">
        <v>339</v>
      </c>
      <c r="D136" s="16">
        <v>42320</v>
      </c>
      <c r="E136" s="16">
        <v>42397</v>
      </c>
      <c r="F136" s="26">
        <v>42657</v>
      </c>
      <c r="G136" s="12">
        <v>77</v>
      </c>
      <c r="H136" s="12">
        <v>337</v>
      </c>
      <c r="I136" s="12">
        <v>260</v>
      </c>
      <c r="J136" s="35">
        <f>'fraction donor'!J136/'fraction donor'!$J136</f>
        <v>1</v>
      </c>
      <c r="K136" s="35">
        <f>'fraction donor'!K136/'fraction donor'!$J136</f>
        <v>0.97522112748796785</v>
      </c>
      <c r="L136" s="35">
        <f>'fraction donor'!L136/'fraction donor'!$J136</f>
        <v>0.96434867668433288</v>
      </c>
      <c r="M136" s="35">
        <f>'fraction donor'!M136/'fraction donor'!$J136</f>
        <v>0.90867246709484506</v>
      </c>
      <c r="N136" s="35">
        <f>'fraction donor'!N136/'fraction donor'!$J136</f>
        <v>0.64139776719104669</v>
      </c>
      <c r="O136" s="35">
        <f>'fraction donor'!O136/'fraction donor'!$J136</f>
        <v>0.76370917848043163</v>
      </c>
      <c r="P136" s="35">
        <f>'fraction donor'!P136/'fraction donor'!$J136</f>
        <v>0.84850623279279513</v>
      </c>
      <c r="Q136" s="35">
        <f>'fraction donor'!Q136/'fraction donor'!$J136</f>
        <v>0.47677579894811417</v>
      </c>
      <c r="R136" s="35">
        <f>'fraction donor'!R136/'fraction donor'!$J136</f>
        <v>0.28664920715878028</v>
      </c>
      <c r="S136" s="35">
        <f>'fraction donor'!S136/'fraction donor'!$J136</f>
        <v>0.88495360042272686</v>
      </c>
      <c r="T136" s="35">
        <f>'fraction donor'!T136/'fraction donor'!$J136</f>
        <v>0.64055774916252861</v>
      </c>
      <c r="U136" s="35">
        <f>'fraction donor'!U136/'fraction donor'!$J136</f>
        <v>0.75838887053840331</v>
      </c>
      <c r="V136" s="35">
        <f>'fraction donor'!V136/'fraction donor'!$J136</f>
        <v>0.81966042639477932</v>
      </c>
      <c r="W136" s="35">
        <f>'fraction donor'!W136/'fraction donor'!$J136</f>
        <v>0.4849398574502547</v>
      </c>
      <c r="X136" s="35">
        <f>'fraction donor'!X136/'fraction donor'!$J136</f>
        <v>0.29323287865137571</v>
      </c>
      <c r="Z136" s="39"/>
      <c r="AA136" s="39"/>
      <c r="AB136" s="39"/>
      <c r="AC136" s="39"/>
      <c r="AE136" s="40">
        <f>'fraction donor'!AE136/'fraction donor'!$J136</f>
        <v>0.88969951766408917</v>
      </c>
      <c r="AF136" s="40">
        <f>'fraction donor'!AF136/'fraction donor'!$J136</f>
        <v>0.64084072670906456</v>
      </c>
      <c r="AG136" s="40">
        <f>'fraction donor'!AG136/'fraction donor'!$J136</f>
        <v>0.75992467798399765</v>
      </c>
      <c r="AH136" s="40">
        <f>'fraction donor'!AH136/'fraction donor'!$J136</f>
        <v>0.82883230903015181</v>
      </c>
      <c r="AI136" s="40">
        <f>'fraction donor'!AI136/'fraction donor'!$J136</f>
        <v>0.4816800248182469</v>
      </c>
      <c r="AJ136" s="40">
        <f>'fraction donor'!AJ136/'fraction donor'!$J136</f>
        <v>0.29005467803011564</v>
      </c>
      <c r="AL136" s="40">
        <f>'fraction donor'!AL136/'fraction donor'!$J136</f>
        <v>0.65078842054531139</v>
      </c>
      <c r="AM136" s="40">
        <f>'fraction donor'!AM136/'fraction donor'!$J136</f>
        <v>0.34724396293848975</v>
      </c>
      <c r="AO136" s="52"/>
      <c r="AP136" s="52"/>
      <c r="AQ136" s="52"/>
      <c r="AR136" s="52"/>
      <c r="AS136" s="52"/>
      <c r="AT136" s="52"/>
      <c r="AU136" s="52"/>
      <c r="AV136" s="52"/>
      <c r="AW136" s="52"/>
      <c r="AX136" s="52"/>
      <c r="AY136" s="52"/>
      <c r="AZ136" s="52"/>
      <c r="BA136" s="52"/>
    </row>
    <row r="137" spans="1:53">
      <c r="A137" s="12">
        <v>202894</v>
      </c>
      <c r="B137" s="12" t="s">
        <v>210</v>
      </c>
      <c r="C137" s="12" t="s">
        <v>339</v>
      </c>
      <c r="D137" s="16">
        <v>42319</v>
      </c>
      <c r="E137" s="16">
        <v>42397</v>
      </c>
      <c r="F137" s="26">
        <v>42657</v>
      </c>
      <c r="G137" s="12">
        <v>78</v>
      </c>
      <c r="H137" s="12">
        <v>338</v>
      </c>
      <c r="I137" s="12">
        <v>260</v>
      </c>
      <c r="J137" s="35">
        <f>'fraction donor'!J137/'fraction donor'!$J137</f>
        <v>1</v>
      </c>
      <c r="K137" s="35">
        <f>'fraction donor'!K137/'fraction donor'!$J137</f>
        <v>0.93473951221741702</v>
      </c>
      <c r="L137" s="35">
        <f>'fraction donor'!L137/'fraction donor'!$J137</f>
        <v>0.95026724937918305</v>
      </c>
      <c r="M137" s="35">
        <f>'fraction donor'!M137/'fraction donor'!$J137</f>
        <v>0.89876804776874386</v>
      </c>
      <c r="N137" s="35">
        <f>'fraction donor'!N137/'fraction donor'!$J137</f>
        <v>0.53369678403449383</v>
      </c>
      <c r="O137" s="35">
        <f>'fraction donor'!O137/'fraction donor'!$J137</f>
        <v>0.71018817290182434</v>
      </c>
      <c r="P137" s="35">
        <f>'fraction donor'!P137/'fraction donor'!$J137</f>
        <v>0.78554604153242946</v>
      </c>
      <c r="Q137" s="35">
        <f>'fraction donor'!Q137/'fraction donor'!$J137</f>
        <v>0.44481549507430296</v>
      </c>
      <c r="R137" s="35">
        <f>'fraction donor'!R137/'fraction donor'!$J137</f>
        <v>0.38077955652779161</v>
      </c>
      <c r="S137" s="35">
        <f>'fraction donor'!S137/'fraction donor'!$J137</f>
        <v>0.87204721357555359</v>
      </c>
      <c r="T137" s="35">
        <f>'fraction donor'!T137/'fraction donor'!$J137</f>
        <v>0.64603667243855134</v>
      </c>
      <c r="U137" s="35">
        <f>'fraction donor'!U137/'fraction donor'!$J137</f>
        <v>0.70744018354637828</v>
      </c>
      <c r="V137" s="35">
        <f>'fraction donor'!V137/'fraction donor'!$J137</f>
        <v>0.77334791682489301</v>
      </c>
      <c r="W137" s="35">
        <f>'fraction donor'!W137/'fraction donor'!$J137</f>
        <v>0.54288252130144421</v>
      </c>
      <c r="X137" s="35">
        <f>'fraction donor'!X137/'fraction donor'!$J137</f>
        <v>0.38406127349282038</v>
      </c>
      <c r="Z137" s="39"/>
      <c r="AA137" s="39"/>
      <c r="AB137" s="39"/>
      <c r="AC137" s="39"/>
      <c r="AE137" s="40">
        <f>'fraction donor'!AE137/'fraction donor'!$J137</f>
        <v>0.87965776547927355</v>
      </c>
      <c r="AF137" s="40">
        <f>'fraction donor'!AF137/'fraction donor'!$J137</f>
        <v>0.58498155509680894</v>
      </c>
      <c r="AG137" s="40">
        <f>'fraction donor'!AG137/'fraction donor'!$J137</f>
        <v>0.70869643038802577</v>
      </c>
      <c r="AH137" s="40">
        <f>'fraction donor'!AH137/'fraction donor'!$J137</f>
        <v>0.77774977112766086</v>
      </c>
      <c r="AI137" s="40">
        <f>'fraction donor'!AI137/'fraction donor'!$J137</f>
        <v>0.48846557145658831</v>
      </c>
      <c r="AJ137" s="40">
        <f>'fraction donor'!AJ137/'fraction donor'!$J137</f>
        <v>0.38238915490445008</v>
      </c>
      <c r="AL137" s="40">
        <f>'fraction donor'!AL137/'fraction donor'!$J137</f>
        <v>0.59808861224815912</v>
      </c>
      <c r="AM137" s="40">
        <f>'fraction donor'!AM137/'fraction donor'!$J137</f>
        <v>0.42545683096405534</v>
      </c>
      <c r="AO137" s="52"/>
      <c r="AP137" s="52"/>
      <c r="AQ137" s="52"/>
      <c r="AR137" s="52"/>
      <c r="AS137" s="52"/>
      <c r="AT137" s="52"/>
      <c r="AU137" s="52"/>
      <c r="AV137" s="52"/>
      <c r="AW137" s="52"/>
      <c r="AX137" s="52"/>
      <c r="AY137" s="52"/>
      <c r="AZ137" s="52"/>
      <c r="BA137" s="52"/>
    </row>
    <row r="138" spans="1:53">
      <c r="A138" s="12">
        <v>212310</v>
      </c>
      <c r="B138" s="12" t="s">
        <v>210</v>
      </c>
      <c r="C138" s="12" t="s">
        <v>339</v>
      </c>
      <c r="D138" s="16">
        <v>42339</v>
      </c>
      <c r="E138" s="16">
        <v>42397</v>
      </c>
      <c r="F138" s="26">
        <v>42657</v>
      </c>
      <c r="G138" s="12">
        <v>58</v>
      </c>
      <c r="H138" s="12">
        <v>318</v>
      </c>
      <c r="I138" s="12">
        <v>260</v>
      </c>
      <c r="J138" s="35">
        <f>'fraction donor'!J138/'fraction donor'!$J138</f>
        <v>1</v>
      </c>
      <c r="K138" s="35">
        <f>'fraction donor'!K138/'fraction donor'!$J138</f>
        <v>0.98619273803369789</v>
      </c>
      <c r="L138" s="35">
        <f>'fraction donor'!L138/'fraction donor'!$J138</f>
        <v>1.0095756502991142</v>
      </c>
      <c r="M138" s="35">
        <f>'fraction donor'!M138/'fraction donor'!$J138</f>
        <v>0.94119023974430882</v>
      </c>
      <c r="N138" s="35">
        <f>'fraction donor'!N138/'fraction donor'!$J138</f>
        <v>0.59669084345918233</v>
      </c>
      <c r="O138" s="35">
        <f>'fraction donor'!O138/'fraction donor'!$J138</f>
        <v>0.81450849514563106</v>
      </c>
      <c r="P138" s="35">
        <f>'fraction donor'!P138/'fraction donor'!$J138</f>
        <v>0.842982071704239</v>
      </c>
      <c r="Q138" s="35">
        <f>'fraction donor'!Q138/'fraction donor'!$J138</f>
        <v>0.84453067875914389</v>
      </c>
      <c r="R138" s="35">
        <f>'fraction donor'!R138/'fraction donor'!$J138</f>
        <v>0.2341094790189219</v>
      </c>
      <c r="S138" s="35">
        <f>'fraction donor'!S138/'fraction donor'!$J138</f>
        <v>0.90713806371548911</v>
      </c>
      <c r="T138" s="35">
        <f>'fraction donor'!T138/'fraction donor'!$J138</f>
        <v>0.67486707107017163</v>
      </c>
      <c r="U138" s="35">
        <f>'fraction donor'!U138/'fraction donor'!$J138</f>
        <v>0.81262413579275694</v>
      </c>
      <c r="V138" s="35">
        <f>'fraction donor'!V138/'fraction donor'!$J138</f>
        <v>0.8145449041474635</v>
      </c>
      <c r="W138" s="35">
        <f>'fraction donor'!W138/'fraction donor'!$J138</f>
        <v>0.6452148305393397</v>
      </c>
      <c r="X138" s="35">
        <f>'fraction donor'!X138/'fraction donor'!$J138</f>
        <v>0.25868268768624436</v>
      </c>
      <c r="Z138" s="39"/>
      <c r="AA138" s="39"/>
      <c r="AB138" s="39"/>
      <c r="AC138" s="39"/>
      <c r="AE138" s="40">
        <f>'fraction donor'!AE138/'fraction donor'!$J138</f>
        <v>0.91827910703770543</v>
      </c>
      <c r="AF138" s="40">
        <f>'fraction donor'!AF138/'fraction donor'!$J138</f>
        <v>0.63465458937173103</v>
      </c>
      <c r="AG138" s="40">
        <f>'fraction donor'!AG138/'fraction donor'!$J138</f>
        <v>0.81332808320411099</v>
      </c>
      <c r="AH138" s="40">
        <f>'fraction donor'!AH138/'fraction donor'!$J138</f>
        <v>0.82601413588067518</v>
      </c>
      <c r="AI138" s="40">
        <f>'fraction donor'!AI138/'fraction donor'!$J138</f>
        <v>0.77956635137826991</v>
      </c>
      <c r="AJ138" s="40">
        <f>'fraction donor'!AJ138/'fraction donor'!$J138</f>
        <v>0.24512072148840414</v>
      </c>
      <c r="AL138" s="40">
        <f>'fraction donor'!AL138/'fraction donor'!$J138</f>
        <v>0.65826339608511575</v>
      </c>
      <c r="AM138" s="40">
        <f>'fraction donor'!AM138/'fraction donor'!$J138</f>
        <v>0.44752944022495567</v>
      </c>
      <c r="AO138" s="52"/>
      <c r="AP138" s="52"/>
      <c r="AQ138" s="52"/>
      <c r="AR138" s="52"/>
      <c r="AS138" s="52"/>
      <c r="AT138" s="52"/>
      <c r="AU138" s="52"/>
      <c r="AV138" s="52"/>
      <c r="AW138" s="52"/>
      <c r="AX138" s="52"/>
      <c r="AY138" s="52"/>
      <c r="AZ138" s="52"/>
      <c r="BA138" s="52"/>
    </row>
    <row r="139" spans="1:53">
      <c r="A139" s="12">
        <v>212311</v>
      </c>
      <c r="B139" s="12" t="s">
        <v>210</v>
      </c>
      <c r="C139" s="12" t="s">
        <v>339</v>
      </c>
      <c r="D139" s="16">
        <v>42339</v>
      </c>
      <c r="E139" s="16">
        <v>42397</v>
      </c>
      <c r="F139" s="26">
        <v>42657</v>
      </c>
      <c r="G139" s="12">
        <v>58</v>
      </c>
      <c r="H139" s="12">
        <v>318</v>
      </c>
      <c r="I139" s="12">
        <v>260</v>
      </c>
      <c r="J139" s="35">
        <f>'fraction donor'!J139/'fraction donor'!$J139</f>
        <v>1</v>
      </c>
      <c r="K139" s="35">
        <f>'fraction donor'!K139/'fraction donor'!$J139</f>
        <v>0.98492901531861876</v>
      </c>
      <c r="L139" s="35">
        <f>'fraction donor'!L139/'fraction donor'!$J139</f>
        <v>0.99695111287549809</v>
      </c>
      <c r="M139" s="35">
        <f>'fraction donor'!M139/'fraction donor'!$J139</f>
        <v>0.98175063341533664</v>
      </c>
      <c r="N139" s="35">
        <f>'fraction donor'!N139/'fraction donor'!$J139</f>
        <v>0.72123872350298623</v>
      </c>
      <c r="O139" s="35">
        <f>'fraction donor'!O139/'fraction donor'!$J139</f>
        <v>0.82291372283302644</v>
      </c>
      <c r="P139" s="35">
        <f>'fraction donor'!P139/'fraction donor'!$J139</f>
        <v>0.89699496489960728</v>
      </c>
      <c r="Q139" s="35">
        <f>'fraction donor'!Q139/'fraction donor'!$J139</f>
        <v>0.62552852875128961</v>
      </c>
      <c r="R139" s="35">
        <f>'fraction donor'!R139/'fraction donor'!$J139</f>
        <v>0.33472025994865745</v>
      </c>
      <c r="S139" s="35">
        <f>'fraction donor'!S139/'fraction donor'!$J139</f>
        <v>0.94386473579608621</v>
      </c>
      <c r="T139" s="35">
        <f>'fraction donor'!T139/'fraction donor'!$J139</f>
        <v>0.76504599423183406</v>
      </c>
      <c r="U139" s="35">
        <f>'fraction donor'!U139/'fraction donor'!$J139</f>
        <v>0.83738041277036079</v>
      </c>
      <c r="V139" s="35">
        <f>'fraction donor'!V139/'fraction donor'!$J139</f>
        <v>0.89806367551701261</v>
      </c>
      <c r="W139" s="35">
        <f>'fraction donor'!W139/'fraction donor'!$J139</f>
        <v>0.57617234924644101</v>
      </c>
      <c r="X139" s="35">
        <f>'fraction donor'!X139/'fraction donor'!$J139</f>
        <v>0.37200410462731109</v>
      </c>
      <c r="Z139" s="39"/>
      <c r="AA139" s="39"/>
      <c r="AB139" s="39"/>
      <c r="AC139" s="39"/>
      <c r="AE139" s="40">
        <f>'fraction donor'!AE139/'fraction donor'!$J139</f>
        <v>0.95757386021387925</v>
      </c>
      <c r="AF139" s="40">
        <f>'fraction donor'!AF139/'fraction donor'!$J139</f>
        <v>0.74216705831638374</v>
      </c>
      <c r="AG139" s="40">
        <f>'fraction donor'!AG139/'fraction donor'!$J139</f>
        <v>0.83081600111407461</v>
      </c>
      <c r="AH139" s="40">
        <f>'fraction donor'!AH139/'fraction donor'!$J139</f>
        <v>0.8975878838176462</v>
      </c>
      <c r="AI139" s="40">
        <f>'fraction donor'!AI139/'fraction donor'!$J139</f>
        <v>0.60252820846728283</v>
      </c>
      <c r="AJ139" s="40">
        <f>'fraction donor'!AJ139/'fraction donor'!$J139</f>
        <v>0.34785561463755765</v>
      </c>
      <c r="AL139" s="40">
        <f>'fraction donor'!AL139/'fraction donor'!$J139</f>
        <v>0.75071965680695962</v>
      </c>
      <c r="AM139" s="40">
        <f>'fraction donor'!AM139/'fraction donor'!$J139</f>
        <v>0.41527236859162397</v>
      </c>
      <c r="AO139" s="52"/>
      <c r="AP139" s="52"/>
      <c r="AQ139" s="52"/>
      <c r="AR139" s="52"/>
      <c r="AS139" s="52"/>
      <c r="AT139" s="52"/>
      <c r="AU139" s="52"/>
      <c r="AV139" s="52"/>
      <c r="AW139" s="52"/>
      <c r="AX139" s="52"/>
      <c r="AY139" s="52"/>
      <c r="AZ139" s="52"/>
      <c r="BA139" s="52"/>
    </row>
    <row r="140" spans="1:53">
      <c r="A140" s="12">
        <v>211246</v>
      </c>
      <c r="B140" s="12" t="s">
        <v>210</v>
      </c>
      <c r="C140" s="12" t="s">
        <v>339</v>
      </c>
      <c r="D140" s="16">
        <v>42339</v>
      </c>
      <c r="E140" s="16">
        <v>42397</v>
      </c>
      <c r="F140" s="26">
        <v>42657</v>
      </c>
      <c r="G140" s="12">
        <v>58</v>
      </c>
      <c r="H140" s="12">
        <v>318</v>
      </c>
      <c r="I140" s="12">
        <v>260</v>
      </c>
      <c r="J140" s="35">
        <f>'fraction donor'!J140/'fraction donor'!$J140</f>
        <v>1</v>
      </c>
      <c r="K140" s="35">
        <f>'fraction donor'!K140/'fraction donor'!$J140</f>
        <v>0.9485164079735442</v>
      </c>
      <c r="L140" s="35">
        <f>'fraction donor'!L140/'fraction donor'!$J140</f>
        <v>0.92726675361655109</v>
      </c>
      <c r="M140" s="35">
        <f>'fraction donor'!M140/'fraction donor'!$J140</f>
        <v>0.8923714077169681</v>
      </c>
      <c r="N140" s="35">
        <f>'fraction donor'!N140/'fraction donor'!$J140</f>
        <v>0.83379554092089891</v>
      </c>
      <c r="O140" s="35">
        <f>'fraction donor'!O140/'fraction donor'!$J140</f>
        <v>0.84497366613235636</v>
      </c>
      <c r="P140" s="35">
        <f>'fraction donor'!P140/'fraction donor'!$J140</f>
        <v>0.94597227330505818</v>
      </c>
      <c r="Q140" s="35">
        <f>'fraction donor'!Q140/'fraction donor'!$J140</f>
        <v>0.61668253528256178</v>
      </c>
      <c r="R140" s="35">
        <f>'fraction donor'!R140/'fraction donor'!$J140</f>
        <v>0.32859222663810284</v>
      </c>
      <c r="S140" s="35">
        <f>'fraction donor'!S140/'fraction donor'!$J140</f>
        <v>0.88612070171976898</v>
      </c>
      <c r="T140" s="35">
        <f>'fraction donor'!T140/'fraction donor'!$J140</f>
        <v>0.78990626688752963</v>
      </c>
      <c r="U140" s="35">
        <f>'fraction donor'!U140/'fraction donor'!$J140</f>
        <v>0.82823085073158775</v>
      </c>
      <c r="V140" s="35">
        <f>'fraction donor'!V140/'fraction donor'!$J140</f>
        <v>0.91609467356464591</v>
      </c>
      <c r="W140" s="35">
        <f>'fraction donor'!W140/'fraction donor'!$J140</f>
        <v>0.58222941164218989</v>
      </c>
      <c r="X140" s="35">
        <f>'fraction donor'!X140/'fraction donor'!$J140</f>
        <v>0.37182716527804688</v>
      </c>
      <c r="Z140" s="39"/>
      <c r="AA140" s="39"/>
      <c r="AB140" s="39"/>
      <c r="AC140" s="39"/>
      <c r="AE140" s="40">
        <f>'fraction donor'!AE140/'fraction donor'!$J140</f>
        <v>0.88797958846645342</v>
      </c>
      <c r="AF140" s="40">
        <f>'fraction donor'!AF140/'fraction donor'!$J140</f>
        <v>0.81124603322756594</v>
      </c>
      <c r="AG140" s="40">
        <f>'fraction donor'!AG140/'fraction donor'!$J140</f>
        <v>0.83366066859463295</v>
      </c>
      <c r="AH140" s="40">
        <f>'fraction donor'!AH140/'fraction donor'!$J140</f>
        <v>0.93079484350124597</v>
      </c>
      <c r="AI140" s="40">
        <f>'fraction donor'!AI140/'fraction donor'!$J140</f>
        <v>0.60446614576938085</v>
      </c>
      <c r="AJ140" s="40">
        <f>'fraction donor'!AJ140/'fraction donor'!$J140</f>
        <v>0.34216142169998431</v>
      </c>
      <c r="AL140" s="40">
        <f>'fraction donor'!AL140/'fraction donor'!$J140</f>
        <v>0.81298126551865735</v>
      </c>
      <c r="AM140" s="40">
        <f>'fraction donor'!AM140/'fraction donor'!$J140</f>
        <v>0.41275133503047129</v>
      </c>
      <c r="AO140" s="52"/>
      <c r="AP140" s="52"/>
      <c r="AQ140" s="52"/>
      <c r="AR140" s="52"/>
      <c r="AS140" s="52"/>
      <c r="AT140" s="52"/>
      <c r="AU140" s="52"/>
      <c r="AV140" s="52"/>
      <c r="AW140" s="52"/>
      <c r="AX140" s="52"/>
      <c r="AY140" s="52"/>
      <c r="AZ140" s="52"/>
      <c r="BA140" s="52"/>
    </row>
    <row r="141" spans="1:53">
      <c r="A141" s="12">
        <v>211247</v>
      </c>
      <c r="B141" s="12" t="s">
        <v>210</v>
      </c>
      <c r="C141" s="12" t="s">
        <v>339</v>
      </c>
      <c r="D141" s="16">
        <v>42339</v>
      </c>
      <c r="E141" s="16">
        <v>42397</v>
      </c>
      <c r="F141" s="26">
        <v>42657</v>
      </c>
      <c r="G141" s="12">
        <v>58</v>
      </c>
      <c r="H141" s="12">
        <v>318</v>
      </c>
      <c r="I141" s="12">
        <v>260</v>
      </c>
      <c r="J141" s="35">
        <f>'fraction donor'!J141/'fraction donor'!$J141</f>
        <v>1</v>
      </c>
      <c r="K141" s="35">
        <f>'fraction donor'!K141/'fraction donor'!$J141</f>
        <v>0.97720130548951711</v>
      </c>
      <c r="L141" s="35">
        <f>'fraction donor'!L141/'fraction donor'!$J141</f>
        <v>1.0051336856151352</v>
      </c>
      <c r="M141" s="35">
        <f>'fraction donor'!M141/'fraction donor'!$J141</f>
        <v>0.99572290230173732</v>
      </c>
      <c r="N141" s="35">
        <f>'fraction donor'!N141/'fraction donor'!$J141</f>
        <v>0.66147183172685686</v>
      </c>
      <c r="O141" s="35">
        <f>'fraction donor'!O141/'fraction donor'!$J141</f>
        <v>0.8779918674655518</v>
      </c>
      <c r="P141" s="35">
        <f>'fraction donor'!P141/'fraction donor'!$J141</f>
        <v>0.89418897581684187</v>
      </c>
      <c r="Q141" s="35">
        <f>'fraction donor'!Q141/'fraction donor'!$J141</f>
        <v>0.65967337200213916</v>
      </c>
      <c r="R141" s="35">
        <f>'fraction donor'!R141/'fraction donor'!$J141</f>
        <v>0.38676641994002858</v>
      </c>
      <c r="S141" s="35">
        <f>'fraction donor'!S141/'fraction donor'!$J141</f>
        <v>0.9686736229828149</v>
      </c>
      <c r="T141" s="35">
        <f>'fraction donor'!T141/'fraction donor'!$J141</f>
        <v>0.78444663215164478</v>
      </c>
      <c r="U141" s="35">
        <f>'fraction donor'!U141/'fraction donor'!$J141</f>
        <v>0.86811428571428584</v>
      </c>
      <c r="V141" s="35">
        <f>'fraction donor'!V141/'fraction donor'!$J141</f>
        <v>0.88798914819446062</v>
      </c>
      <c r="W141" s="35">
        <f>'fraction donor'!W141/'fraction donor'!$J141</f>
        <v>0.70297611449254505</v>
      </c>
      <c r="X141" s="35">
        <f>'fraction donor'!X141/'fraction donor'!$J141</f>
        <v>0.41550343446895177</v>
      </c>
      <c r="Z141" s="39"/>
      <c r="AA141" s="39"/>
      <c r="AB141" s="39"/>
      <c r="AC141" s="39"/>
      <c r="AE141" s="40">
        <f>'fraction donor'!AE141/'fraction donor'!$J141</f>
        <v>0.97921487800762808</v>
      </c>
      <c r="AF141" s="40">
        <f>'fraction donor'!AF141/'fraction donor'!$J141</f>
        <v>0.70655704586518731</v>
      </c>
      <c r="AG141" s="40">
        <f>'fraction donor'!AG141/'fraction donor'!$J141</f>
        <v>0.87311220860017791</v>
      </c>
      <c r="AH141" s="40">
        <f>'fraction donor'!AH141/'fraction donor'!$J141</f>
        <v>0.89081947937672834</v>
      </c>
      <c r="AI141" s="40">
        <f>'fraction donor'!AI141/'fraction donor'!$J141</f>
        <v>0.67692588411368404</v>
      </c>
      <c r="AJ141" s="40">
        <f>'fraction donor'!AJ141/'fraction donor'!$J141</f>
        <v>0.39752336507009178</v>
      </c>
      <c r="AL141" s="40">
        <f>'fraction donor'!AL141/'fraction donor'!$J141</f>
        <v>0.72223672220976465</v>
      </c>
      <c r="AM141" s="40">
        <f>'fraction donor'!AM141/'fraction donor'!$J141</f>
        <v>0.48393653550642107</v>
      </c>
      <c r="AO141" s="52"/>
      <c r="AP141" s="52"/>
      <c r="AQ141" s="52"/>
      <c r="AR141" s="52"/>
      <c r="AS141" s="52"/>
      <c r="AT141" s="52"/>
      <c r="AU141" s="52"/>
      <c r="AV141" s="52"/>
      <c r="AW141" s="52"/>
      <c r="AX141" s="52"/>
      <c r="AY141" s="52"/>
      <c r="AZ141" s="52"/>
      <c r="BA141" s="52"/>
    </row>
    <row r="142" spans="1:53">
      <c r="A142" s="12">
        <v>172971</v>
      </c>
      <c r="B142" s="10" t="s">
        <v>211</v>
      </c>
      <c r="C142" s="12" t="s">
        <v>339</v>
      </c>
      <c r="D142" s="16">
        <v>42274</v>
      </c>
      <c r="E142" s="16">
        <v>42349</v>
      </c>
      <c r="F142" s="26">
        <v>42444</v>
      </c>
      <c r="G142" s="12">
        <v>75</v>
      </c>
      <c r="H142" s="12">
        <v>170</v>
      </c>
      <c r="I142" s="12">
        <v>95</v>
      </c>
      <c r="J142" s="35">
        <f>'fraction donor'!J142/'fraction donor'!$J142</f>
        <v>1</v>
      </c>
      <c r="K142" s="35">
        <f>'fraction donor'!K142/'fraction donor'!$J142</f>
        <v>0.99392944649231851</v>
      </c>
      <c r="L142" s="35">
        <f>'fraction donor'!L142/'fraction donor'!$J142</f>
        <v>0.97365388768765648</v>
      </c>
      <c r="M142" s="35">
        <f>'fraction donor'!M142/'fraction donor'!$J142</f>
        <v>0.86410795001612217</v>
      </c>
      <c r="N142" s="35">
        <f>'fraction donor'!N142/'fraction donor'!$J142</f>
        <v>0.4192870764124626</v>
      </c>
      <c r="O142" s="35">
        <f>'fraction donor'!O142/'fraction donor'!$J142</f>
        <v>0.67849730874475378</v>
      </c>
      <c r="P142" s="35">
        <f>'fraction donor'!P142/'fraction donor'!$J142</f>
        <v>0.64759845470094024</v>
      </c>
      <c r="Q142" s="35">
        <f>'fraction donor'!Q142/'fraction donor'!$J142</f>
        <v>0.49977383266116115</v>
      </c>
      <c r="R142" s="35">
        <f>'fraction donor'!R142/'fraction donor'!$J142</f>
        <v>0.32125845181404444</v>
      </c>
      <c r="S142" s="35">
        <f>'fraction donor'!S142/'fraction donor'!$J142</f>
        <v>0.88033241307429122</v>
      </c>
      <c r="T142" s="35">
        <f>'fraction donor'!T142/'fraction donor'!$J142</f>
        <v>0.51141501220141117</v>
      </c>
      <c r="U142" s="35">
        <f>'fraction donor'!U142/'fraction donor'!$J142</f>
        <v>0.71405568537803732</v>
      </c>
      <c r="V142" s="35">
        <f>'fraction donor'!V142/'fraction donor'!$J142</f>
        <v>0.64525287029404554</v>
      </c>
      <c r="W142" s="35">
        <f>'fraction donor'!W142/'fraction donor'!$J142</f>
        <v>0.42962566914646255</v>
      </c>
      <c r="X142" s="35">
        <f>'fraction donor'!X142/'fraction donor'!$J142</f>
        <v>0.35380857378611591</v>
      </c>
      <c r="Z142" s="39"/>
      <c r="AA142" s="39"/>
      <c r="AB142" s="39"/>
      <c r="AC142" s="39"/>
      <c r="AE142" s="40">
        <f>'fraction donor'!AE142/'fraction donor'!$J142</f>
        <v>0.87323456114797926</v>
      </c>
      <c r="AF142" s="40">
        <f>'fraction donor'!AF142/'fraction donor'!$J142</f>
        <v>0.44897957370648811</v>
      </c>
      <c r="AG142" s="40">
        <f>'fraction donor'!AG142/'fraction donor'!$J142</f>
        <v>0.69226778553540724</v>
      </c>
      <c r="AH142" s="40">
        <f>'fraction donor'!AH142/'fraction donor'!$J142</f>
        <v>0.64628629978922358</v>
      </c>
      <c r="AI142" s="40">
        <f>'fraction donor'!AI142/'fraction donor'!$J142</f>
        <v>0.47187025601730814</v>
      </c>
      <c r="AJ142" s="40">
        <f>'fraction donor'!AJ142/'fraction donor'!$J142</f>
        <v>0.33604583784661757</v>
      </c>
      <c r="AL142" s="40">
        <f>'fraction donor'!AL142/'fraction donor'!$J142</f>
        <v>0.47915608009099836</v>
      </c>
      <c r="AM142" s="40">
        <f>'fraction donor'!AM142/'fraction donor'!$J142</f>
        <v>0.38157583581043336</v>
      </c>
      <c r="AO142" s="52"/>
      <c r="AP142" s="52"/>
      <c r="AQ142" s="52"/>
      <c r="AR142" s="52"/>
      <c r="AS142" s="52"/>
      <c r="AT142" s="52"/>
      <c r="AU142" s="52"/>
      <c r="AV142" s="52"/>
      <c r="AW142" s="52"/>
      <c r="AX142" s="52"/>
      <c r="AY142" s="52"/>
      <c r="AZ142" s="52"/>
      <c r="BA142" s="52"/>
    </row>
    <row r="143" spans="1:53">
      <c r="A143" s="12">
        <v>172972</v>
      </c>
      <c r="B143" s="10" t="s">
        <v>211</v>
      </c>
      <c r="C143" s="12" t="s">
        <v>339</v>
      </c>
      <c r="D143" s="16">
        <v>42274</v>
      </c>
      <c r="E143" s="16">
        <v>42349</v>
      </c>
      <c r="F143" s="26">
        <v>42444</v>
      </c>
      <c r="G143" s="12">
        <v>75</v>
      </c>
      <c r="H143" s="12">
        <v>170</v>
      </c>
      <c r="I143" s="12">
        <v>95</v>
      </c>
      <c r="J143" s="35">
        <f>'fraction donor'!J143/'fraction donor'!$J143</f>
        <v>1</v>
      </c>
      <c r="K143" s="35">
        <f>'fraction donor'!K143/'fraction donor'!$J143</f>
        <v>1.0056416257187664</v>
      </c>
      <c r="L143" s="35">
        <f>'fraction donor'!L143/'fraction donor'!$J143</f>
        <v>0.99093178842504748</v>
      </c>
      <c r="M143" s="35">
        <f>'fraction donor'!M143/'fraction donor'!$J143</f>
        <v>0.85773054374346469</v>
      </c>
      <c r="N143" s="35">
        <f>'fraction donor'!N143/'fraction donor'!$J143</f>
        <v>0.52017424223766384</v>
      </c>
      <c r="O143" s="35">
        <f>'fraction donor'!O143/'fraction donor'!$J143</f>
        <v>0.72579792697290935</v>
      </c>
      <c r="P143" s="35">
        <f>'fraction donor'!P143/'fraction donor'!$J143</f>
        <v>0.67645743858499841</v>
      </c>
      <c r="Q143" s="35">
        <f>'fraction donor'!Q143/'fraction donor'!$J143</f>
        <v>0.49712694367497695</v>
      </c>
      <c r="R143" s="35">
        <f>'fraction donor'!R143/'fraction donor'!$J143</f>
        <v>0.33496637096774196</v>
      </c>
      <c r="S143" s="35">
        <f>'fraction donor'!S143/'fraction donor'!$J143</f>
        <v>0.85919703998623143</v>
      </c>
      <c r="T143" s="35">
        <f>'fraction donor'!T143/'fraction donor'!$J143</f>
        <v>0.51231577521324634</v>
      </c>
      <c r="U143" s="35">
        <f>'fraction donor'!U143/'fraction donor'!$J143</f>
        <v>0.71258522671063496</v>
      </c>
      <c r="V143" s="35">
        <f>'fraction donor'!V143/'fraction donor'!$J143</f>
        <v>0.65911508295818289</v>
      </c>
      <c r="W143" s="35">
        <f>'fraction donor'!W143/'fraction donor'!$J143</f>
        <v>0.39459126421404683</v>
      </c>
      <c r="X143" s="35">
        <f>'fraction donor'!X143/'fraction donor'!$J143</f>
        <v>0.34741865241635694</v>
      </c>
      <c r="Z143" s="39"/>
      <c r="AA143" s="39"/>
      <c r="AB143" s="39"/>
      <c r="AC143" s="39"/>
      <c r="AE143" s="40">
        <f>'fraction donor'!AE143/'fraction donor'!$J143</f>
        <v>0.85836939684144764</v>
      </c>
      <c r="AF143" s="40">
        <f>'fraction donor'!AF143/'fraction donor'!$J143</f>
        <v>0.51860535764916049</v>
      </c>
      <c r="AG143" s="40">
        <f>'fraction donor'!AG143/'fraction donor'!$J143</f>
        <v>0.72134551277882297</v>
      </c>
      <c r="AH143" s="40">
        <f>'fraction donor'!AH143/'fraction donor'!$J143</f>
        <v>0.66858866587760679</v>
      </c>
      <c r="AI143" s="40">
        <f>'fraction donor'!AI143/'fraction donor'!$J143</f>
        <v>0.46335811317423847</v>
      </c>
      <c r="AJ143" s="40">
        <f>'fraction donor'!AJ143/'fraction donor'!$J143</f>
        <v>0.34128134356369422</v>
      </c>
      <c r="AL143" s="40">
        <f>'fraction donor'!AL143/'fraction donor'!$J143</f>
        <v>0.53537014762018542</v>
      </c>
      <c r="AM143" s="40">
        <f>'fraction donor'!AM143/'fraction donor'!$J143</f>
        <v>0.40437657625323281</v>
      </c>
      <c r="AO143" s="52"/>
      <c r="AP143" s="52"/>
      <c r="AQ143" s="52"/>
      <c r="AR143" s="52"/>
      <c r="AS143" s="52"/>
      <c r="AT143" s="52"/>
      <c r="AU143" s="52"/>
      <c r="AV143" s="52"/>
      <c r="AW143" s="52"/>
      <c r="AX143" s="52"/>
      <c r="AY143" s="52"/>
      <c r="AZ143" s="52"/>
      <c r="BA143" s="52"/>
    </row>
    <row r="144" spans="1:53">
      <c r="A144" s="12">
        <v>172973</v>
      </c>
      <c r="B144" s="10" t="s">
        <v>211</v>
      </c>
      <c r="C144" s="12" t="s">
        <v>339</v>
      </c>
      <c r="D144" s="16">
        <v>42274</v>
      </c>
      <c r="E144" s="16">
        <v>42349</v>
      </c>
      <c r="F144" s="26">
        <v>42444</v>
      </c>
      <c r="G144" s="12">
        <v>75</v>
      </c>
      <c r="H144" s="12">
        <v>170</v>
      </c>
      <c r="I144" s="12">
        <v>95</v>
      </c>
      <c r="J144" s="35">
        <f>'fraction donor'!J144/'fraction donor'!$J144</f>
        <v>1</v>
      </c>
      <c r="K144" s="35">
        <f>'fraction donor'!K144/'fraction donor'!$J144</f>
        <v>1.0142280026461652</v>
      </c>
      <c r="L144" s="35">
        <f>'fraction donor'!L144/'fraction donor'!$J144</f>
        <v>1.0242797297829596</v>
      </c>
      <c r="M144" s="35">
        <f>'fraction donor'!M144/'fraction donor'!$J144</f>
        <v>0.94454561337921239</v>
      </c>
      <c r="N144" s="35">
        <f>'fraction donor'!N144/'fraction donor'!$J144</f>
        <v>0.46194464921776585</v>
      </c>
      <c r="O144" s="35">
        <f>'fraction donor'!O144/'fraction donor'!$J144</f>
        <v>0.71404671352817861</v>
      </c>
      <c r="P144" s="35">
        <f>'fraction donor'!P144/'fraction donor'!$J144</f>
        <v>0.74314797675294841</v>
      </c>
      <c r="Q144" s="35">
        <f>'fraction donor'!Q144/'fraction donor'!$J144</f>
        <v>0.52612413281700587</v>
      </c>
      <c r="R144" s="35">
        <f>'fraction donor'!R144/'fraction donor'!$J144</f>
        <v>0.36258246734397676</v>
      </c>
      <c r="S144" s="35">
        <f>'fraction donor'!S144/'fraction donor'!$J144</f>
        <v>0.96999824192896344</v>
      </c>
      <c r="T144" s="35">
        <f>'fraction donor'!T144/'fraction donor'!$J144</f>
        <v>0.6085646747430099</v>
      </c>
      <c r="U144" s="35">
        <f>'fraction donor'!U144/'fraction donor'!$J144</f>
        <v>0.81105730086439265</v>
      </c>
      <c r="V144" s="35">
        <f>'fraction donor'!V144/'fraction donor'!$J144</f>
        <v>0.74356387767459076</v>
      </c>
      <c r="W144" s="35">
        <f>'fraction donor'!W144/'fraction donor'!$J144</f>
        <v>0.5061254321083023</v>
      </c>
      <c r="X144" s="35">
        <f>'fraction donor'!X144/'fraction donor'!$J144</f>
        <v>0.39344051349534698</v>
      </c>
      <c r="Z144" s="39"/>
      <c r="AA144" s="39"/>
      <c r="AB144" s="39"/>
      <c r="AC144" s="39"/>
      <c r="AE144" s="40">
        <f>'fraction donor'!AE144/'fraction donor'!$J144</f>
        <v>0.95745831483912014</v>
      </c>
      <c r="AF144" s="40">
        <f>'fraction donor'!AF144/'fraction donor'!$J144</f>
        <v>0.49899692779516619</v>
      </c>
      <c r="AG144" s="40">
        <f>'fraction donor'!AG144/'fraction donor'!$J144</f>
        <v>0.74529922189622277</v>
      </c>
      <c r="AH144" s="40">
        <f>'fraction donor'!AH144/'fraction donor'!$J144</f>
        <v>0.74336245674346846</v>
      </c>
      <c r="AI144" s="40">
        <f>'fraction donor'!AI144/'fraction donor'!$J144</f>
        <v>0.52059565596551849</v>
      </c>
      <c r="AJ144" s="40">
        <f>'fraction donor'!AJ144/'fraction donor'!$J144</f>
        <v>0.37514281365936458</v>
      </c>
      <c r="AL144" s="40">
        <f>'fraction donor'!AL144/'fraction donor'!$J144</f>
        <v>0.52117469356652635</v>
      </c>
      <c r="AM144" s="40">
        <f>'fraction donor'!AM144/'fraction donor'!$J144</f>
        <v>0.43611844513786591</v>
      </c>
      <c r="AO144" s="52"/>
      <c r="AP144" s="52"/>
      <c r="AQ144" s="52"/>
      <c r="AR144" s="52"/>
      <c r="AS144" s="52"/>
      <c r="AT144" s="52"/>
      <c r="AU144" s="52"/>
      <c r="AV144" s="52"/>
      <c r="AW144" s="52"/>
      <c r="AX144" s="52"/>
      <c r="AY144" s="52"/>
      <c r="AZ144" s="52"/>
      <c r="BA144" s="52"/>
    </row>
    <row r="145" spans="1:53">
      <c r="A145" s="12">
        <v>172959</v>
      </c>
      <c r="B145" s="10" t="s">
        <v>211</v>
      </c>
      <c r="C145" s="12" t="s">
        <v>339</v>
      </c>
      <c r="D145" s="16">
        <v>42274</v>
      </c>
      <c r="E145" s="16">
        <v>42349</v>
      </c>
      <c r="F145" s="26">
        <v>42444</v>
      </c>
      <c r="G145" s="12">
        <v>75</v>
      </c>
      <c r="H145" s="12">
        <v>170</v>
      </c>
      <c r="I145" s="12">
        <v>95</v>
      </c>
      <c r="J145" s="35">
        <f>'fraction donor'!J145/'fraction donor'!$J145</f>
        <v>1</v>
      </c>
      <c r="K145" s="35">
        <f>'fraction donor'!K145/'fraction donor'!$J145</f>
        <v>1.0095707260397573</v>
      </c>
      <c r="L145" s="35">
        <f>'fraction donor'!L145/'fraction donor'!$J145</f>
        <v>1.0234297326668462</v>
      </c>
      <c r="M145" s="35">
        <f>'fraction donor'!M145/'fraction donor'!$J145</f>
        <v>0.92450856227858946</v>
      </c>
      <c r="N145" s="35">
        <f>'fraction donor'!N145/'fraction donor'!$J145</f>
        <v>0.44701045263840877</v>
      </c>
      <c r="O145" s="35">
        <f>'fraction donor'!O145/'fraction donor'!$J145</f>
        <v>0.65535863510569392</v>
      </c>
      <c r="P145" s="35">
        <f>'fraction donor'!P145/'fraction donor'!$J145</f>
        <v>0.61152226469265403</v>
      </c>
      <c r="Q145" s="35">
        <f>'fraction donor'!Q145/'fraction donor'!$J145</f>
        <v>0.44375053625053629</v>
      </c>
      <c r="R145" s="35">
        <f>'fraction donor'!R145/'fraction donor'!$J145</f>
        <v>0.24355312739998802</v>
      </c>
      <c r="S145" s="35">
        <f>'fraction donor'!S145/'fraction donor'!$J145</f>
        <v>0.88523382159913111</v>
      </c>
      <c r="T145" s="35">
        <f>'fraction donor'!T145/'fraction donor'!$J145</f>
        <v>0.56733549822011364</v>
      </c>
      <c r="U145" s="35">
        <f>'fraction donor'!U145/'fraction donor'!$J145</f>
        <v>0.72664623190965905</v>
      </c>
      <c r="V145" s="35">
        <f>'fraction donor'!V145/'fraction donor'!$J145</f>
        <v>0.59412992082539917</v>
      </c>
      <c r="W145" s="35">
        <f>'fraction donor'!W145/'fraction donor'!$J145</f>
        <v>0.44386417275149675</v>
      </c>
      <c r="X145" s="35">
        <f>'fraction donor'!X145/'fraction donor'!$J145</f>
        <v>0.24740294851254305</v>
      </c>
      <c r="Z145" s="39"/>
      <c r="AA145" s="39"/>
      <c r="AB145" s="39"/>
      <c r="AC145" s="39"/>
      <c r="AE145" s="40">
        <f>'fraction donor'!AE145/'fraction donor'!$J145</f>
        <v>0.91150273007259497</v>
      </c>
      <c r="AF145" s="40">
        <f>'fraction donor'!AF145/'fraction donor'!$J145</f>
        <v>0.46177442834776067</v>
      </c>
      <c r="AG145" s="40">
        <f>'fraction donor'!AG145/'fraction donor'!$J145</f>
        <v>0.67749411341031796</v>
      </c>
      <c r="AH145" s="40">
        <f>'fraction donor'!AH145/'fraction donor'!$J145</f>
        <v>0.60649802836470634</v>
      </c>
      <c r="AI145" s="40">
        <f>'fraction donor'!AI145/'fraction donor'!$J145</f>
        <v>0.44376995416362947</v>
      </c>
      <c r="AJ145" s="40">
        <f>'fraction donor'!AJ145/'fraction donor'!$J145</f>
        <v>0.24459994852825595</v>
      </c>
      <c r="AL145" s="40">
        <f>'fraction donor'!AL145/'fraction donor'!$J145</f>
        <v>0.47499806537075284</v>
      </c>
      <c r="AM145" s="40">
        <f>'fraction donor'!AM145/'fraction donor'!$J145</f>
        <v>0.31089363039325191</v>
      </c>
      <c r="AO145" s="52"/>
      <c r="AP145" s="52"/>
      <c r="AQ145" s="52"/>
      <c r="AR145" s="52"/>
      <c r="AS145" s="52"/>
      <c r="AT145" s="52"/>
      <c r="AU145" s="52"/>
      <c r="AV145" s="52"/>
      <c r="AW145" s="52"/>
      <c r="AX145" s="52"/>
      <c r="AY145" s="52"/>
      <c r="AZ145" s="52"/>
      <c r="BA145" s="52"/>
    </row>
    <row r="146" spans="1:53">
      <c r="A146" s="12">
        <v>172960</v>
      </c>
      <c r="B146" s="10" t="s">
        <v>211</v>
      </c>
      <c r="C146" s="12" t="s">
        <v>339</v>
      </c>
      <c r="D146" s="16">
        <v>42274</v>
      </c>
      <c r="E146" s="16">
        <v>42349</v>
      </c>
      <c r="F146" s="26">
        <v>42444</v>
      </c>
      <c r="G146" s="12">
        <v>75</v>
      </c>
      <c r="H146" s="12">
        <v>170</v>
      </c>
      <c r="I146" s="12">
        <v>95</v>
      </c>
      <c r="J146" s="35">
        <f>'fraction donor'!J146/'fraction donor'!$J146</f>
        <v>1</v>
      </c>
      <c r="K146" s="35">
        <f>'fraction donor'!K146/'fraction donor'!$J146</f>
        <v>1.0168952484924101</v>
      </c>
      <c r="L146" s="35">
        <f>'fraction donor'!L146/'fraction donor'!$J146</f>
        <v>1.0427666434817169</v>
      </c>
      <c r="M146" s="35">
        <f>'fraction donor'!M146/'fraction donor'!$J146</f>
        <v>0.88867038962212974</v>
      </c>
      <c r="N146" s="35">
        <f>'fraction donor'!N146/'fraction donor'!$J146</f>
        <v>0.47410332049306625</v>
      </c>
      <c r="O146" s="35">
        <f>'fraction donor'!O146/'fraction donor'!$J146</f>
        <v>0.65686174334140435</v>
      </c>
      <c r="P146" s="35">
        <f>'fraction donor'!P146/'fraction donor'!$J146</f>
        <v>0.64218219356089989</v>
      </c>
      <c r="Q146" s="35">
        <f>'fraction donor'!Q146/'fraction donor'!$J146</f>
        <v>0.43266969696969698</v>
      </c>
      <c r="R146" s="35">
        <f>'fraction donor'!R146/'fraction donor'!$J146</f>
        <v>0.2247767991733528</v>
      </c>
      <c r="S146" s="35">
        <f>'fraction donor'!S146/'fraction donor'!$J146</f>
        <v>0.88877956562240967</v>
      </c>
      <c r="T146" s="35">
        <f>'fraction donor'!T146/'fraction donor'!$J146</f>
        <v>0.53499426186211019</v>
      </c>
      <c r="U146" s="35">
        <f>'fraction donor'!U146/'fraction donor'!$J146</f>
        <v>0.6659633698889792</v>
      </c>
      <c r="V146" s="35">
        <f>'fraction donor'!V146/'fraction donor'!$J146</f>
        <v>0.63128390513272592</v>
      </c>
      <c r="W146" s="35">
        <f>'fraction donor'!W146/'fraction donor'!$J146</f>
        <v>0.49777451641925324</v>
      </c>
      <c r="X146" s="35">
        <f>'fraction donor'!X146/'fraction donor'!$J146</f>
        <v>0.22035947254738017</v>
      </c>
      <c r="Z146" s="39"/>
      <c r="AA146" s="39"/>
      <c r="AB146" s="39"/>
      <c r="AC146" s="39"/>
      <c r="AE146" s="40">
        <f>'fraction donor'!AE146/'fraction donor'!$J146</f>
        <v>0.88871951705622521</v>
      </c>
      <c r="AF146" s="40">
        <f>'fraction donor'!AF146/'fraction donor'!$J146</f>
        <v>0.49185724659501795</v>
      </c>
      <c r="AG146" s="40">
        <f>'fraction donor'!AG146/'fraction donor'!$J146</f>
        <v>0.66008582412162475</v>
      </c>
      <c r="AH146" s="40">
        <f>'fraction donor'!AH146/'fraction donor'!$J146</f>
        <v>0.63719995299594701</v>
      </c>
      <c r="AI146" s="40">
        <f>'fraction donor'!AI146/'fraction donor'!$J146</f>
        <v>0.45579825833847215</v>
      </c>
      <c r="AJ146" s="40">
        <f>'fraction donor'!AJ146/'fraction donor'!$J146</f>
        <v>0.22304939159590531</v>
      </c>
      <c r="AL146" s="40">
        <f>'fraction donor'!AL146/'fraction donor'!$J146</f>
        <v>0.51246802827368476</v>
      </c>
      <c r="AM146" s="40">
        <f>'fraction donor'!AM146/'fraction donor'!$J146</f>
        <v>0.28223485134736553</v>
      </c>
      <c r="AO146" s="52"/>
      <c r="AP146" s="52"/>
      <c r="AQ146" s="52"/>
      <c r="AR146" s="52"/>
      <c r="AS146" s="52"/>
      <c r="AT146" s="52"/>
      <c r="AU146" s="52"/>
      <c r="AV146" s="52"/>
      <c r="AW146" s="52"/>
      <c r="AX146" s="52"/>
      <c r="AY146" s="52"/>
      <c r="AZ146" s="52"/>
      <c r="BA146" s="52"/>
    </row>
    <row r="147" spans="1:53">
      <c r="A147" s="12">
        <v>172961</v>
      </c>
      <c r="B147" s="10" t="s">
        <v>211</v>
      </c>
      <c r="C147" s="12" t="s">
        <v>339</v>
      </c>
      <c r="D147" s="16">
        <v>42274</v>
      </c>
      <c r="E147" s="16">
        <v>42349</v>
      </c>
      <c r="F147" s="26">
        <v>42444</v>
      </c>
      <c r="G147" s="12">
        <v>75</v>
      </c>
      <c r="H147" s="12">
        <v>170</v>
      </c>
      <c r="I147" s="12">
        <v>95</v>
      </c>
      <c r="J147" s="35">
        <f>'fraction donor'!J147/'fraction donor'!$J147</f>
        <v>1</v>
      </c>
      <c r="K147" s="35">
        <f>'fraction donor'!K147/'fraction donor'!$J147</f>
        <v>1.0021278979692203</v>
      </c>
      <c r="L147" s="35">
        <f>'fraction donor'!L147/'fraction donor'!$J147</f>
        <v>0.99817408106099581</v>
      </c>
      <c r="M147" s="35">
        <f>'fraction donor'!M147/'fraction donor'!$J147</f>
        <v>0.82758034262236957</v>
      </c>
      <c r="N147" s="35">
        <f>'fraction donor'!N147/'fraction donor'!$J147</f>
        <v>0.48161644944426546</v>
      </c>
      <c r="O147" s="35">
        <f>'fraction donor'!O147/'fraction donor'!$J147</f>
        <v>0.62133808181846339</v>
      </c>
      <c r="P147" s="35">
        <f>'fraction donor'!P147/'fraction donor'!$J147</f>
        <v>0.59556633766643841</v>
      </c>
      <c r="Q147" s="35">
        <f>'fraction donor'!Q147/'fraction donor'!$J147</f>
        <v>0.56859938495946327</v>
      </c>
      <c r="R147" s="35">
        <f>'fraction donor'!R147/'fraction donor'!$J147</f>
        <v>0.20202747870801863</v>
      </c>
      <c r="S147" s="35">
        <f>'fraction donor'!S147/'fraction donor'!$J147</f>
        <v>0.85111604292706666</v>
      </c>
      <c r="T147" s="35">
        <f>'fraction donor'!T147/'fraction donor'!$J147</f>
        <v>0.606933224333149</v>
      </c>
      <c r="U147" s="35">
        <f>'fraction donor'!U147/'fraction donor'!$J147</f>
        <v>0.68392693652046455</v>
      </c>
      <c r="V147" s="35">
        <f>'fraction donor'!V147/'fraction donor'!$J147</f>
        <v>0.59930396567951116</v>
      </c>
      <c r="W147" s="35">
        <f>'fraction donor'!W147/'fraction donor'!$J147</f>
        <v>0.40284468201851426</v>
      </c>
      <c r="X147" s="35">
        <f>'fraction donor'!X147/'fraction donor'!$J147</f>
        <v>0.21288805134957209</v>
      </c>
      <c r="Z147" s="39"/>
      <c r="AA147" s="39"/>
      <c r="AB147" s="39"/>
      <c r="AC147" s="39"/>
      <c r="AE147" s="40">
        <f>'fraction donor'!AE147/'fraction donor'!$J147</f>
        <v>0.83886832795900357</v>
      </c>
      <c r="AF147" s="40">
        <f>'fraction donor'!AF147/'fraction donor'!$J147</f>
        <v>0.51240939185162815</v>
      </c>
      <c r="AG147" s="40">
        <f>'fraction donor'!AG147/'fraction donor'!$J147</f>
        <v>0.64713796247382449</v>
      </c>
      <c r="AH147" s="40">
        <f>'fraction donor'!AH147/'fraction donor'!$J147</f>
        <v>0.59748309958994539</v>
      </c>
      <c r="AI147" s="40">
        <f>'fraction donor'!AI147/'fraction donor'!$J147</f>
        <v>0.51210706821110175</v>
      </c>
      <c r="AJ147" s="40">
        <f>'fraction donor'!AJ147/'fraction donor'!$J147</f>
        <v>0.20756099300298445</v>
      </c>
      <c r="AL147" s="40">
        <f>'fraction donor'!AL147/'fraction donor'!$J147</f>
        <v>0.5221161666748555</v>
      </c>
      <c r="AM147" s="40">
        <f>'fraction donor'!AM147/'fraction donor'!$J147</f>
        <v>0.3324368543114683</v>
      </c>
      <c r="AO147" s="52"/>
      <c r="AP147" s="52"/>
      <c r="AQ147" s="52"/>
      <c r="AR147" s="52"/>
      <c r="AS147" s="52"/>
      <c r="AT147" s="52"/>
      <c r="AU147" s="52"/>
      <c r="AV147" s="52"/>
      <c r="AW147" s="52"/>
      <c r="AX147" s="52"/>
      <c r="AY147" s="52"/>
      <c r="AZ147" s="52"/>
      <c r="BA147" s="52"/>
    </row>
    <row r="148" spans="1:53">
      <c r="A148" s="12">
        <v>172967</v>
      </c>
      <c r="B148" s="10" t="s">
        <v>211</v>
      </c>
      <c r="C148" s="12" t="s">
        <v>339</v>
      </c>
      <c r="D148" s="16">
        <v>42274</v>
      </c>
      <c r="E148" s="16">
        <v>42349</v>
      </c>
      <c r="F148" s="26">
        <v>42444</v>
      </c>
      <c r="G148" s="12">
        <v>75</v>
      </c>
      <c r="H148" s="12">
        <v>170</v>
      </c>
      <c r="I148" s="12">
        <v>95</v>
      </c>
      <c r="J148" s="35">
        <f>'fraction donor'!J148/'fraction donor'!$J148</f>
        <v>1</v>
      </c>
      <c r="K148" s="35">
        <f>'fraction donor'!K148/'fraction donor'!$J148</f>
        <v>1.0091273789015294</v>
      </c>
      <c r="L148" s="35">
        <f>'fraction donor'!L148/'fraction donor'!$J148</f>
        <v>1.0167403405212401</v>
      </c>
      <c r="M148" s="35">
        <f>'fraction donor'!M148/'fraction donor'!$J148</f>
        <v>0.84314353600696523</v>
      </c>
      <c r="N148" s="35">
        <f>'fraction donor'!N148/'fraction donor'!$J148</f>
        <v>0.41929149574529645</v>
      </c>
      <c r="O148" s="35">
        <f>'fraction donor'!O148/'fraction donor'!$J148</f>
        <v>0.63696410053433605</v>
      </c>
      <c r="P148" s="35">
        <f>'fraction donor'!P148/'fraction donor'!$J148</f>
        <v>0.60042934706673423</v>
      </c>
      <c r="Q148" s="35">
        <f>'fraction donor'!Q148/'fraction donor'!$J148</f>
        <v>0.51998311868078961</v>
      </c>
      <c r="R148" s="35">
        <f>'fraction donor'!R148/'fraction donor'!$J148</f>
        <v>0.23700375929457948</v>
      </c>
      <c r="S148" s="35">
        <f>'fraction donor'!S148/'fraction donor'!$J148</f>
        <v>0.84761500437545645</v>
      </c>
      <c r="T148" s="35">
        <f>'fraction donor'!T148/'fraction donor'!$J148</f>
        <v>0.48897488164528435</v>
      </c>
      <c r="U148" s="35">
        <f>'fraction donor'!U148/'fraction donor'!$J148</f>
        <v>0.67491417971680423</v>
      </c>
      <c r="V148" s="35">
        <f>'fraction donor'!V148/'fraction donor'!$J148</f>
        <v>0.60066983366759252</v>
      </c>
      <c r="W148" s="35">
        <f>'fraction donor'!W148/'fraction donor'!$J148</f>
        <v>0.39500131907976999</v>
      </c>
      <c r="X148" s="35">
        <f>'fraction donor'!X148/'fraction donor'!$J148</f>
        <v>0.27730772481588356</v>
      </c>
      <c r="Z148" s="39"/>
      <c r="AA148" s="39"/>
      <c r="AB148" s="39"/>
      <c r="AC148" s="39"/>
      <c r="AE148" s="40">
        <f>'fraction donor'!AE148/'fraction donor'!$J148</f>
        <v>0.84526883702671518</v>
      </c>
      <c r="AF148" s="40">
        <f>'fraction donor'!AF148/'fraction donor'!$J148</f>
        <v>0.43887239641589043</v>
      </c>
      <c r="AG148" s="40">
        <f>'fraction donor'!AG148/'fraction donor'!$J148</f>
        <v>0.65072143778224245</v>
      </c>
      <c r="AH148" s="40">
        <f>'fraction donor'!AH148/'fraction donor'!$J148</f>
        <v>0.60055042827031058</v>
      </c>
      <c r="AI148" s="40">
        <f>'fraction donor'!AI148/'fraction donor'!$J148</f>
        <v>0.47613681271604086</v>
      </c>
      <c r="AJ148" s="40">
        <f>'fraction donor'!AJ148/'fraction donor'!$J148</f>
        <v>0.25569340322948925</v>
      </c>
      <c r="AL148" s="40">
        <f>'fraction donor'!AL148/'fraction donor'!$J148</f>
        <v>0.46037045762834988</v>
      </c>
      <c r="AM148" s="40">
        <f>'fraction donor'!AM148/'fraction donor'!$J148</f>
        <v>0.33564955093589444</v>
      </c>
      <c r="AO148" s="52"/>
      <c r="AP148" s="52"/>
      <c r="AQ148" s="52"/>
      <c r="AR148" s="52"/>
      <c r="AS148" s="52"/>
      <c r="AT148" s="52"/>
      <c r="AU148" s="52"/>
      <c r="AV148" s="52"/>
      <c r="AW148" s="52"/>
      <c r="AX148" s="52"/>
      <c r="AY148" s="52"/>
      <c r="AZ148" s="52"/>
      <c r="BA148" s="52"/>
    </row>
    <row r="149" spans="1:53">
      <c r="A149" s="12">
        <v>172968</v>
      </c>
      <c r="B149" s="10" t="s">
        <v>211</v>
      </c>
      <c r="C149" s="12" t="s">
        <v>339</v>
      </c>
      <c r="D149" s="16">
        <v>42275</v>
      </c>
      <c r="E149" s="16">
        <v>42349</v>
      </c>
      <c r="F149" s="26">
        <v>42444</v>
      </c>
      <c r="G149" s="12">
        <v>74</v>
      </c>
      <c r="H149" s="12">
        <v>169</v>
      </c>
      <c r="I149" s="12">
        <v>95</v>
      </c>
      <c r="J149" s="35">
        <f>'fraction donor'!J149/'fraction donor'!$J149</f>
        <v>1</v>
      </c>
      <c r="K149" s="35">
        <f>'fraction donor'!K149/'fraction donor'!$J149</f>
        <v>1.0019511384556075</v>
      </c>
      <c r="L149" s="35">
        <f>'fraction donor'!L149/'fraction donor'!$J149</f>
        <v>0.99330639378615992</v>
      </c>
      <c r="M149" s="35">
        <f>'fraction donor'!M149/'fraction donor'!$J149</f>
        <v>0.83122347829621235</v>
      </c>
      <c r="N149" s="35">
        <f>'fraction donor'!N149/'fraction donor'!$J149</f>
        <v>0.29393492077090461</v>
      </c>
      <c r="O149" s="35">
        <f>'fraction donor'!O149/'fraction donor'!$J149</f>
        <v>0.62318454873698281</v>
      </c>
      <c r="P149" s="35">
        <f>'fraction donor'!P149/'fraction donor'!$J149</f>
        <v>0.60997096227944358</v>
      </c>
      <c r="Q149" s="35">
        <f>'fraction donor'!Q149/'fraction donor'!$J149</f>
        <v>0.39773587600316079</v>
      </c>
      <c r="R149" s="35">
        <f>'fraction donor'!R149/'fraction donor'!$J149</f>
        <v>0.23980614499203559</v>
      </c>
      <c r="S149" s="35">
        <f>'fraction donor'!S149/'fraction donor'!$J149</f>
        <v>0.83260281922465429</v>
      </c>
      <c r="T149" s="35">
        <f>'fraction donor'!T149/'fraction donor'!$J149</f>
        <v>0.41983729803090497</v>
      </c>
      <c r="U149" s="35">
        <f>'fraction donor'!U149/'fraction donor'!$J149</f>
        <v>0.60978824997914816</v>
      </c>
      <c r="V149" s="35">
        <f>'fraction donor'!V149/'fraction donor'!$J149</f>
        <v>0.58595378305775525</v>
      </c>
      <c r="W149" s="35">
        <f>'fraction donor'!W149/'fraction donor'!$J149</f>
        <v>0.3310748823005471</v>
      </c>
      <c r="X149" s="35">
        <f>'fraction donor'!X149/'fraction donor'!$J149</f>
        <v>0.26703637788590273</v>
      </c>
      <c r="Z149" s="39"/>
      <c r="AA149" s="39"/>
      <c r="AB149" s="39"/>
      <c r="AC149" s="39"/>
      <c r="AE149" s="40">
        <f>'fraction donor'!AE149/'fraction donor'!$J149</f>
        <v>0.83189211906652638</v>
      </c>
      <c r="AF149" s="40">
        <f>'fraction donor'!AF149/'fraction donor'!$J149</f>
        <v>0.32522717520884414</v>
      </c>
      <c r="AG149" s="40">
        <f>'fraction donor'!AG149/'fraction donor'!$J149</f>
        <v>0.61804480029662667</v>
      </c>
      <c r="AH149" s="40">
        <f>'fraction donor'!AH149/'fraction donor'!$J149</f>
        <v>0.59747343616595927</v>
      </c>
      <c r="AI149" s="40">
        <f>'fraction donor'!AI149/'fraction donor'!$J149</f>
        <v>0.37216910522555141</v>
      </c>
      <c r="AJ149" s="40">
        <f>'fraction donor'!AJ149/'fraction donor'!$J149</f>
        <v>0.25323724387101526</v>
      </c>
      <c r="AL149" s="40">
        <f>'fraction donor'!AL149/'fraction donor'!$J149</f>
        <v>0.35312351883841997</v>
      </c>
      <c r="AM149" s="40">
        <f>'fraction donor'!AM149/'fraction donor'!$J149</f>
        <v>0.29036233895224234</v>
      </c>
      <c r="AO149" s="52"/>
      <c r="AP149" s="52"/>
      <c r="AQ149" s="52"/>
      <c r="AR149" s="52"/>
      <c r="AS149" s="52"/>
      <c r="AT149" s="52"/>
      <c r="AU149" s="52"/>
      <c r="AV149" s="52"/>
      <c r="AW149" s="52"/>
      <c r="AX149" s="52"/>
      <c r="AY149" s="52"/>
      <c r="AZ149" s="52"/>
      <c r="BA149" s="52"/>
    </row>
    <row r="150" spans="1:53">
      <c r="A150" s="12">
        <v>172969</v>
      </c>
      <c r="B150" s="10" t="s">
        <v>211</v>
      </c>
      <c r="C150" s="12" t="s">
        <v>339</v>
      </c>
      <c r="D150" s="16">
        <v>42274</v>
      </c>
      <c r="E150" s="16">
        <v>42349</v>
      </c>
      <c r="F150" s="26">
        <v>42444</v>
      </c>
      <c r="G150" s="12">
        <v>75</v>
      </c>
      <c r="H150" s="12">
        <v>170</v>
      </c>
      <c r="I150" s="12">
        <v>95</v>
      </c>
      <c r="J150" s="35">
        <f>'fraction donor'!J150/'fraction donor'!$J150</f>
        <v>1</v>
      </c>
      <c r="K150" s="35">
        <f>'fraction donor'!K150/'fraction donor'!$J150</f>
        <v>1.006102028366521</v>
      </c>
      <c r="L150" s="35">
        <f>'fraction donor'!L150/'fraction donor'!$J150</f>
        <v>0.98260745506405189</v>
      </c>
      <c r="M150" s="35">
        <f>'fraction donor'!M150/'fraction donor'!$J150</f>
        <v>0.926017332029625</v>
      </c>
      <c r="N150" s="35">
        <f>'fraction donor'!N150/'fraction donor'!$J150</f>
        <v>0.40259325507732435</v>
      </c>
      <c r="O150" s="35">
        <f>'fraction donor'!O150/'fraction donor'!$J150</f>
        <v>0.73227646174092864</v>
      </c>
      <c r="P150" s="35">
        <f>'fraction donor'!P150/'fraction donor'!$J150</f>
        <v>0.74435260225292821</v>
      </c>
      <c r="Q150" s="35">
        <f>'fraction donor'!Q150/'fraction donor'!$J150</f>
        <v>0.51359919468930237</v>
      </c>
      <c r="R150" s="35">
        <f>'fraction donor'!R150/'fraction donor'!$J150</f>
        <v>0.30642593507539156</v>
      </c>
      <c r="S150" s="35">
        <f>'fraction donor'!S150/'fraction donor'!$J150</f>
        <v>0.92555107945299764</v>
      </c>
      <c r="T150" s="35">
        <f>'fraction donor'!T150/'fraction donor'!$J150</f>
        <v>0.55050341887253573</v>
      </c>
      <c r="U150" s="35">
        <f>'fraction donor'!U150/'fraction donor'!$J150</f>
        <v>0.77328327546296294</v>
      </c>
      <c r="V150" s="35">
        <f>'fraction donor'!V150/'fraction donor'!$J150</f>
        <v>0.72149231013231829</v>
      </c>
      <c r="W150" s="35">
        <f>'fraction donor'!W150/'fraction donor'!$J150</f>
        <v>0.48181148063200813</v>
      </c>
      <c r="X150" s="35">
        <f>'fraction donor'!X150/'fraction donor'!$J150</f>
        <v>0.28991780877794088</v>
      </c>
      <c r="Z150" s="39"/>
      <c r="AA150" s="39"/>
      <c r="AB150" s="39"/>
      <c r="AC150" s="39"/>
      <c r="AE150" s="40">
        <f>'fraction donor'!AE150/'fraction donor'!$J150</f>
        <v>0.9258070755553699</v>
      </c>
      <c r="AF150" s="40">
        <f>'fraction donor'!AF150/'fraction donor'!$J150</f>
        <v>0.43667854842876402</v>
      </c>
      <c r="AG150" s="40">
        <f>'fraction donor'!AG150/'fraction donor'!$J150</f>
        <v>0.74534887404253747</v>
      </c>
      <c r="AH150" s="40">
        <f>'fraction donor'!AH150/'fraction donor'!$J150</f>
        <v>0.7337443237783281</v>
      </c>
      <c r="AI150" s="40">
        <f>'fraction donor'!AI150/'fraction donor'!$J150</f>
        <v>0.50275200391431807</v>
      </c>
      <c r="AJ150" s="40">
        <f>'fraction donor'!AJ150/'fraction donor'!$J150</f>
        <v>0.29974274242297094</v>
      </c>
      <c r="AL150" s="40">
        <f>'fraction donor'!AL150/'fraction donor'!$J150</f>
        <v>0.4571639682810415</v>
      </c>
      <c r="AM150" s="40">
        <f>'fraction donor'!AM150/'fraction donor'!$J150</f>
        <v>0.36329783407893851</v>
      </c>
      <c r="AO150" s="52"/>
      <c r="AP150" s="52"/>
      <c r="AQ150" s="52"/>
      <c r="AR150" s="52"/>
      <c r="AS150" s="52"/>
      <c r="AT150" s="52"/>
      <c r="AU150" s="52"/>
      <c r="AV150" s="52"/>
      <c r="AW150" s="52"/>
      <c r="AX150" s="52"/>
      <c r="AY150" s="52"/>
      <c r="AZ150" s="52"/>
      <c r="BA150" s="52"/>
    </row>
    <row r="151" spans="1:53">
      <c r="A151" s="12">
        <v>172970</v>
      </c>
      <c r="B151" s="10" t="s">
        <v>211</v>
      </c>
      <c r="C151" s="12" t="s">
        <v>339</v>
      </c>
      <c r="D151" s="16">
        <v>42274</v>
      </c>
      <c r="E151" s="16">
        <v>42349</v>
      </c>
      <c r="F151" s="26">
        <v>42444</v>
      </c>
      <c r="G151" s="12">
        <v>75</v>
      </c>
      <c r="H151" s="12">
        <v>170</v>
      </c>
      <c r="I151" s="12">
        <v>95</v>
      </c>
      <c r="J151" s="35">
        <f>'fraction donor'!J151/'fraction donor'!$J151</f>
        <v>1</v>
      </c>
      <c r="K151" s="35">
        <f>'fraction donor'!K151/'fraction donor'!$J151</f>
        <v>1.0168255046869601</v>
      </c>
      <c r="L151" s="35">
        <f>'fraction donor'!L151/'fraction donor'!$J151</f>
        <v>1.0647022667407846</v>
      </c>
      <c r="M151" s="35">
        <f>'fraction donor'!M151/'fraction donor'!$J151</f>
        <v>0.97230383613417426</v>
      </c>
      <c r="N151" s="35">
        <f>'fraction donor'!N151/'fraction donor'!$J151</f>
        <v>0.44380048908210656</v>
      </c>
      <c r="O151" s="35">
        <f>'fraction donor'!O151/'fraction donor'!$J151</f>
        <v>0.76336154091053809</v>
      </c>
      <c r="P151" s="35">
        <f>'fraction donor'!P151/'fraction donor'!$J151</f>
        <v>0.68460426014589471</v>
      </c>
      <c r="Q151" s="35">
        <f>'fraction donor'!Q151/'fraction donor'!$J151</f>
        <v>0.47332318251482641</v>
      </c>
      <c r="R151" s="35">
        <f>'fraction donor'!R151/'fraction donor'!$J151</f>
        <v>0.29983148751248251</v>
      </c>
      <c r="S151" s="35">
        <f>'fraction donor'!S151/'fraction donor'!$J151</f>
        <v>0.95692909191884379</v>
      </c>
      <c r="T151" s="35">
        <f>'fraction donor'!T151/'fraction donor'!$J151</f>
        <v>0.6151035569106974</v>
      </c>
      <c r="U151" s="35">
        <f>'fraction donor'!U151/'fraction donor'!$J151</f>
        <v>0.70311659498812007</v>
      </c>
      <c r="V151" s="35">
        <f>'fraction donor'!V151/'fraction donor'!$J151</f>
        <v>0.65392823641831255</v>
      </c>
      <c r="W151" s="35">
        <f>'fraction donor'!W151/'fraction donor'!$J151</f>
        <v>0.47498768219758319</v>
      </c>
      <c r="X151" s="35">
        <f>'fraction donor'!X151/'fraction donor'!$J151</f>
        <v>0.30427234172305406</v>
      </c>
      <c r="Z151" s="39"/>
      <c r="AA151" s="39"/>
      <c r="AB151" s="39"/>
      <c r="AC151" s="39"/>
      <c r="AE151" s="40">
        <f>'fraction donor'!AE151/'fraction donor'!$J151</f>
        <v>0.96391034049763935</v>
      </c>
      <c r="AF151" s="40">
        <f>'fraction donor'!AF151/'fraction donor'!$J151</f>
        <v>0.50190367108508016</v>
      </c>
      <c r="AG151" s="40">
        <f>'fraction donor'!AG151/'fraction donor'!$J151</f>
        <v>0.73566366140473505</v>
      </c>
      <c r="AH151" s="40">
        <f>'fraction donor'!AH151/'fraction donor'!$J151</f>
        <v>0.66673103368628606</v>
      </c>
      <c r="AI151" s="40">
        <f>'fraction donor'!AI151/'fraction donor'!$J151</f>
        <v>0.47401281042906307</v>
      </c>
      <c r="AJ151" s="40">
        <f>'fraction donor'!AJ151/'fraction donor'!$J151</f>
        <v>0.30235938593290212</v>
      </c>
      <c r="AL151" s="40">
        <f>'fraction donor'!AL151/'fraction donor'!$J151</f>
        <v>0.52035065082161458</v>
      </c>
      <c r="AM151" s="40">
        <f>'fraction donor'!AM151/'fraction donor'!$J151</f>
        <v>0.36354440256352571</v>
      </c>
      <c r="AO151" s="52"/>
      <c r="AP151" s="52"/>
      <c r="AQ151" s="52"/>
      <c r="AR151" s="52"/>
      <c r="AS151" s="52"/>
      <c r="AT151" s="52"/>
      <c r="AU151" s="52"/>
      <c r="AV151" s="52"/>
      <c r="AW151" s="52"/>
      <c r="AX151" s="52"/>
      <c r="AY151" s="52"/>
      <c r="AZ151" s="52"/>
      <c r="BA151" s="52"/>
    </row>
    <row r="152" spans="1:53">
      <c r="A152" s="12">
        <v>172974</v>
      </c>
      <c r="B152" s="10" t="s">
        <v>211</v>
      </c>
      <c r="C152" s="12" t="s">
        <v>339</v>
      </c>
      <c r="D152" s="16">
        <v>42274</v>
      </c>
      <c r="E152" s="16">
        <v>42349</v>
      </c>
      <c r="F152" s="26">
        <v>42444</v>
      </c>
      <c r="G152" s="12">
        <v>75</v>
      </c>
      <c r="H152" s="12">
        <v>170</v>
      </c>
      <c r="I152" s="12">
        <v>95</v>
      </c>
      <c r="J152" s="35">
        <f>'fraction donor'!J152/'fraction donor'!$J152</f>
        <v>1</v>
      </c>
      <c r="K152" s="35">
        <f>'fraction donor'!K152/'fraction donor'!$J152</f>
        <v>1.022196102481518</v>
      </c>
      <c r="L152" s="35">
        <f>'fraction donor'!L152/'fraction donor'!$J152</f>
        <v>1.0372660624717833</v>
      </c>
      <c r="M152" s="35">
        <f>'fraction donor'!M152/'fraction donor'!$J152</f>
        <v>0.9043263686309887</v>
      </c>
      <c r="N152" s="35">
        <f>'fraction donor'!N152/'fraction donor'!$J152</f>
        <v>0.42911672900938558</v>
      </c>
      <c r="O152" s="35">
        <f>'fraction donor'!O152/'fraction donor'!$J152</f>
        <v>0.67820403231896087</v>
      </c>
      <c r="P152" s="35">
        <f>'fraction donor'!P152/'fraction donor'!$J152</f>
        <v>0.67889918106163705</v>
      </c>
      <c r="Q152" s="35">
        <f>'fraction donor'!Q152/'fraction donor'!$J152</f>
        <v>0.49211403548011162</v>
      </c>
      <c r="R152" s="35">
        <f>'fraction donor'!R152/'fraction donor'!$J152</f>
        <v>0.30023348262145938</v>
      </c>
      <c r="S152" s="35">
        <f>'fraction donor'!S152/'fraction donor'!$J152</f>
        <v>0.90503859191456226</v>
      </c>
      <c r="T152" s="35">
        <f>'fraction donor'!T152/'fraction donor'!$J152</f>
        <v>0.50098919719610535</v>
      </c>
      <c r="U152" s="35">
        <f>'fraction donor'!U152/'fraction donor'!$J152</f>
        <v>0.7210707823799376</v>
      </c>
      <c r="V152" s="35">
        <f>'fraction donor'!V152/'fraction donor'!$J152</f>
        <v>0.65553082429451714</v>
      </c>
      <c r="W152" s="35">
        <f>'fraction donor'!W152/'fraction donor'!$J152</f>
        <v>0.35753959822840148</v>
      </c>
      <c r="X152" s="35">
        <f>'fraction donor'!X152/'fraction donor'!$J152</f>
        <v>0.28771931851623406</v>
      </c>
      <c r="Z152" s="39"/>
      <c r="AA152" s="39"/>
      <c r="AB152" s="39"/>
      <c r="AC152" s="39"/>
      <c r="AE152" s="40">
        <f>'fraction donor'!AE152/'fraction donor'!$J152</f>
        <v>0.90460675426904391</v>
      </c>
      <c r="AF152" s="40">
        <f>'fraction donor'!AF152/'fraction donor'!$J152</f>
        <v>0.441983946702032</v>
      </c>
      <c r="AG152" s="40">
        <f>'fraction donor'!AG152/'fraction donor'!$J152</f>
        <v>0.69125503389215059</v>
      </c>
      <c r="AH152" s="40">
        <f>'fraction donor'!AH152/'fraction donor'!$J152</f>
        <v>0.66906627481055503</v>
      </c>
      <c r="AI152" s="40">
        <f>'fraction donor'!AI152/'fraction donor'!$J152</f>
        <v>0.45635779718141956</v>
      </c>
      <c r="AJ152" s="40">
        <f>'fraction donor'!AJ152/'fraction donor'!$J152</f>
        <v>0.29532608440847963</v>
      </c>
      <c r="AL152" s="40">
        <f>'fraction donor'!AL152/'fraction donor'!$J152</f>
        <v>0.45759021006595502</v>
      </c>
      <c r="AM152" s="40">
        <f>'fraction donor'!AM152/'fraction donor'!$J152</f>
        <v>0.36188694647406161</v>
      </c>
      <c r="AO152" s="52"/>
      <c r="AP152" s="52"/>
      <c r="AQ152" s="52"/>
      <c r="AR152" s="52"/>
      <c r="AS152" s="52"/>
      <c r="AT152" s="52"/>
      <c r="AU152" s="52"/>
      <c r="AV152" s="52"/>
      <c r="AW152" s="52"/>
      <c r="AX152" s="52"/>
      <c r="AY152" s="52"/>
      <c r="AZ152" s="52"/>
      <c r="BA152" s="52"/>
    </row>
    <row r="153" spans="1:53">
      <c r="A153" s="12">
        <v>314492</v>
      </c>
      <c r="B153" s="12" t="s">
        <v>207</v>
      </c>
      <c r="C153" s="12" t="s">
        <v>339</v>
      </c>
      <c r="D153" s="16">
        <v>42517</v>
      </c>
      <c r="E153" s="16">
        <v>42593</v>
      </c>
      <c r="F153" s="26">
        <v>42654</v>
      </c>
      <c r="G153" s="12">
        <v>76</v>
      </c>
      <c r="H153" s="12">
        <v>137</v>
      </c>
      <c r="I153" s="12">
        <v>61</v>
      </c>
      <c r="J153" s="35">
        <f>'fraction donor'!J153/'fraction donor'!$J153</f>
        <v>1</v>
      </c>
      <c r="K153" s="35">
        <f>'fraction donor'!K153/'fraction donor'!$J153</f>
        <v>0.97993329985825861</v>
      </c>
      <c r="L153" s="35">
        <f>'fraction donor'!L153/'fraction donor'!$J153</f>
        <v>0.96866576444303754</v>
      </c>
      <c r="M153" s="35">
        <f>'fraction donor'!M153/'fraction donor'!$J153</f>
        <v>0.56388666844302349</v>
      </c>
      <c r="N153" s="35">
        <f>'fraction donor'!N153/'fraction donor'!$J153</f>
        <v>0.15875008718699871</v>
      </c>
      <c r="O153" s="35">
        <f>'fraction donor'!O153/'fraction donor'!$J153</f>
        <v>0.27341684890575041</v>
      </c>
      <c r="P153" s="35">
        <f>'fraction donor'!P153/'fraction donor'!$J153</f>
        <v>0.35325727457192796</v>
      </c>
      <c r="Q153" s="35">
        <f>'fraction donor'!Q153/'fraction donor'!$J153</f>
        <v>0.1295147375237618</v>
      </c>
      <c r="R153" s="35">
        <f>'fraction donor'!R153/'fraction donor'!$J153</f>
        <v>5.8527059938634857E-2</v>
      </c>
      <c r="S153" s="35">
        <f>'fraction donor'!S153/'fraction donor'!$J153</f>
        <v>0.54224158799322209</v>
      </c>
      <c r="T153" s="35">
        <f>'fraction donor'!T153/'fraction donor'!$J153</f>
        <v>0.20757635428617091</v>
      </c>
      <c r="U153" s="35">
        <f>'fraction donor'!U153/'fraction donor'!$J153</f>
        <v>0.31555136967003955</v>
      </c>
      <c r="V153" s="35">
        <f>'fraction donor'!V153/'fraction donor'!$J153</f>
        <v>0.34635183317999585</v>
      </c>
      <c r="W153" s="35">
        <f>'fraction donor'!W153/'fraction donor'!$J153</f>
        <v>0.14785897745423399</v>
      </c>
      <c r="X153" s="35">
        <f>'fraction donor'!X153/'fraction donor'!$J153</f>
        <v>9.5936186737171053E-2</v>
      </c>
      <c r="Z153" s="39"/>
      <c r="AA153" s="39"/>
      <c r="AB153" s="39"/>
      <c r="AC153" s="39"/>
      <c r="AE153" s="40">
        <f>'fraction donor'!AE153/'fraction donor'!$J153</f>
        <v>0.55151206872409597</v>
      </c>
      <c r="AF153" s="40">
        <f>'fraction donor'!AF153/'fraction donor'!$J153</f>
        <v>0.17619163551934985</v>
      </c>
      <c r="AG153" s="40">
        <f>'fraction donor'!AG153/'fraction donor'!$J153</f>
        <v>0.29091818106826739</v>
      </c>
      <c r="AH153" s="40">
        <f>'fraction donor'!AH153/'fraction donor'!$J153</f>
        <v>0.34967118483200366</v>
      </c>
      <c r="AI153" s="40">
        <f>'fraction donor'!AI153/'fraction donor'!$J153</f>
        <v>0.13888729147156981</v>
      </c>
      <c r="AJ153" s="40">
        <f>'fraction donor'!AJ153/'fraction donor'!$J153</f>
        <v>6.9681203107853737E-2</v>
      </c>
      <c r="AL153" s="40">
        <f>'fraction donor'!AL153/'fraction donor'!$J153</f>
        <v>0.19684306766772719</v>
      </c>
      <c r="AM153" s="40">
        <f>'fraction donor'!AM153/'fraction donor'!$J153</f>
        <v>8.0562802096124833E-2</v>
      </c>
      <c r="AO153" s="52">
        <f>'fraction donor'!AO153/'fraction donor'!$J153</f>
        <v>0.72466376321251613</v>
      </c>
      <c r="AP153" s="52">
        <f>'fraction donor'!AP153/'fraction donor'!$J153</f>
        <v>0.41268842024271679</v>
      </c>
      <c r="AQ153" s="52">
        <f>'fraction donor'!AQ153/'fraction donor'!$J153</f>
        <v>0.57555613111168658</v>
      </c>
      <c r="AR153" s="52">
        <f>'fraction donor'!AR153/'fraction donor'!$J153</f>
        <v>0.97993329985825861</v>
      </c>
      <c r="AS153" s="52">
        <f>'fraction donor'!AS153/'fraction donor'!$J153</f>
        <v>0.45964423204566579</v>
      </c>
      <c r="AT153" s="52">
        <f>'fraction donor'!AT153/'fraction donor'!$J153</f>
        <v>0.7035709544670119</v>
      </c>
      <c r="AU153" s="52">
        <f>'fraction donor'!AU153/'fraction donor'!$J153</f>
        <v>0.10973936899862827</v>
      </c>
      <c r="AV153" s="52">
        <f>'fraction donor'!AV153/'fraction donor'!$J153</f>
        <v>0.25897047493776015</v>
      </c>
      <c r="AW153" s="52">
        <f>'fraction donor'!AW153/'fraction donor'!$J153</f>
        <v>0.36006688014017685</v>
      </c>
      <c r="AX153" s="52">
        <f>'fraction donor'!AX153/'fraction donor'!$J153</f>
        <v>7.296881119856638E-2</v>
      </c>
      <c r="AY153" s="52">
        <f>'fraction donor'!AY153/'fraction donor'!$J153</f>
        <v>0.26771637133703491</v>
      </c>
      <c r="AZ153" s="52">
        <f>'fraction donor'!AZ153/'fraction donor'!$J153</f>
        <v>0.36285869664939785</v>
      </c>
      <c r="BA153" s="52">
        <f>'fraction donor'!BA153/'fraction donor'!$J153</f>
        <v>7.9022970616238072E-2</v>
      </c>
    </row>
    <row r="154" spans="1:53">
      <c r="A154" s="12">
        <v>314493</v>
      </c>
      <c r="B154" s="12" t="s">
        <v>207</v>
      </c>
      <c r="C154" s="12" t="s">
        <v>339</v>
      </c>
      <c r="D154" s="16">
        <v>42517</v>
      </c>
      <c r="E154" s="16">
        <v>42593</v>
      </c>
      <c r="F154" s="26">
        <v>42654</v>
      </c>
      <c r="G154" s="12">
        <v>76</v>
      </c>
      <c r="H154" s="12">
        <v>137</v>
      </c>
      <c r="I154" s="12">
        <v>61</v>
      </c>
      <c r="J154" s="35">
        <f>'fraction donor'!J154/'fraction donor'!$J154</f>
        <v>1</v>
      </c>
      <c r="K154" s="35">
        <f>'fraction donor'!K154/'fraction donor'!$J154</f>
        <v>0.95881514076754926</v>
      </c>
      <c r="L154" s="35">
        <f>'fraction donor'!L154/'fraction donor'!$J154</f>
        <v>0.96520837469940657</v>
      </c>
      <c r="M154" s="35">
        <f>'fraction donor'!M154/'fraction donor'!$J154</f>
        <v>0.7209314955633902</v>
      </c>
      <c r="N154" s="35">
        <f>'fraction donor'!N154/'fraction donor'!$J154</f>
        <v>0.25813151045809446</v>
      </c>
      <c r="O154" s="35">
        <f>'fraction donor'!O154/'fraction donor'!$J154</f>
        <v>0.45185377558948653</v>
      </c>
      <c r="P154" s="35">
        <f>'fraction donor'!P154/'fraction donor'!$J154</f>
        <v>0.45689016581308323</v>
      </c>
      <c r="Q154" s="35">
        <f>'fraction donor'!Q154/'fraction donor'!$J154</f>
        <v>0.25524248035633851</v>
      </c>
      <c r="R154" s="35">
        <f>'fraction donor'!R154/'fraction donor'!$J154</f>
        <v>0.10009452062967697</v>
      </c>
      <c r="S154" s="35">
        <f>'fraction donor'!S154/'fraction donor'!$J154</f>
        <v>0.73367571533382236</v>
      </c>
      <c r="T154" s="35">
        <f>'fraction donor'!T154/'fraction donor'!$J154</f>
        <v>0.30871910876599956</v>
      </c>
      <c r="U154" s="35">
        <f>'fraction donor'!U154/'fraction donor'!$J154</f>
        <v>0.47315411481135328</v>
      </c>
      <c r="V154" s="35">
        <f>'fraction donor'!V154/'fraction donor'!$J154</f>
        <v>0.45734131568539477</v>
      </c>
      <c r="W154" s="35">
        <f>'fraction donor'!W154/'fraction donor'!$J154</f>
        <v>0.27896510624306442</v>
      </c>
      <c r="X154" s="35">
        <f>'fraction donor'!X154/'fraction donor'!$J154</f>
        <v>0.15000123712360514</v>
      </c>
      <c r="Z154" s="39"/>
      <c r="AA154" s="39"/>
      <c r="AB154" s="39"/>
      <c r="AC154" s="39"/>
      <c r="AE154" s="40">
        <f>'fraction donor'!AE154/'fraction donor'!$J154</f>
        <v>0.7286249358135527</v>
      </c>
      <c r="AF154" s="40">
        <f>'fraction donor'!AF154/'fraction donor'!$J154</f>
        <v>0.27610532264177279</v>
      </c>
      <c r="AG154" s="40">
        <f>'fraction donor'!AG154/'fraction donor'!$J154</f>
        <v>0.45810517328628314</v>
      </c>
      <c r="AH154" s="40">
        <f>'fraction donor'!AH154/'fraction donor'!$J154</f>
        <v>0.45715109450489572</v>
      </c>
      <c r="AI154" s="40">
        <f>'fraction donor'!AI154/'fraction donor'!$J154</f>
        <v>0.26759750702514518</v>
      </c>
      <c r="AJ154" s="40">
        <f>'fraction donor'!AJ154/'fraction donor'!$J154</f>
        <v>0.11565661266274961</v>
      </c>
      <c r="AL154" s="40">
        <f>'fraction donor'!AL154/'fraction donor'!$J154</f>
        <v>0.32209874946487976</v>
      </c>
      <c r="AM154" s="40">
        <f>'fraction donor'!AM154/'fraction donor'!$J154</f>
        <v>0.1388579544821637</v>
      </c>
      <c r="AO154" s="52">
        <f>'fraction donor'!AO154/'fraction donor'!$J154</f>
        <v>0.87224245020346958</v>
      </c>
      <c r="AP154" s="52">
        <f>'fraction donor'!AP154/'fraction donor'!$J154</f>
        <v>0.5535507440078411</v>
      </c>
      <c r="AQ154" s="52">
        <f>'fraction donor'!AQ154/'fraction donor'!$J154</f>
        <v>0.72173215717722539</v>
      </c>
      <c r="AR154" s="52">
        <f>'fraction donor'!AR154/'fraction donor'!$J154</f>
        <v>0.95881514076754926</v>
      </c>
      <c r="AS154" s="52">
        <f>'fraction donor'!AS154/'fraction donor'!$J154</f>
        <v>0.59900517999956659</v>
      </c>
      <c r="AT154" s="52">
        <f>'fraction donor'!AT154/'fraction donor'!$J154</f>
        <v>0.77948759265227185</v>
      </c>
      <c r="AU154" s="52">
        <f>'fraction donor'!AU154/'fraction donor'!$J154</f>
        <v>0.17165090021361004</v>
      </c>
      <c r="AV154" s="52">
        <f>'fraction donor'!AV154/'fraction donor'!$J154</f>
        <v>0.38395795433640617</v>
      </c>
      <c r="AW154" s="52">
        <f>'fraction donor'!AW154/'fraction donor'!$J154</f>
        <v>0.52794480300952629</v>
      </c>
      <c r="AX154" s="52">
        <f>'fraction donor'!AX154/'fraction donor'!$J154</f>
        <v>0.1531375720818785</v>
      </c>
      <c r="AY154" s="52">
        <f>'fraction donor'!AY154/'fraction donor'!$J154</f>
        <v>0.39102539581672802</v>
      </c>
      <c r="AZ154" s="52">
        <f>'fraction donor'!AZ154/'fraction donor'!$J154</f>
        <v>0.51365281498917104</v>
      </c>
      <c r="BA154" s="52">
        <f>'fraction donor'!BA154/'fraction donor'!$J154</f>
        <v>0.15894673423822517</v>
      </c>
    </row>
    <row r="155" spans="1:53">
      <c r="A155" s="12">
        <v>314495</v>
      </c>
      <c r="B155" s="12" t="s">
        <v>207</v>
      </c>
      <c r="C155" s="12" t="s">
        <v>339</v>
      </c>
      <c r="D155" s="16">
        <v>42517</v>
      </c>
      <c r="E155" s="16">
        <v>42593</v>
      </c>
      <c r="F155" s="26">
        <v>42654</v>
      </c>
      <c r="G155" s="12">
        <v>76</v>
      </c>
      <c r="H155" s="12">
        <v>137</v>
      </c>
      <c r="I155" s="12">
        <v>61</v>
      </c>
      <c r="J155" s="35">
        <f>'fraction donor'!J155/'fraction donor'!$J155</f>
        <v>1</v>
      </c>
      <c r="K155" s="35">
        <f>'fraction donor'!K155/'fraction donor'!$J155</f>
        <v>0.97646026786313866</v>
      </c>
      <c r="L155" s="35">
        <f>'fraction donor'!L155/'fraction donor'!$J155</f>
        <v>0.9816165460425782</v>
      </c>
      <c r="M155" s="35">
        <f>'fraction donor'!M155/'fraction donor'!$J155</f>
        <v>0.70943230261666834</v>
      </c>
      <c r="N155" s="35">
        <f>'fraction donor'!N155/'fraction donor'!$J155</f>
        <v>0.2662868475622101</v>
      </c>
      <c r="O155" s="35">
        <f>'fraction donor'!O155/'fraction donor'!$J155</f>
        <v>0.43115810475925243</v>
      </c>
      <c r="P155" s="35">
        <f>'fraction donor'!P155/'fraction donor'!$J155</f>
        <v>0.47841743766545003</v>
      </c>
      <c r="Q155" s="35">
        <f>'fraction donor'!Q155/'fraction donor'!$J155</f>
        <v>0.20435801734079284</v>
      </c>
      <c r="R155" s="35">
        <f>'fraction donor'!R155/'fraction donor'!$J155</f>
        <v>0.11845680689815902</v>
      </c>
      <c r="S155" s="35">
        <f>'fraction donor'!S155/'fraction donor'!$J155</f>
        <v>0.71189921090387387</v>
      </c>
      <c r="T155" s="35">
        <f>'fraction donor'!T155/'fraction donor'!$J155</f>
        <v>0.32355690003574233</v>
      </c>
      <c r="U155" s="35">
        <f>'fraction donor'!U155/'fraction donor'!$J155</f>
        <v>0.47125677586545561</v>
      </c>
      <c r="V155" s="35">
        <f>'fraction donor'!V155/'fraction donor'!$J155</f>
        <v>0.47564494734847462</v>
      </c>
      <c r="W155" s="35">
        <f>'fraction donor'!W155/'fraction donor'!$J155</f>
        <v>0.22690568809872452</v>
      </c>
      <c r="X155" s="35">
        <f>'fraction donor'!X155/'fraction donor'!$J155</f>
        <v>0.17852893238324494</v>
      </c>
      <c r="Z155" s="39"/>
      <c r="AA155" s="39"/>
      <c r="AB155" s="39"/>
      <c r="AC155" s="39"/>
      <c r="AE155" s="40">
        <f>'fraction donor'!AE155/'fraction donor'!$J155</f>
        <v>0.71088566697085753</v>
      </c>
      <c r="AF155" s="40">
        <f>'fraction donor'!AF155/'fraction donor'!$J155</f>
        <v>0.29162909103887119</v>
      </c>
      <c r="AG155" s="40">
        <f>'fraction donor'!AG155/'fraction donor'!$J155</f>
        <v>0.44811061877928621</v>
      </c>
      <c r="AH155" s="40">
        <f>'fraction donor'!AH155/'fraction donor'!$J155</f>
        <v>0.47684694429531849</v>
      </c>
      <c r="AI155" s="40">
        <f>'fraction donor'!AI155/'fraction donor'!$J155</f>
        <v>0.21631296846158718</v>
      </c>
      <c r="AJ155" s="40">
        <f>'fraction donor'!AJ155/'fraction donor'!$J155</f>
        <v>0.139211067692285</v>
      </c>
      <c r="AL155" s="40">
        <f>'fraction donor'!AL155/'fraction donor'!$J155</f>
        <v>0.31858868563905512</v>
      </c>
      <c r="AM155" s="40">
        <f>'fraction donor'!AM155/'fraction donor'!$J155</f>
        <v>0.15621065332955639</v>
      </c>
      <c r="AO155" s="52">
        <f>'fraction donor'!AO155/'fraction donor'!$J155</f>
        <v>0.84144071960988243</v>
      </c>
      <c r="AP155" s="52">
        <f>'fraction donor'!AP155/'fraction donor'!$J155</f>
        <v>0.56764771295129357</v>
      </c>
      <c r="AQ155" s="52">
        <f>'fraction donor'!AQ155/'fraction donor'!$J155</f>
        <v>0.70655320444340464</v>
      </c>
      <c r="AR155" s="52">
        <f>'fraction donor'!AR155/'fraction donor'!$J155</f>
        <v>0.97646026786313866</v>
      </c>
      <c r="AS155" s="52">
        <f>'fraction donor'!AS155/'fraction donor'!$J155</f>
        <v>0.60638902537292894</v>
      </c>
      <c r="AT155" s="52">
        <f>'fraction donor'!AT155/'fraction donor'!$J155</f>
        <v>0.78360265800800422</v>
      </c>
      <c r="AU155" s="52">
        <f>'fraction donor'!AU155/'fraction donor'!$J155</f>
        <v>0.19124820659971309</v>
      </c>
      <c r="AV155" s="52">
        <f>'fraction donor'!AV155/'fraction donor'!$J155</f>
        <v>0.41458752267218063</v>
      </c>
      <c r="AW155" s="52">
        <f>'fraction donor'!AW155/'fraction donor'!$J155</f>
        <v>0.53614275541557954</v>
      </c>
      <c r="AX155" s="52">
        <f>'fraction donor'!AX155/'fraction donor'!$J155</f>
        <v>0.17847068550446224</v>
      </c>
      <c r="AY155" s="52">
        <f>'fraction donor'!AY155/'fraction donor'!$J155</f>
        <v>0.41268674755161877</v>
      </c>
      <c r="AZ155" s="52">
        <f>'fraction donor'!AZ155/'fraction donor'!$J155</f>
        <v>0.53042457101522644</v>
      </c>
      <c r="BA155" s="52">
        <f>'fraction donor'!BA155/'fraction donor'!$J155</f>
        <v>0.15340310783504565</v>
      </c>
    </row>
    <row r="156" spans="1:53">
      <c r="A156" s="12">
        <v>314698</v>
      </c>
      <c r="B156" s="12" t="s">
        <v>208</v>
      </c>
      <c r="C156" s="12" t="s">
        <v>339</v>
      </c>
      <c r="D156" s="16">
        <v>42542</v>
      </c>
      <c r="E156" s="16">
        <v>42593</v>
      </c>
      <c r="F156" s="26">
        <v>42675</v>
      </c>
      <c r="G156" s="12">
        <v>51</v>
      </c>
      <c r="H156" s="12">
        <v>133</v>
      </c>
      <c r="I156" s="12">
        <v>82</v>
      </c>
      <c r="J156" s="35">
        <f>'fraction donor'!J156/'fraction donor'!$J156</f>
        <v>1</v>
      </c>
      <c r="K156" s="35">
        <f>'fraction donor'!K156/'fraction donor'!$J156</f>
        <v>0.98283719651393964</v>
      </c>
      <c r="L156" s="35">
        <f>'fraction donor'!L156/'fraction donor'!$J156</f>
        <v>0.98494895151221751</v>
      </c>
      <c r="M156" s="35">
        <f>'fraction donor'!M156/'fraction donor'!$J156</f>
        <v>0.73795234481308158</v>
      </c>
      <c r="N156" s="35">
        <f>'fraction donor'!N156/'fraction donor'!$J156</f>
        <v>0.2720686282793679</v>
      </c>
      <c r="O156" s="35">
        <f>'fraction donor'!O156/'fraction donor'!$J156</f>
        <v>0.50285472714696577</v>
      </c>
      <c r="P156" s="35">
        <f>'fraction donor'!P156/'fraction donor'!$J156</f>
        <v>0.50933534151386206</v>
      </c>
      <c r="Q156" s="35">
        <f>'fraction donor'!Q156/'fraction donor'!$J156</f>
        <v>0.14875224535080303</v>
      </c>
      <c r="R156" s="35">
        <f>'fraction donor'!R156/'fraction donor'!$J156</f>
        <v>0.18624241191420896</v>
      </c>
      <c r="S156" s="35">
        <f>'fraction donor'!S156/'fraction donor'!$J156</f>
        <v>0.74700630151254199</v>
      </c>
      <c r="T156" s="35">
        <f>'fraction donor'!T156/'fraction donor'!$J156</f>
        <v>0.37658172566858389</v>
      </c>
      <c r="U156" s="35">
        <f>'fraction donor'!U156/'fraction donor'!$J156</f>
        <v>0.51778589983414247</v>
      </c>
      <c r="V156" s="35">
        <f>'fraction donor'!V156/'fraction donor'!$J156</f>
        <v>0.50250993644281061</v>
      </c>
      <c r="W156" s="35">
        <f>'fraction donor'!W156/'fraction donor'!$J156</f>
        <v>0.30741640502354789</v>
      </c>
      <c r="X156" s="35">
        <f>'fraction donor'!X156/'fraction donor'!$J156</f>
        <v>0.20715604337858673</v>
      </c>
      <c r="Z156" s="39"/>
      <c r="AA156" s="39"/>
      <c r="AB156" s="39"/>
      <c r="AC156" s="39"/>
      <c r="AE156" s="40">
        <f>'fraction donor'!AE156/'fraction donor'!$J156</f>
        <v>0.74261599916015408</v>
      </c>
      <c r="AF156" s="40">
        <f>'fraction donor'!AF156/'fraction donor'!$J156</f>
        <v>0.29769349593412031</v>
      </c>
      <c r="AG156" s="40">
        <f>'fraction donor'!AG156/'fraction donor'!$J156</f>
        <v>0.50830283976258406</v>
      </c>
      <c r="AH156" s="40">
        <f>'fraction donor'!AH156/'fraction donor'!$J156</f>
        <v>0.50620273640851299</v>
      </c>
      <c r="AI156" s="40">
        <f>'fraction donor'!AI156/'fraction donor'!$J156</f>
        <v>0.20011263151373282</v>
      </c>
      <c r="AJ156" s="40">
        <f>'fraction donor'!AJ156/'fraction donor'!$J156</f>
        <v>0.19144490617374357</v>
      </c>
      <c r="AL156" s="40">
        <f>'fraction donor'!AL156/'fraction donor'!$J156</f>
        <v>0.33422845126531714</v>
      </c>
      <c r="AM156" s="40">
        <f>'fraction donor'!AM156/'fraction donor'!$J156</f>
        <v>0.1925370462258216</v>
      </c>
      <c r="AO156" s="52">
        <f>'fraction donor'!AO156/'fraction donor'!$J156</f>
        <v>0.83507142857142869</v>
      </c>
      <c r="AP156" s="52">
        <f>'fraction donor'!AP156/'fraction donor'!$J156</f>
        <v>0.45941662632521663</v>
      </c>
      <c r="AQ156" s="52">
        <f>'fraction donor'!AQ156/'fraction donor'!$J156</f>
        <v>0.72801098901098904</v>
      </c>
      <c r="AR156" s="52">
        <f>'fraction donor'!AR156/'fraction donor'!$J156</f>
        <v>0.98283719651393975</v>
      </c>
      <c r="AS156" s="52">
        <f>'fraction donor'!AS156/'fraction donor'!$J156</f>
        <v>0.53383608350248479</v>
      </c>
      <c r="AT156" s="52">
        <f>'fraction donor'!AT156/'fraction donor'!$J156</f>
        <v>0.74593125950972106</v>
      </c>
      <c r="AU156" s="52">
        <f>'fraction donor'!AU156/'fraction donor'!$J156</f>
        <v>0.27401151615911762</v>
      </c>
      <c r="AV156" s="52">
        <f>'fraction donor'!AV156/'fraction donor'!$J156</f>
        <v>0.43792979670510035</v>
      </c>
      <c r="AW156" s="52">
        <f>'fraction donor'!AW156/'fraction donor'!$J156</f>
        <v>0.60743693103739649</v>
      </c>
      <c r="AX156" s="52">
        <f>'fraction donor'!AX156/'fraction donor'!$J156</f>
        <v>0.227970399812953</v>
      </c>
      <c r="AY156" s="52">
        <f>'fraction donor'!AY156/'fraction donor'!$J156</f>
        <v>0.50168222275391805</v>
      </c>
      <c r="AZ156" s="52">
        <f>'fraction donor'!AZ156/'fraction donor'!$J156</f>
        <v>0.62483603276618949</v>
      </c>
      <c r="BA156" s="52">
        <f>'fraction donor'!BA156/'fraction donor'!$J156</f>
        <v>0.23788320632326704</v>
      </c>
    </row>
    <row r="157" spans="1:53">
      <c r="A157" s="12">
        <v>314699</v>
      </c>
      <c r="B157" s="12" t="s">
        <v>208</v>
      </c>
      <c r="C157" s="12" t="s">
        <v>339</v>
      </c>
      <c r="D157" s="16">
        <v>42542</v>
      </c>
      <c r="E157" s="16">
        <v>42593</v>
      </c>
      <c r="F157" s="26">
        <v>42675</v>
      </c>
      <c r="G157" s="12">
        <v>51</v>
      </c>
      <c r="H157" s="12">
        <v>133</v>
      </c>
      <c r="I157" s="12">
        <v>82</v>
      </c>
      <c r="J157" s="35">
        <f>'fraction donor'!J157/'fraction donor'!$J157</f>
        <v>1</v>
      </c>
      <c r="K157" s="35">
        <f>'fraction donor'!K157/'fraction donor'!$J157</f>
        <v>0.98987333344314332</v>
      </c>
      <c r="L157" s="35">
        <f>'fraction donor'!L157/'fraction donor'!$J157</f>
        <v>0.99051727938152823</v>
      </c>
      <c r="M157" s="35">
        <f>'fraction donor'!M157/'fraction donor'!$J157</f>
        <v>0.7734585169271958</v>
      </c>
      <c r="N157" s="35">
        <f>'fraction donor'!N157/'fraction donor'!$J157</f>
        <v>0.35755139607793018</v>
      </c>
      <c r="O157" s="35">
        <f>'fraction donor'!O157/'fraction donor'!$J157</f>
        <v>0.56533209543775587</v>
      </c>
      <c r="P157" s="35">
        <f>'fraction donor'!P157/'fraction donor'!$J157</f>
        <v>0.54751346825444358</v>
      </c>
      <c r="Q157" s="35">
        <f>'fraction donor'!Q157/'fraction donor'!$J157</f>
        <v>0.51002737414965982</v>
      </c>
      <c r="R157" s="35">
        <f>'fraction donor'!R157/'fraction donor'!$J157</f>
        <v>0.22816218321042442</v>
      </c>
      <c r="S157" s="35">
        <f>'fraction donor'!S157/'fraction donor'!$J157</f>
        <v>0.77996454344713806</v>
      </c>
      <c r="T157" s="35">
        <f>'fraction donor'!T157/'fraction donor'!$J157</f>
        <v>0.42172686380304159</v>
      </c>
      <c r="U157" s="35">
        <f>'fraction donor'!U157/'fraction donor'!$J157</f>
        <v>0.57472539053905403</v>
      </c>
      <c r="V157" s="35">
        <f>'fraction donor'!V157/'fraction donor'!$J157</f>
        <v>0.54969917244598943</v>
      </c>
      <c r="W157" s="35">
        <f>'fraction donor'!W157/'fraction donor'!$J157</f>
        <v>0.37258030871141107</v>
      </c>
      <c r="X157" s="35">
        <f>'fraction donor'!X157/'fraction donor'!$J157</f>
        <v>0.25517095731046041</v>
      </c>
      <c r="Z157" s="39"/>
      <c r="AA157" s="39"/>
      <c r="AB157" s="39"/>
      <c r="AC157" s="39"/>
      <c r="AE157" s="40">
        <f>'fraction donor'!AE157/'fraction donor'!$J157</f>
        <v>0.77698762150189482</v>
      </c>
      <c r="AF157" s="40">
        <f>'fraction donor'!AF157/'fraction donor'!$J157</f>
        <v>0.37668872664243958</v>
      </c>
      <c r="AG157" s="40">
        <f>'fraction donor'!AG157/'fraction donor'!$J157</f>
        <v>0.56861338934589289</v>
      </c>
      <c r="AH157" s="40">
        <f>'fraction donor'!AH157/'fraction donor'!$J157</f>
        <v>0.54861078367328697</v>
      </c>
      <c r="AI157" s="40">
        <f>'fraction donor'!AI157/'fraction donor'!$J157</f>
        <v>0.45465409224566256</v>
      </c>
      <c r="AJ157" s="40">
        <f>'fraction donor'!AJ157/'fraction donor'!$J157</f>
        <v>0.2350434718856094</v>
      </c>
      <c r="AL157" s="40">
        <f>'fraction donor'!AL157/'fraction donor'!$J157</f>
        <v>0.41259407549723959</v>
      </c>
      <c r="AM157" s="40">
        <f>'fraction donor'!AM157/'fraction donor'!$J157</f>
        <v>0.27157562129174484</v>
      </c>
      <c r="AO157" s="52">
        <f>'fraction donor'!AO157/'fraction donor'!$J157</f>
        <v>0.88115367619047624</v>
      </c>
      <c r="AP157" s="52">
        <f>'fraction donor'!AP157/'fraction donor'!$J157</f>
        <v>0.26653166248955729</v>
      </c>
      <c r="AQ157" s="52">
        <f>'fraction donor'!AQ157/'fraction donor'!$J157</f>
        <v>0.63996888191173906</v>
      </c>
      <c r="AR157" s="52">
        <f>'fraction donor'!AR157/'fraction donor'!$J157</f>
        <v>0.98987333344314332</v>
      </c>
      <c r="AS157" s="52">
        <f>'fraction donor'!AS157/'fraction donor'!$J157</f>
        <v>0.37306077524008563</v>
      </c>
      <c r="AT157" s="52">
        <f>'fraction donor'!AT157/'fraction donor'!$J157</f>
        <v>0.5295792509596432</v>
      </c>
      <c r="AU157" s="52">
        <f>'fraction donor'!AU157/'fraction donor'!$J157</f>
        <v>0.2028886853886854</v>
      </c>
      <c r="AV157" s="52">
        <f>'fraction donor'!AV157/'fraction donor'!$J157</f>
        <v>0.45684627091930463</v>
      </c>
      <c r="AW157" s="52">
        <f>'fraction donor'!AW157/'fraction donor'!$J157</f>
        <v>0.57315115694074337</v>
      </c>
      <c r="AX157" s="52">
        <f>'fraction donor'!AX157/'fraction donor'!$J157</f>
        <v>0.23885014573178351</v>
      </c>
      <c r="AY157" s="52">
        <f>'fraction donor'!AY157/'fraction donor'!$J157</f>
        <v>0.46351749501257705</v>
      </c>
      <c r="AZ157" s="52">
        <f>'fraction donor'!AZ157/'fraction donor'!$J157</f>
        <v>0.58173914903332014</v>
      </c>
      <c r="BA157" s="52">
        <f>'fraction donor'!BA157/'fraction donor'!$J157</f>
        <v>0.20859813595024307</v>
      </c>
    </row>
    <row r="158" spans="1:53">
      <c r="A158" s="12">
        <v>314982</v>
      </c>
      <c r="B158" s="12" t="s">
        <v>208</v>
      </c>
      <c r="C158" s="12" t="s">
        <v>339</v>
      </c>
      <c r="D158" s="16">
        <v>42526</v>
      </c>
      <c r="E158" s="16">
        <v>42593</v>
      </c>
      <c r="F158" s="26">
        <v>42675</v>
      </c>
      <c r="G158" s="12">
        <v>67</v>
      </c>
      <c r="H158" s="12">
        <v>149</v>
      </c>
      <c r="I158" s="12">
        <v>82</v>
      </c>
      <c r="J158" s="35">
        <f>'fraction donor'!J158/'fraction donor'!$J158</f>
        <v>1</v>
      </c>
      <c r="K158" s="35">
        <f>'fraction donor'!K158/'fraction donor'!$J158</f>
        <v>0.97338339772966997</v>
      </c>
      <c r="L158" s="35">
        <f>'fraction donor'!L158/'fraction donor'!$J158</f>
        <v>0.99043119415757275</v>
      </c>
      <c r="M158" s="35">
        <f>'fraction donor'!M158/'fraction donor'!$J158</f>
        <v>0.77946622958447387</v>
      </c>
      <c r="N158" s="35">
        <f>'fraction donor'!N158/'fraction donor'!$J158</f>
        <v>0.33409763497357353</v>
      </c>
      <c r="O158" s="35">
        <f>'fraction donor'!O158/'fraction donor'!$J158</f>
        <v>0.51883732792400206</v>
      </c>
      <c r="P158" s="35">
        <f>'fraction donor'!P158/'fraction donor'!$J158</f>
        <v>0.53659265362438868</v>
      </c>
      <c r="Q158" s="35">
        <f>'fraction donor'!Q158/'fraction donor'!$J158</f>
        <v>0.25357616356151003</v>
      </c>
      <c r="R158" s="35">
        <f>'fraction donor'!R158/'fraction donor'!$J158</f>
        <v>0.1533799674176172</v>
      </c>
      <c r="S158" s="35">
        <f>'fraction donor'!S158/'fraction donor'!$J158</f>
        <v>0.78629151637011507</v>
      </c>
      <c r="T158" s="35">
        <f>'fraction donor'!T158/'fraction donor'!$J158</f>
        <v>0.39262812826735471</v>
      </c>
      <c r="U158" s="35">
        <f>'fraction donor'!U158/'fraction donor'!$J158</f>
        <v>0.54912061362167008</v>
      </c>
      <c r="V158" s="35">
        <f>'fraction donor'!V158/'fraction donor'!$J158</f>
        <v>0.53346395703595295</v>
      </c>
      <c r="W158" s="35">
        <f>'fraction donor'!W158/'fraction donor'!$J158</f>
        <v>0.28810394023917152</v>
      </c>
      <c r="X158" s="35">
        <f>'fraction donor'!X158/'fraction donor'!$J158</f>
        <v>0.16179854329525795</v>
      </c>
      <c r="Z158" s="39"/>
      <c r="AA158" s="39"/>
      <c r="AB158" s="39"/>
      <c r="AC158" s="39"/>
      <c r="AE158" s="40">
        <f>'fraction donor'!AE158/'fraction donor'!$J158</f>
        <v>0.78274377482177737</v>
      </c>
      <c r="AF158" s="40">
        <f>'fraction donor'!AF158/'fraction donor'!$J158</f>
        <v>0.34974177483796154</v>
      </c>
      <c r="AG158" s="40">
        <f>'fraction donor'!AG158/'fraction donor'!$J158</f>
        <v>0.52864169058564514</v>
      </c>
      <c r="AH158" s="40">
        <f>'fraction donor'!AH158/'fraction donor'!$J158</f>
        <v>0.53526188134146302</v>
      </c>
      <c r="AI158" s="40">
        <f>'fraction donor'!AI158/'fraction donor'!$J158</f>
        <v>0.26405931006751837</v>
      </c>
      <c r="AJ158" s="40">
        <f>'fraction donor'!AJ158/'fraction donor'!$J158</f>
        <v>0.15507721449443174</v>
      </c>
      <c r="AL158" s="40">
        <f>'fraction donor'!AL158/'fraction donor'!$J158</f>
        <v>0.3894520140062232</v>
      </c>
      <c r="AM158" s="40">
        <f>'fraction donor'!AM158/'fraction donor'!$J158</f>
        <v>0.16967000836036353</v>
      </c>
      <c r="AO158" s="52">
        <f>'fraction donor'!AO158/'fraction donor'!$J158</f>
        <v>0.79608177790689227</v>
      </c>
      <c r="AP158" s="52">
        <f>'fraction donor'!AP158/'fraction donor'!$J158</f>
        <v>0.5190254585272378</v>
      </c>
      <c r="AQ158" s="52">
        <f>'fraction donor'!AQ158/'fraction donor'!$J158</f>
        <v>0.68154858190445378</v>
      </c>
      <c r="AR158" s="52">
        <f>'fraction donor'!AR158/'fraction donor'!$J158</f>
        <v>0.97338339772966997</v>
      </c>
      <c r="AS158" s="52">
        <f>'fraction donor'!AS158/'fraction donor'!$J158</f>
        <v>0.56596868015916901</v>
      </c>
      <c r="AT158" s="52">
        <f>'fraction donor'!AT158/'fraction donor'!$J158</f>
        <v>0.82341905031343521</v>
      </c>
      <c r="AU158" s="52">
        <f>'fraction donor'!AU158/'fraction donor'!$J158</f>
        <v>0.22672483067386062</v>
      </c>
      <c r="AV158" s="52">
        <f>'fraction donor'!AV158/'fraction donor'!$J158</f>
        <v>0.47019596780188594</v>
      </c>
      <c r="AW158" s="52">
        <f>'fraction donor'!AW158/'fraction donor'!$J158</f>
        <v>0.6254722965784828</v>
      </c>
      <c r="AX158" s="52">
        <f>'fraction donor'!AX158/'fraction donor'!$J158</f>
        <v>0.25196400993755458</v>
      </c>
      <c r="AY158" s="52">
        <f>'fraction donor'!AY158/'fraction donor'!$J158</f>
        <v>0.4780639550854493</v>
      </c>
      <c r="AZ158" s="52">
        <f>'fraction donor'!AZ158/'fraction donor'!$J158</f>
        <v>0.60893406673006778</v>
      </c>
      <c r="BA158" s="52">
        <f>'fraction donor'!BA158/'fraction donor'!$J158</f>
        <v>0.21752825489271693</v>
      </c>
    </row>
    <row r="159" spans="1:53">
      <c r="A159" s="12">
        <v>213487</v>
      </c>
      <c r="B159" s="12" t="s">
        <v>209</v>
      </c>
      <c r="C159" s="12" t="s">
        <v>339</v>
      </c>
      <c r="D159" s="16">
        <v>42349</v>
      </c>
      <c r="E159" s="16">
        <v>42495</v>
      </c>
      <c r="F159" s="26">
        <v>42759</v>
      </c>
      <c r="G159" s="12">
        <v>146</v>
      </c>
      <c r="H159" s="12">
        <v>347</v>
      </c>
      <c r="I159" s="12">
        <v>201</v>
      </c>
      <c r="J159" s="35">
        <f>'fraction donor'!J159/'fraction donor'!$J159</f>
        <v>1</v>
      </c>
      <c r="K159" s="35">
        <f>'fraction donor'!K159/'fraction donor'!$J159</f>
        <v>1.0091078916244709</v>
      </c>
      <c r="L159" s="35">
        <f>'fraction donor'!L159/'fraction donor'!$J159</f>
        <v>1.0361344618358099</v>
      </c>
      <c r="M159" s="35">
        <f>'fraction donor'!M159/'fraction donor'!$J159</f>
        <v>1.041308128072671</v>
      </c>
      <c r="N159" s="35">
        <f>'fraction donor'!N159/'fraction donor'!$J159</f>
        <v>0.56927497551942685</v>
      </c>
      <c r="O159" s="35">
        <f>'fraction donor'!O159/'fraction donor'!$J159</f>
        <v>0.93250650987525985</v>
      </c>
      <c r="P159" s="35">
        <f>'fraction donor'!P159/'fraction donor'!$J159</f>
        <v>0.95148394950329995</v>
      </c>
      <c r="Q159" s="35">
        <f>'fraction donor'!Q159/'fraction donor'!$J159</f>
        <v>0.27599292127849273</v>
      </c>
      <c r="R159" s="35">
        <f>'fraction donor'!R159/'fraction donor'!$J159</f>
        <v>0.50000060672917812</v>
      </c>
      <c r="S159" s="35">
        <f>'fraction donor'!S159/'fraction donor'!$J159</f>
        <v>1.0239493278963698</v>
      </c>
      <c r="T159" s="35">
        <f>'fraction donor'!T159/'fraction donor'!$J159</f>
        <v>0.60895007563426373</v>
      </c>
      <c r="U159" s="35">
        <f>'fraction donor'!U159/'fraction donor'!$J159</f>
        <v>0.87820091028528524</v>
      </c>
      <c r="V159" s="35">
        <f>'fraction donor'!V159/'fraction donor'!$J159</f>
        <v>0.94258137309658341</v>
      </c>
      <c r="W159" s="35">
        <f>'fraction donor'!W159/'fraction donor'!$J159</f>
        <v>0.40397173530382491</v>
      </c>
      <c r="X159" s="35">
        <f>'fraction donor'!X159/'fraction donor'!$J159</f>
        <v>0.55927864859140008</v>
      </c>
      <c r="Z159" s="39"/>
      <c r="AA159" s="39"/>
      <c r="AB159" s="39"/>
      <c r="AC159" s="39"/>
      <c r="AE159" s="40">
        <f>'fraction donor'!AE159/'fraction donor'!$J159</f>
        <v>1.0302352486613484</v>
      </c>
      <c r="AF159" s="40">
        <f>'fraction donor'!AF159/'fraction donor'!$J159</f>
        <v>0.58127938692392467</v>
      </c>
      <c r="AG159" s="40">
        <f>'fraction donor'!AG159/'fraction donor'!$J159</f>
        <v>0.90030174779402539</v>
      </c>
      <c r="AH159" s="40">
        <f>'fraction donor'!AH159/'fraction donor'!$J159</f>
        <v>0.94626306006215133</v>
      </c>
      <c r="AI159" s="40">
        <f>'fraction donor'!AI159/'fraction donor'!$J159</f>
        <v>0.31960355389793721</v>
      </c>
      <c r="AJ159" s="40">
        <f>'fraction donor'!AJ159/'fraction donor'!$J159</f>
        <v>0.52489973837018677</v>
      </c>
      <c r="AL159" s="40">
        <f>'fraction donor'!AL159/'fraction donor'!$J159</f>
        <v>0.62441493723702235</v>
      </c>
      <c r="AM159" s="40">
        <f>'fraction donor'!AM159/'fraction donor'!$J159</f>
        <v>0.46784713869622341</v>
      </c>
      <c r="AO159" s="52">
        <f>'fraction donor'!AO159/'fraction donor'!$J159</f>
        <v>0.84371097461097455</v>
      </c>
      <c r="AP159" s="52">
        <f>'fraction donor'!AP159/'fraction donor'!$J159</f>
        <v>0.53908510548165722</v>
      </c>
      <c r="AQ159" s="52">
        <f>'fraction donor'!AQ159/'fraction donor'!$J159</f>
        <v>0.80533245201723469</v>
      </c>
      <c r="AR159" s="52">
        <f>'fraction donor'!AR159/'fraction donor'!$J159</f>
        <v>1.0091078916244709</v>
      </c>
      <c r="AS159" s="52">
        <f>'fraction donor'!AS159/'fraction donor'!$J159</f>
        <v>0.61948364776154696</v>
      </c>
      <c r="AT159" s="52">
        <f>'fraction donor'!AT159/'fraction donor'!$J159</f>
        <v>0.91042824833201397</v>
      </c>
      <c r="AU159" s="52">
        <f>'fraction donor'!AU159/'fraction donor'!$J159</f>
        <v>0.27219313620551244</v>
      </c>
      <c r="AV159" s="52">
        <f>'fraction donor'!AV159/'fraction donor'!$J159</f>
        <v>0.5059453321763423</v>
      </c>
      <c r="AW159" s="52">
        <f>'fraction donor'!AW159/'fraction donor'!$J159</f>
        <v>0.83771964104572805</v>
      </c>
      <c r="AX159" s="52">
        <f>'fraction donor'!AX159/'fraction donor'!$J159</f>
        <v>0.35897757303430716</v>
      </c>
      <c r="AY159" s="52">
        <f>'fraction donor'!AY159/'fraction donor'!$J159</f>
        <v>0.54464789888572784</v>
      </c>
      <c r="AZ159" s="52">
        <f>'fraction donor'!AZ159/'fraction donor'!$J159</f>
        <v>0.80276112097441588</v>
      </c>
      <c r="BA159" s="52">
        <f>'fraction donor'!BA159/'fraction donor'!$J159</f>
        <v>0.35387371461030859</v>
      </c>
    </row>
    <row r="160" spans="1:53">
      <c r="A160" s="12">
        <v>233216</v>
      </c>
      <c r="B160" s="12" t="s">
        <v>209</v>
      </c>
      <c r="C160" s="12" t="s">
        <v>339</v>
      </c>
      <c r="D160" s="16">
        <v>42377</v>
      </c>
      <c r="E160" s="16">
        <v>42495</v>
      </c>
      <c r="F160" s="26">
        <v>42759</v>
      </c>
      <c r="G160" s="12">
        <v>118</v>
      </c>
      <c r="H160" s="12">
        <v>319</v>
      </c>
      <c r="I160" s="12">
        <v>201</v>
      </c>
      <c r="J160" s="35">
        <f>'fraction donor'!J160/'fraction donor'!$J160</f>
        <v>1</v>
      </c>
      <c r="K160" s="35">
        <f>'fraction donor'!K160/'fraction donor'!$J160</f>
        <v>0.96754755496995759</v>
      </c>
      <c r="L160" s="35">
        <f>'fraction donor'!L160/'fraction donor'!$J160</f>
        <v>0.99643549532020825</v>
      </c>
      <c r="M160" s="35">
        <f>'fraction donor'!M160/'fraction donor'!$J160</f>
        <v>0.92688773109607037</v>
      </c>
      <c r="N160" s="35">
        <f>'fraction donor'!N160/'fraction donor'!$J160</f>
        <v>0.58783923239371494</v>
      </c>
      <c r="O160" s="35">
        <f>'fraction donor'!O160/'fraction donor'!$J160</f>
        <v>0.77385498119787099</v>
      </c>
      <c r="P160" s="35">
        <f>'fraction donor'!P160/'fraction donor'!$J160</f>
        <v>0.75114263158146932</v>
      </c>
      <c r="Q160" s="35">
        <f>'fraction donor'!Q160/'fraction donor'!$J160</f>
        <v>0.41209664322210698</v>
      </c>
      <c r="R160" s="35">
        <f>'fraction donor'!R160/'fraction donor'!$J160</f>
        <v>0.32732769964104536</v>
      </c>
      <c r="S160" s="35">
        <f>'fraction donor'!S160/'fraction donor'!$J160</f>
        <v>0.91352344035177657</v>
      </c>
      <c r="T160" s="35">
        <f>'fraction donor'!T160/'fraction donor'!$J160</f>
        <v>0.62658086556435466</v>
      </c>
      <c r="U160" s="35">
        <f>'fraction donor'!U160/'fraction donor'!$J160</f>
        <v>0.75450092168846339</v>
      </c>
      <c r="V160" s="35">
        <f>'fraction donor'!V160/'fraction donor'!$J160</f>
        <v>0.75273764103899499</v>
      </c>
      <c r="W160" s="35">
        <f>'fraction donor'!W160/'fraction donor'!$J160</f>
        <v>0.46654233555638847</v>
      </c>
      <c r="X160" s="35">
        <f>'fraction donor'!X160/'fraction donor'!$J160</f>
        <v>0.37644059214904485</v>
      </c>
      <c r="Z160" s="39"/>
      <c r="AA160" s="39"/>
      <c r="AB160" s="39"/>
      <c r="AC160" s="39"/>
      <c r="AE160" s="40">
        <f>'fraction donor'!AE160/'fraction donor'!$J160</f>
        <v>0.92012264085232376</v>
      </c>
      <c r="AF160" s="40">
        <f>'fraction donor'!AF160/'fraction donor'!$J160</f>
        <v>0.5985727040758404</v>
      </c>
      <c r="AG160" s="40">
        <f>'fraction donor'!AG160/'fraction donor'!$J160</f>
        <v>0.76593903123748264</v>
      </c>
      <c r="AH160" s="40">
        <f>'fraction donor'!AH160/'fraction donor'!$J160</f>
        <v>0.75192475963831906</v>
      </c>
      <c r="AI160" s="40">
        <f>'fraction donor'!AI160/'fraction donor'!$J160</f>
        <v>0.43536010759907878</v>
      </c>
      <c r="AJ160" s="40">
        <f>'fraction donor'!AJ160/'fraction donor'!$J160</f>
        <v>0.34487312114465501</v>
      </c>
      <c r="AL160" s="40">
        <f>'fraction donor'!AL160/'fraction donor'!$J160</f>
        <v>0.61724497472927098</v>
      </c>
      <c r="AM160" s="40">
        <f>'fraction donor'!AM160/'fraction donor'!$J160</f>
        <v>0.36503337932436147</v>
      </c>
      <c r="AO160" s="52">
        <f>'fraction donor'!AO160/'fraction donor'!$J160</f>
        <v>0.88094595657927688</v>
      </c>
      <c r="AP160" s="52">
        <f>'fraction donor'!AP160/'fraction donor'!$J160</f>
        <v>0.39704488639520019</v>
      </c>
      <c r="AQ160" s="52">
        <f>'fraction donor'!AQ160/'fraction donor'!$J160</f>
        <v>0.60338398902509172</v>
      </c>
      <c r="AR160" s="52">
        <f>'fraction donor'!AR160/'fraction donor'!$J160</f>
        <v>0.96754755496995759</v>
      </c>
      <c r="AS160" s="52">
        <f>'fraction donor'!AS160/'fraction donor'!$J160</f>
        <v>0.44633236435132817</v>
      </c>
      <c r="AT160" s="52">
        <f>'fraction donor'!AT160/'fraction donor'!$J160</f>
        <v>0.66836697197010508</v>
      </c>
      <c r="AU160" s="52">
        <f>'fraction donor'!AU160/'fraction donor'!$J160</f>
        <v>0.30731188173426982</v>
      </c>
      <c r="AV160" s="52">
        <f>'fraction donor'!AV160/'fraction donor'!$J160</f>
        <v>0.4773830743873656</v>
      </c>
      <c r="AW160" s="52">
        <f>'fraction donor'!AW160/'fraction donor'!$J160</f>
        <v>0.69436054105603329</v>
      </c>
      <c r="AX160" s="52">
        <f>'fraction donor'!AX160/'fraction donor'!$J160</f>
        <v>0.34482687382009475</v>
      </c>
      <c r="AY160" s="52">
        <f>'fraction donor'!AY160/'fraction donor'!$J160</f>
        <v>0.48414822769771859</v>
      </c>
      <c r="AZ160" s="52">
        <f>'fraction donor'!AZ160/'fraction donor'!$J160</f>
        <v>0.69317010227919662</v>
      </c>
      <c r="BA160" s="52">
        <f>'fraction donor'!BA160/'fraction donor'!$J160</f>
        <v>0.33096626743852325</v>
      </c>
    </row>
    <row r="161" spans="1:53">
      <c r="A161" s="12">
        <v>256762</v>
      </c>
      <c r="B161" s="12" t="s">
        <v>209</v>
      </c>
      <c r="C161" s="12" t="s">
        <v>339</v>
      </c>
      <c r="D161" s="16">
        <v>42430</v>
      </c>
      <c r="E161" s="16">
        <v>42495</v>
      </c>
      <c r="F161" s="26">
        <v>42759</v>
      </c>
      <c r="G161" s="12">
        <v>65</v>
      </c>
      <c r="H161" s="12">
        <v>266</v>
      </c>
      <c r="I161" s="12">
        <v>201</v>
      </c>
      <c r="J161" s="35">
        <f>'fraction donor'!J161/'fraction donor'!$J161</f>
        <v>1</v>
      </c>
      <c r="K161" s="35">
        <f>'fraction donor'!K161/'fraction donor'!$J161</f>
        <v>0.94105609200505258</v>
      </c>
      <c r="L161" s="35">
        <f>'fraction donor'!L161/'fraction donor'!$J161</f>
        <v>0.99488835082055416</v>
      </c>
      <c r="M161" s="35">
        <f>'fraction donor'!M161/'fraction donor'!$J161</f>
        <v>0.85247685891567482</v>
      </c>
      <c r="N161" s="35">
        <f>'fraction donor'!N161/'fraction donor'!$J161</f>
        <v>0.53851145285834789</v>
      </c>
      <c r="O161" s="35">
        <f>'fraction donor'!O161/'fraction donor'!$J161</f>
        <v>0.75618361503648279</v>
      </c>
      <c r="P161" s="35">
        <f>'fraction donor'!P161/'fraction donor'!$J161</f>
        <v>0.6584500466853408</v>
      </c>
      <c r="Q161" s="35">
        <f>'fraction donor'!Q161/'fraction donor'!$J161</f>
        <v>0.35984181655823444</v>
      </c>
      <c r="R161" s="35">
        <f>'fraction donor'!R161/'fraction donor'!$J161</f>
        <v>0.22050204434019122</v>
      </c>
      <c r="S161" s="35">
        <f>'fraction donor'!S161/'fraction donor'!$J161</f>
        <v>0.82085391316193057</v>
      </c>
      <c r="T161" s="35">
        <f>'fraction donor'!T161/'fraction donor'!$J161</f>
        <v>0.58257080610021783</v>
      </c>
      <c r="U161" s="35">
        <f>'fraction donor'!U161/'fraction donor'!$J161</f>
        <v>0.65913636109714546</v>
      </c>
      <c r="V161" s="35">
        <f>'fraction donor'!V161/'fraction donor'!$J161</f>
        <v>0.67539095374239411</v>
      </c>
      <c r="W161" s="35">
        <f>'fraction donor'!W161/'fraction donor'!$J161</f>
        <v>0.48591511219248446</v>
      </c>
      <c r="X161" s="35">
        <f>'fraction donor'!X161/'fraction donor'!$J161</f>
        <v>0.27482316118935834</v>
      </c>
      <c r="Z161" s="39"/>
      <c r="AA161" s="39"/>
      <c r="AB161" s="39"/>
      <c r="AC161" s="39"/>
      <c r="AE161" s="40">
        <f>'fraction donor'!AE161/'fraction donor'!$J161</f>
        <v>0.83039353611536071</v>
      </c>
      <c r="AF161" s="40">
        <f>'fraction donor'!AF161/'fraction donor'!$J161</f>
        <v>0.55838151780582324</v>
      </c>
      <c r="AG161" s="40">
        <f>'fraction donor'!AG161/'fraction donor'!$J161</f>
        <v>0.69659632446346376</v>
      </c>
      <c r="AH161" s="40">
        <f>'fraction donor'!AH161/'fraction donor'!$J161</f>
        <v>0.66981422564561743</v>
      </c>
      <c r="AI161" s="40">
        <f>'fraction donor'!AI161/'fraction donor'!$J161</f>
        <v>0.44114376510376013</v>
      </c>
      <c r="AJ161" s="40">
        <f>'fraction donor'!AJ161/'fraction donor'!$J161</f>
        <v>0.24768222245329269</v>
      </c>
      <c r="AL161" s="40">
        <f>'fraction donor'!AL161/'fraction donor'!$J161</f>
        <v>0.57811395278607858</v>
      </c>
      <c r="AM161" s="40">
        <f>'fraction donor'!AM161/'fraction donor'!$J161</f>
        <v>0.27714592675860461</v>
      </c>
      <c r="AO161" s="52">
        <f>'fraction donor'!AO161/'fraction donor'!$J161</f>
        <v>0.75860899067005927</v>
      </c>
      <c r="AP161" s="52">
        <f>'fraction donor'!AP161/'fraction donor'!$J161</f>
        <v>0.36713450292397654</v>
      </c>
      <c r="AQ161" s="52">
        <f>'fraction donor'!AQ161/'fraction donor'!$J161</f>
        <v>0.45443358668114364</v>
      </c>
      <c r="AR161" s="52">
        <f>'fraction donor'!AR161/'fraction donor'!$J161</f>
        <v>0.94105609200505258</v>
      </c>
      <c r="AS161" s="52">
        <f>'fraction donor'!AS161/'fraction donor'!$J161</f>
        <v>0.39225242111840047</v>
      </c>
      <c r="AT161" s="52">
        <f>'fraction donor'!AT161/'fraction donor'!$J161</f>
        <v>0.64541910331384011</v>
      </c>
      <c r="AU161" s="52">
        <f>'fraction donor'!AU161/'fraction donor'!$J161</f>
        <v>0.17832550860719873</v>
      </c>
      <c r="AV161" s="52">
        <f>'fraction donor'!AV161/'fraction donor'!$J161</f>
        <v>0.41304897111410888</v>
      </c>
      <c r="AW161" s="52">
        <f>'fraction donor'!AW161/'fraction donor'!$J161</f>
        <v>0.60626298604927265</v>
      </c>
      <c r="AX161" s="52">
        <f>'fraction donor'!AX161/'fraction donor'!$J161</f>
        <v>0.25950409941833918</v>
      </c>
      <c r="AY161" s="52">
        <f>'fraction donor'!AY161/'fraction donor'!$J161</f>
        <v>0.43948624519702822</v>
      </c>
      <c r="AZ161" s="52">
        <f>'fraction donor'!AZ161/'fraction donor'!$J161</f>
        <v>0.6042370608742289</v>
      </c>
      <c r="BA161" s="52">
        <f>'fraction donor'!BA161/'fraction donor'!$J161</f>
        <v>0.26527053140096613</v>
      </c>
    </row>
    <row r="162" spans="1:53">
      <c r="A162" s="12">
        <v>266763</v>
      </c>
      <c r="B162" s="12" t="s">
        <v>209</v>
      </c>
      <c r="C162" s="12" t="s">
        <v>339</v>
      </c>
      <c r="D162" s="16">
        <v>42430</v>
      </c>
      <c r="E162" s="16">
        <v>42495</v>
      </c>
      <c r="F162" s="26">
        <v>42759</v>
      </c>
      <c r="G162" s="12">
        <v>65</v>
      </c>
      <c r="H162" s="12">
        <v>266</v>
      </c>
      <c r="I162" s="12">
        <v>201</v>
      </c>
      <c r="J162" s="35">
        <f>'fraction donor'!J162/'fraction donor'!$J162</f>
        <v>1</v>
      </c>
      <c r="K162" s="35">
        <f>'fraction donor'!K162/'fraction donor'!$J162</f>
        <v>0.99735413286460173</v>
      </c>
      <c r="L162" s="35">
        <f>'fraction donor'!L162/'fraction donor'!$J162</f>
        <v>1.024071278873701</v>
      </c>
      <c r="M162" s="35">
        <f>'fraction donor'!M162/'fraction donor'!$J162</f>
        <v>0.95864500908465433</v>
      </c>
      <c r="N162" s="35">
        <f>'fraction donor'!N162/'fraction donor'!$J162</f>
        <v>0.51649829569847794</v>
      </c>
      <c r="O162" s="35">
        <f>'fraction donor'!O162/'fraction donor'!$J162</f>
        <v>0.70582422747715079</v>
      </c>
      <c r="P162" s="35">
        <f>'fraction donor'!P162/'fraction donor'!$J162</f>
        <v>0.71274483584671211</v>
      </c>
      <c r="Q162" s="35">
        <f>'fraction donor'!Q162/'fraction donor'!$J162</f>
        <v>0.38583804331882854</v>
      </c>
      <c r="R162" s="35">
        <f>'fraction donor'!R162/'fraction donor'!$J162</f>
        <v>0.19771263080405907</v>
      </c>
      <c r="S162" s="35">
        <f>'fraction donor'!S162/'fraction donor'!$J162</f>
        <v>0.91080038110358075</v>
      </c>
      <c r="T162" s="35">
        <f>'fraction donor'!T162/'fraction donor'!$J162</f>
        <v>0.64230455746069703</v>
      </c>
      <c r="U162" s="35">
        <f>'fraction donor'!U162/'fraction donor'!$J162</f>
        <v>0.69945078647918668</v>
      </c>
      <c r="V162" s="35">
        <f>'fraction donor'!V162/'fraction donor'!$J162</f>
        <v>0.68669133669203852</v>
      </c>
      <c r="W162" s="35">
        <f>'fraction donor'!W162/'fraction donor'!$J162</f>
        <v>0.43576267057948181</v>
      </c>
      <c r="X162" s="35">
        <f>'fraction donor'!X162/'fraction donor'!$J162</f>
        <v>0.25480181054722778</v>
      </c>
      <c r="Z162" s="39"/>
      <c r="AA162" s="39"/>
      <c r="AB162" s="39"/>
      <c r="AC162" s="39"/>
      <c r="AE162" s="40">
        <f>'fraction donor'!AE162/'fraction donor'!$J162</f>
        <v>0.93282011528510633</v>
      </c>
      <c r="AF162" s="40">
        <f>'fraction donor'!AF162/'fraction donor'!$J162</f>
        <v>0.56016648522522394</v>
      </c>
      <c r="AG162" s="40">
        <f>'fraction donor'!AG162/'fraction donor'!$J162</f>
        <v>0.70224964322937633</v>
      </c>
      <c r="AH162" s="40">
        <f>'fraction donor'!AH162/'fraction donor'!$J162</f>
        <v>0.69953944192822815</v>
      </c>
      <c r="AI162" s="40">
        <f>'fraction donor'!AI162/'fraction donor'!$J162</f>
        <v>0.41062685096567386</v>
      </c>
      <c r="AJ162" s="40">
        <f>'fraction donor'!AJ162/'fraction donor'!$J162</f>
        <v>0.21817217523606686</v>
      </c>
      <c r="AL162" s="40">
        <f>'fraction donor'!AL162/'fraction donor'!$J162</f>
        <v>0.57685151051686023</v>
      </c>
      <c r="AM162" s="40">
        <f>'fraction donor'!AM162/'fraction donor'!$J162</f>
        <v>0.2510879410261278</v>
      </c>
      <c r="AO162" s="52">
        <f>'fraction donor'!AO162/'fraction donor'!$J162</f>
        <v>0.7432935326043365</v>
      </c>
      <c r="AP162" s="52">
        <f>'fraction donor'!AP162/'fraction donor'!$J162</f>
        <v>0.42893038100195835</v>
      </c>
      <c r="AQ162" s="52">
        <f>'fraction donor'!AQ162/'fraction donor'!$J162</f>
        <v>0.57582216870169145</v>
      </c>
      <c r="AR162" s="52">
        <f>'fraction donor'!AR162/'fraction donor'!$J162</f>
        <v>0.99735413286460173</v>
      </c>
      <c r="AS162" s="52">
        <f>'fraction donor'!AS162/'fraction donor'!$J162</f>
        <v>0.45554609482828617</v>
      </c>
      <c r="AT162" s="52">
        <f>'fraction donor'!AT162/'fraction donor'!$J162</f>
        <v>0.80893296089385469</v>
      </c>
      <c r="AU162" s="52">
        <f>'fraction donor'!AU162/'fraction donor'!$J162</f>
        <v>0.19168589511098219</v>
      </c>
      <c r="AV162" s="52">
        <f>'fraction donor'!AV162/'fraction donor'!$J162</f>
        <v>0.46497441935210065</v>
      </c>
      <c r="AW162" s="52">
        <f>'fraction donor'!AW162/'fraction donor'!$J162</f>
        <v>0.7469298447283903</v>
      </c>
      <c r="AX162" s="52">
        <f>'fraction donor'!AX162/'fraction donor'!$J162</f>
        <v>0.320512239991607</v>
      </c>
      <c r="AY162" s="52">
        <f>'fraction donor'!AY162/'fraction donor'!$J162</f>
        <v>0.48219532645083163</v>
      </c>
      <c r="AZ162" s="52">
        <f>'fraction donor'!AZ162/'fraction donor'!$J162</f>
        <v>0.68305212765247647</v>
      </c>
      <c r="BA162" s="52">
        <f>'fraction donor'!BA162/'fraction donor'!$J162</f>
        <v>0.32058141275731916</v>
      </c>
    </row>
    <row r="163" spans="1:53">
      <c r="A163" s="10">
        <v>386203</v>
      </c>
      <c r="B163" s="10" t="s">
        <v>334</v>
      </c>
      <c r="C163" s="12" t="s">
        <v>339</v>
      </c>
      <c r="D163" s="26">
        <v>42649</v>
      </c>
      <c r="E163" s="26">
        <v>42719</v>
      </c>
      <c r="F163" s="26">
        <v>42740</v>
      </c>
      <c r="G163" s="12">
        <v>70</v>
      </c>
      <c r="H163" s="12">
        <v>91</v>
      </c>
      <c r="I163" s="12">
        <v>21</v>
      </c>
      <c r="J163" s="35">
        <f>'fraction donor'!J163/'fraction donor'!$J163</f>
        <v>1</v>
      </c>
      <c r="K163" s="35">
        <f>'fraction donor'!K163/'fraction donor'!$J163</f>
        <v>0.53715376305871176</v>
      </c>
      <c r="L163" s="35">
        <f>'fraction donor'!L163/'fraction donor'!$J163</f>
        <v>0.17058680278440178</v>
      </c>
      <c r="M163" s="35">
        <f>'fraction donor'!M163/'fraction donor'!$J163</f>
        <v>8.8259656790877355E-3</v>
      </c>
      <c r="N163" s="35">
        <f>'fraction donor'!N163/'fraction donor'!$J163</f>
        <v>8.3622227652580775E-4</v>
      </c>
      <c r="O163" s="35">
        <f>'fraction donor'!O163/'fraction donor'!$J163</f>
        <v>2.2418977568704314E-3</v>
      </c>
      <c r="P163" s="35">
        <f>'fraction donor'!P163/'fraction donor'!$J163</f>
        <v>1.9304965954789111E-3</v>
      </c>
      <c r="Q163" s="35">
        <f>'fraction donor'!Q163/'fraction donor'!$J163</f>
        <v>3.4683623104628932E-3</v>
      </c>
      <c r="R163" s="35">
        <f>'fraction donor'!R163/'fraction donor'!$J163</f>
        <v>1.2905600652497085E-3</v>
      </c>
      <c r="S163" s="35">
        <f>'fraction donor'!S163/'fraction donor'!$J163</f>
        <v>6.8367535358961219E-3</v>
      </c>
      <c r="T163" s="35">
        <f>'fraction donor'!T163/'fraction donor'!$J163</f>
        <v>5.5909189921823955E-3</v>
      </c>
      <c r="U163" s="35">
        <f>'fraction donor'!U163/'fraction donor'!$J163</f>
        <v>9.3770394202035718E-3</v>
      </c>
      <c r="V163" s="35">
        <f>'fraction donor'!V163/'fraction donor'!$J163</f>
        <v>2.2743327651951681E-3</v>
      </c>
      <c r="W163" s="35">
        <f>'fraction donor'!W163/'fraction donor'!$J163</f>
        <v>8.7729164323473181E-3</v>
      </c>
      <c r="X163" s="35">
        <f>'fraction donor'!X163/'fraction donor'!$J163</f>
        <v>8.1466417621768612E-3</v>
      </c>
      <c r="AE163" s="40">
        <f>'fraction donor'!AE163/'fraction donor'!$J163</f>
        <v>7.9639727248222211E-3</v>
      </c>
      <c r="AF163" s="40">
        <f>'fraction donor'!AF163/'fraction donor'!$J163</f>
        <v>2.1490765132474599E-3</v>
      </c>
      <c r="AG163" s="40">
        <f>'fraction donor'!AG163/'fraction donor'!$J163</f>
        <v>4.0226563583363956E-3</v>
      </c>
      <c r="AH163" s="40">
        <f>'fraction donor'!AH163/'fraction donor'!$J163</f>
        <v>2.0617631179079801E-3</v>
      </c>
      <c r="AI163" s="40">
        <f>'fraction donor'!AI163/'fraction donor'!$J163</f>
        <v>4.6124060567530097E-3</v>
      </c>
      <c r="AJ163" s="40">
        <f>'fraction donor'!AJ163/'fraction donor'!$J163</f>
        <v>2.4252764873157508E-3</v>
      </c>
      <c r="AL163" s="40">
        <f>'fraction donor'!AL163/'fraction donor'!$J163</f>
        <v>2.5115464935261617E-3</v>
      </c>
      <c r="AM163" s="40">
        <f>'fraction donor'!AM163/'fraction donor'!$J163</f>
        <v>2.72427668219585E-3</v>
      </c>
      <c r="AO163" s="52">
        <f>'fraction donor'!AO163/'fraction donor'!$J163</f>
        <v>0.43199050570317138</v>
      </c>
      <c r="AP163" s="52">
        <f>'fraction donor'!AP163/'fraction donor'!$J163</f>
        <v>6.6022264376242285E-2</v>
      </c>
      <c r="AQ163" s="52">
        <f>'fraction donor'!AQ163/'fraction donor'!$J163</f>
        <v>0.13437328436476537</v>
      </c>
      <c r="AR163" s="52">
        <f>'fraction donor'!AR163/'fraction donor'!$J163</f>
        <v>0.53715376305871176</v>
      </c>
      <c r="AS163" s="52">
        <f>'fraction donor'!AS163/'fraction donor'!$J163</f>
        <v>8.5523544090481893E-2</v>
      </c>
      <c r="AT163" s="52">
        <f>'fraction donor'!AT163/'fraction donor'!$J163</f>
        <v>9.1899388683919961E-2</v>
      </c>
      <c r="AU163" s="52">
        <f>'fraction donor'!AU163/'fraction donor'!$J163</f>
        <v>4.5788467344268897E-2</v>
      </c>
      <c r="AV163" s="52">
        <f>'fraction donor'!AV163/'fraction donor'!$J163</f>
        <v>3.6484789798045284E-3</v>
      </c>
      <c r="AW163" s="52">
        <f>'fraction donor'!AW163/'fraction donor'!$J163</f>
        <v>4.2575105065053419E-3</v>
      </c>
      <c r="AX163" s="52">
        <f>'fraction donor'!AX163/'fraction donor'!$J163</f>
        <v>7.481918696483498E-4</v>
      </c>
      <c r="AY163" s="52">
        <f>'fraction donor'!AY163/'fraction donor'!$J163</f>
        <v>3.4222155693479799E-3</v>
      </c>
      <c r="AZ163" s="52">
        <f>'fraction donor'!AZ163/'fraction donor'!$J163</f>
        <v>2.8977897542079873E-3</v>
      </c>
      <c r="BA163" s="52">
        <f>'fraction donor'!BA163/'fraction donor'!$J163</f>
        <v>4.9803539673866307E-3</v>
      </c>
    </row>
    <row r="164" spans="1:53">
      <c r="A164" s="10">
        <v>397523</v>
      </c>
      <c r="B164" s="10" t="s">
        <v>334</v>
      </c>
      <c r="C164" s="12" t="s">
        <v>339</v>
      </c>
      <c r="D164" s="26">
        <v>42665</v>
      </c>
      <c r="E164" s="26">
        <v>42719</v>
      </c>
      <c r="F164" s="26">
        <v>42740</v>
      </c>
      <c r="G164" s="12">
        <v>54</v>
      </c>
      <c r="H164" s="12">
        <v>75</v>
      </c>
      <c r="I164" s="12">
        <v>21</v>
      </c>
      <c r="J164" s="35">
        <f>'fraction donor'!J164/'fraction donor'!$J164</f>
        <v>1</v>
      </c>
      <c r="K164" s="35">
        <f>'fraction donor'!K164/'fraction donor'!$J164</f>
        <v>0.55555276198733361</v>
      </c>
      <c r="L164" s="35">
        <f>'fraction donor'!L164/'fraction donor'!$J164</f>
        <v>0.16492186949475021</v>
      </c>
      <c r="M164" s="35">
        <f>'fraction donor'!M164/'fraction donor'!$J164</f>
        <v>5.0729862195803737E-3</v>
      </c>
      <c r="N164" s="35">
        <f>'fraction donor'!N164/'fraction donor'!$J164</f>
        <v>1.6835764646472324E-3</v>
      </c>
      <c r="O164" s="35">
        <f>'fraction donor'!O164/'fraction donor'!$J164</f>
        <v>3.6197383496544104E-3</v>
      </c>
      <c r="P164" s="35">
        <f>'fraction donor'!P164/'fraction donor'!$J164</f>
        <v>9.1175186659161642E-4</v>
      </c>
      <c r="Q164" s="35">
        <f>'fraction donor'!Q164/'fraction donor'!$J164</f>
        <v>4.2480050377313701E-3</v>
      </c>
      <c r="R164" s="35">
        <f>'fraction donor'!R164/'fraction donor'!$J164</f>
        <v>2.478167360608732E-3</v>
      </c>
      <c r="S164" s="35">
        <f>'fraction donor'!S164/'fraction donor'!$J164</f>
        <v>3.1014305332632821E-3</v>
      </c>
      <c r="T164" s="35">
        <f>'fraction donor'!T164/'fraction donor'!$J164</f>
        <v>0</v>
      </c>
      <c r="U164" s="35">
        <f>'fraction donor'!U164/'fraction donor'!$J164</f>
        <v>5.0653427158771523E-3</v>
      </c>
      <c r="V164" s="35">
        <f>'fraction donor'!V164/'fraction donor'!$J164</f>
        <v>4.6807274277789999E-4</v>
      </c>
      <c r="W164" s="35">
        <f>'fraction donor'!W164/'fraction donor'!$J164</f>
        <v>0</v>
      </c>
      <c r="X164" s="35">
        <f>'fraction donor'!X164/'fraction donor'!$J164</f>
        <v>1.9037206210955995E-3</v>
      </c>
      <c r="AE164" s="40">
        <f>'fraction donor'!AE164/'fraction donor'!$J164</f>
        <v>4.0240959813803989E-3</v>
      </c>
      <c r="AF164" s="40">
        <f>'fraction donor'!AF164/'fraction donor'!$J164</f>
        <v>1.0147552291437309E-3</v>
      </c>
      <c r="AG164" s="40">
        <f>'fraction donor'!AG164/'fraction donor'!$J164</f>
        <v>4.1585580368158409E-3</v>
      </c>
      <c r="AH164" s="40">
        <f>'fraction donor'!AH164/'fraction donor'!$J164</f>
        <v>6.9387204380212621E-4</v>
      </c>
      <c r="AI164" s="40">
        <f>'fraction donor'!AI164/'fraction donor'!$J164</f>
        <v>2.2863345006945064E-3</v>
      </c>
      <c r="AJ164" s="40">
        <f>'fraction donor'!AJ164/'fraction donor'!$J164</f>
        <v>2.3258568878555107E-3</v>
      </c>
      <c r="AL164" s="40">
        <f>'fraction donor'!AL164/'fraction donor'!$J164</f>
        <v>1.6542993803026198E-3</v>
      </c>
      <c r="AM164" s="40">
        <f>'fraction donor'!AM164/'fraction donor'!$J164</f>
        <v>2.3212250785495346E-3</v>
      </c>
      <c r="AO164" s="52">
        <f>'fraction donor'!AO164/'fraction donor'!$J164</f>
        <v>0.47828136400911747</v>
      </c>
      <c r="AP164" s="52">
        <f>'fraction donor'!AP164/'fraction donor'!$J164</f>
        <v>5.0788773657525745E-2</v>
      </c>
      <c r="AQ164" s="52">
        <f>'fraction donor'!AQ164/'fraction donor'!$J164</f>
        <v>0.16150038883357198</v>
      </c>
      <c r="AR164" s="52">
        <f>'fraction donor'!AR164/'fraction donor'!$J164</f>
        <v>0.55555276198733361</v>
      </c>
      <c r="AS164" s="52">
        <f>'fraction donor'!AS164/'fraction donor'!$J164</f>
        <v>8.4983635408576036E-2</v>
      </c>
      <c r="AT164" s="52">
        <f>'fraction donor'!AT164/'fraction donor'!$J164</f>
        <v>8.1051346119214843E-2</v>
      </c>
      <c r="AU164" s="52">
        <f>'fraction donor'!AU164/'fraction donor'!$J164</f>
        <v>7.9804402332765367E-2</v>
      </c>
      <c r="AV164" s="52">
        <f>'fraction donor'!AV164/'fraction donor'!$J164</f>
        <v>1.2885888866869376E-3</v>
      </c>
      <c r="AW164" s="52">
        <f>'fraction donor'!AW164/'fraction donor'!$J164</f>
        <v>1.7597276805377967E-3</v>
      </c>
      <c r="AX164" s="52">
        <f>'fraction donor'!AX164/'fraction donor'!$J164</f>
        <v>0</v>
      </c>
      <c r="AY164" s="52">
        <f>'fraction donor'!AY164/'fraction donor'!$J164</f>
        <v>7.9161636904905041E-4</v>
      </c>
      <c r="AZ164" s="52">
        <f>'fraction donor'!AZ164/'fraction donor'!$J164</f>
        <v>1.1843494622398667E-3</v>
      </c>
      <c r="BA164" s="52">
        <f>'fraction donor'!BA164/'fraction donor'!$J164</f>
        <v>0</v>
      </c>
    </row>
    <row r="165" spans="1:53">
      <c r="A165" s="10">
        <v>401434</v>
      </c>
      <c r="B165" s="10" t="s">
        <v>334</v>
      </c>
      <c r="C165" s="12" t="s">
        <v>339</v>
      </c>
      <c r="D165" s="26">
        <v>42674</v>
      </c>
      <c r="E165" s="26">
        <v>42719</v>
      </c>
      <c r="F165" s="26">
        <v>42740</v>
      </c>
      <c r="G165" s="12">
        <v>45</v>
      </c>
      <c r="H165" s="12">
        <v>66</v>
      </c>
      <c r="I165" s="12">
        <v>21</v>
      </c>
      <c r="J165" s="35">
        <f>'fraction donor'!J165/'fraction donor'!$J165</f>
        <v>1</v>
      </c>
      <c r="K165" s="35">
        <f>'fraction donor'!K165/'fraction donor'!$J165</f>
        <v>0.71170395573967193</v>
      </c>
      <c r="L165" s="35">
        <f>'fraction donor'!L165/'fraction donor'!$J165</f>
        <v>0.33576303294518545</v>
      </c>
      <c r="M165" s="35">
        <f>'fraction donor'!M165/'fraction donor'!$J165</f>
        <v>1.365187073357081E-2</v>
      </c>
      <c r="N165" s="35">
        <f>'fraction donor'!N165/'fraction donor'!$J165</f>
        <v>2.1116631676622397E-3</v>
      </c>
      <c r="O165" s="35">
        <f>'fraction donor'!O165/'fraction donor'!$J165</f>
        <v>4.0837813118917736E-3</v>
      </c>
      <c r="P165" s="35">
        <f>'fraction donor'!P165/'fraction donor'!$J165</f>
        <v>2.9025204067833817E-3</v>
      </c>
      <c r="Q165" s="35">
        <f>'fraction donor'!Q165/'fraction donor'!$J165</f>
        <v>7.2664465596571958E-3</v>
      </c>
      <c r="R165" s="35">
        <f>'fraction donor'!R165/'fraction donor'!$J165</f>
        <v>1.8142161080814448E-3</v>
      </c>
      <c r="S165" s="35">
        <f>'fraction donor'!S165/'fraction donor'!$J165</f>
        <v>9.3015442747626641E-3</v>
      </c>
      <c r="T165" s="35">
        <f>'fraction donor'!T165/'fraction donor'!$J165</f>
        <v>1.5169588525012078E-3</v>
      </c>
      <c r="U165" s="35">
        <f>'fraction donor'!U165/'fraction donor'!$J165</f>
        <v>1.5008515075946499E-2</v>
      </c>
      <c r="V165" s="35">
        <f>'fraction donor'!V165/'fraction donor'!$J165</f>
        <v>1.5303058510792709E-3</v>
      </c>
      <c r="W165" s="35">
        <f>'fraction donor'!W165/'fraction donor'!$J165</f>
        <v>7.0673658319953536E-3</v>
      </c>
      <c r="X165" s="35">
        <f>'fraction donor'!X165/'fraction donor'!$J165</f>
        <v>8.5629494727910505E-4</v>
      </c>
      <c r="AE165" s="40">
        <f>'fraction donor'!AE165/'fraction donor'!$J165</f>
        <v>1.1088921803348271E-2</v>
      </c>
      <c r="AF165" s="40">
        <f>'fraction donor'!AF165/'fraction donor'!$J165</f>
        <v>1.8895421511188784E-3</v>
      </c>
      <c r="AG165" s="40">
        <f>'fraction donor'!AG165/'fraction donor'!$J165</f>
        <v>8.5197813559325774E-3</v>
      </c>
      <c r="AH165" s="40">
        <f>'fraction donor'!AH165/'fraction donor'!$J165</f>
        <v>2.1770296562031006E-3</v>
      </c>
      <c r="AI165" s="40">
        <f>'fraction donor'!AI165/'fraction donor'!$J165</f>
        <v>7.2014842917054386E-3</v>
      </c>
      <c r="AJ165" s="40">
        <f>'fraction donor'!AJ165/'fraction donor'!$J165</f>
        <v>1.4953139174377717E-3</v>
      </c>
      <c r="AL165" s="40">
        <f>'fraction donor'!AL165/'fraction donor'!$J165</f>
        <v>2.748094362328605E-3</v>
      </c>
      <c r="AM165" s="40">
        <f>'fraction donor'!AM165/'fraction donor'!$J165</f>
        <v>2.1230684345833841E-3</v>
      </c>
      <c r="AO165" s="52">
        <f>'fraction donor'!AO165/'fraction donor'!$J165</f>
        <v>0.64126390888974749</v>
      </c>
      <c r="AP165" s="52">
        <f>'fraction donor'!AP165/'fraction donor'!$J165</f>
        <v>0.1321496840047359</v>
      </c>
      <c r="AQ165" s="52">
        <f>'fraction donor'!AQ165/'fraction donor'!$J165</f>
        <v>0.27408128117206976</v>
      </c>
      <c r="AR165" s="52">
        <f>'fraction donor'!AR165/'fraction donor'!$J165</f>
        <v>0.71170395573967182</v>
      </c>
      <c r="AS165" s="52">
        <f>'fraction donor'!AS165/'fraction donor'!$J165</f>
        <v>0.16038892406289973</v>
      </c>
      <c r="AT165" s="52">
        <f>'fraction donor'!AT165/'fraction donor'!$J165</f>
        <v>0.1734177162136675</v>
      </c>
      <c r="AU165" s="52">
        <f>'fraction donor'!AU165/'fraction donor'!$J165</f>
        <v>5.8405778007810653E-2</v>
      </c>
      <c r="AV165" s="52">
        <f>'fraction donor'!AV165/'fraction donor'!$J165</f>
        <v>6.8450997812593822E-3</v>
      </c>
      <c r="AW165" s="52">
        <f>'fraction donor'!AW165/'fraction donor'!$J165</f>
        <v>1.1037858997514138E-2</v>
      </c>
      <c r="AX165" s="52">
        <f>'fraction donor'!AX165/'fraction donor'!$J165</f>
        <v>0</v>
      </c>
      <c r="AY165" s="52">
        <f>'fraction donor'!AY165/'fraction donor'!$J165</f>
        <v>2.9812259079428235E-3</v>
      </c>
      <c r="AZ165" s="52">
        <f>'fraction donor'!AZ165/'fraction donor'!$J165</f>
        <v>3.9298658851561873E-3</v>
      </c>
      <c r="BA165" s="52">
        <f>'fraction donor'!BA165/'fraction donor'!$J165</f>
        <v>5.5148872873934886E-4</v>
      </c>
    </row>
    <row r="166" spans="1:53">
      <c r="A166" s="12">
        <v>386217</v>
      </c>
      <c r="B166" s="12" t="s">
        <v>335</v>
      </c>
      <c r="C166" s="12" t="s">
        <v>339</v>
      </c>
      <c r="D166" s="16">
        <v>42650</v>
      </c>
      <c r="E166" s="16">
        <v>42719</v>
      </c>
      <c r="F166" s="16">
        <v>42752</v>
      </c>
      <c r="G166" s="12">
        <v>69</v>
      </c>
      <c r="H166" s="12">
        <v>102</v>
      </c>
      <c r="I166" s="12">
        <v>33</v>
      </c>
      <c r="J166" s="35">
        <f>'fraction donor'!J166/'fraction donor'!$J166</f>
        <v>1</v>
      </c>
      <c r="K166" s="35">
        <f>'fraction donor'!K166/'fraction donor'!$J166</f>
        <v>0.99706877996815413</v>
      </c>
      <c r="L166" s="35">
        <f>'fraction donor'!L166/'fraction donor'!$J166</f>
        <v>0.98082175093315238</v>
      </c>
      <c r="M166" s="35">
        <f>'fraction donor'!M166/'fraction donor'!$J166</f>
        <v>0.32512165737708165</v>
      </c>
      <c r="N166" s="35">
        <f>'fraction donor'!N166/'fraction donor'!$J166</f>
        <v>4.8601493143870127E-2</v>
      </c>
      <c r="O166" s="35">
        <f>'fraction donor'!O166/'fraction donor'!$J166</f>
        <v>0.10484942396825821</v>
      </c>
      <c r="P166" s="35">
        <f>'fraction donor'!P166/'fraction donor'!$J166</f>
        <v>0.17288690822768824</v>
      </c>
      <c r="Q166" s="35">
        <f>'fraction donor'!Q166/'fraction donor'!$J166</f>
        <v>2.3965883294747289E-2</v>
      </c>
      <c r="R166" s="35">
        <f>'fraction donor'!R166/'fraction donor'!$J166</f>
        <v>4.5986268727516176E-2</v>
      </c>
      <c r="S166" s="35">
        <f>'fraction donor'!S166/'fraction donor'!$J166</f>
        <v>0.35270362393600813</v>
      </c>
      <c r="T166" s="35">
        <f>'fraction donor'!T166/'fraction donor'!$J166</f>
        <v>7.1335181940424222E-2</v>
      </c>
      <c r="U166" s="35">
        <f>'fraction donor'!U166/'fraction donor'!$J166</f>
        <v>0.17273898043807737</v>
      </c>
      <c r="V166" s="35">
        <f>'fraction donor'!V166/'fraction donor'!$J166</f>
        <v>0.15546069710951493</v>
      </c>
      <c r="W166" s="35">
        <f>'fraction donor'!W166/'fraction donor'!$J166</f>
        <v>6.0423519956634836E-2</v>
      </c>
      <c r="X166" s="35">
        <f>'fraction donor'!X166/'fraction donor'!$J166</f>
        <v>5.1433108798623263E-2</v>
      </c>
      <c r="AE166" s="40">
        <f>'fraction donor'!AE166/'fraction donor'!$J166</f>
        <v>0.33585450895182106</v>
      </c>
      <c r="AF166" s="40">
        <f>'fraction donor'!AF166/'fraction donor'!$J166</f>
        <v>5.4847032030137965E-2</v>
      </c>
      <c r="AG166" s="40">
        <f>'fraction donor'!AG166/'fraction donor'!$J166</f>
        <v>0.12505098310365145</v>
      </c>
      <c r="AH166" s="40">
        <f>'fraction donor'!AH166/'fraction donor'!$J166</f>
        <v>0.1664185195721101</v>
      </c>
      <c r="AI166" s="40">
        <f>'fraction donor'!AI166/'fraction donor'!$J166</f>
        <v>3.2240937589453712E-2</v>
      </c>
      <c r="AJ166" s="40">
        <f>'fraction donor'!AJ166/'fraction donor'!$J166</f>
        <v>4.6836964629263123E-2</v>
      </c>
      <c r="AL166" s="40">
        <f>'fraction donor'!AL166/'fraction donor'!$J166</f>
        <v>6.5798266061777827E-2</v>
      </c>
      <c r="AM166" s="40">
        <f>'fraction donor'!AM166/'fraction donor'!$J166</f>
        <v>4.3138853874555662E-2</v>
      </c>
      <c r="AO166" s="52"/>
      <c r="AP166" s="52"/>
      <c r="AQ166" s="52"/>
      <c r="AR166" s="52"/>
      <c r="AS166" s="52">
        <f>'fraction donor'!AS166/'fraction donor'!$J166</f>
        <v>0.73369446329600718</v>
      </c>
      <c r="AT166" s="52">
        <f>'fraction donor'!AT166/'fraction donor'!$J166</f>
        <v>0.86876122386585453</v>
      </c>
      <c r="AU166" s="52">
        <f>'fraction donor'!AU166/'fraction donor'!$J166</f>
        <v>0.27992065266328225</v>
      </c>
      <c r="AV166" s="52">
        <f>'fraction donor'!AV166/'fraction donor'!$J166</f>
        <v>0.13334748912487321</v>
      </c>
      <c r="AW166" s="52">
        <f>'fraction donor'!AW166/'fraction donor'!$J166</f>
        <v>0.1890351106680847</v>
      </c>
      <c r="AX166" s="52">
        <f>'fraction donor'!AX166/'fraction donor'!$J166</f>
        <v>9.167730052472357E-3</v>
      </c>
      <c r="AY166" s="52">
        <f>'fraction donor'!AY166/'fraction donor'!$J166</f>
        <v>0.13317797894226063</v>
      </c>
      <c r="AZ166" s="52">
        <f>'fraction donor'!AZ166/'fraction donor'!$J166</f>
        <v>0.17832264641899004</v>
      </c>
      <c r="BA166" s="52">
        <f>'fraction donor'!BA166/'fraction donor'!$J166</f>
        <v>1.4931487043384891E-2</v>
      </c>
    </row>
    <row r="167" spans="1:53">
      <c r="A167" s="12">
        <v>397522</v>
      </c>
      <c r="B167" s="12" t="s">
        <v>335</v>
      </c>
      <c r="C167" s="12" t="s">
        <v>339</v>
      </c>
      <c r="D167" s="16">
        <v>42665</v>
      </c>
      <c r="E167" s="16">
        <v>42719</v>
      </c>
      <c r="F167" s="16">
        <v>42752</v>
      </c>
      <c r="G167" s="12">
        <v>54</v>
      </c>
      <c r="H167" s="12">
        <v>87</v>
      </c>
      <c r="I167" s="12">
        <v>33</v>
      </c>
      <c r="J167" s="35">
        <f>'fraction donor'!J167/'fraction donor'!$J167</f>
        <v>1</v>
      </c>
      <c r="K167" s="35">
        <f>'fraction donor'!K167/'fraction donor'!$J167</f>
        <v>0.99402899192291294</v>
      </c>
      <c r="L167" s="35">
        <f>'fraction donor'!L167/'fraction donor'!$J167</f>
        <v>0.98323079095273225</v>
      </c>
      <c r="M167" s="35">
        <f>'fraction donor'!M167/'fraction donor'!$J167</f>
        <v>0.38058654763098054</v>
      </c>
      <c r="N167" s="35">
        <f>'fraction donor'!N167/'fraction donor'!$J167</f>
        <v>5.8676498979059195E-2</v>
      </c>
      <c r="O167" s="35">
        <f>'fraction donor'!O167/'fraction donor'!$J167</f>
        <v>0.10667143092948085</v>
      </c>
      <c r="P167" s="35">
        <f>'fraction donor'!P167/'fraction donor'!$J167</f>
        <v>0.21240892681994572</v>
      </c>
      <c r="Q167" s="35">
        <f>'fraction donor'!Q167/'fraction donor'!$J167</f>
        <v>2.2933493244809432E-2</v>
      </c>
      <c r="R167" s="35">
        <f>'fraction donor'!R167/'fraction donor'!$J167</f>
        <v>2.8164025915220676E-2</v>
      </c>
      <c r="S167" s="35">
        <f>'fraction donor'!S167/'fraction donor'!$J167</f>
        <v>0.40111642192365482</v>
      </c>
      <c r="T167" s="35">
        <f>'fraction donor'!T167/'fraction donor'!$J167</f>
        <v>6.5319581830540804E-2</v>
      </c>
      <c r="U167" s="35">
        <f>'fraction donor'!U167/'fraction donor'!$J167</f>
        <v>0.1682065494138236</v>
      </c>
      <c r="V167" s="35">
        <f>'fraction donor'!V167/'fraction donor'!$J167</f>
        <v>0.20100815413477185</v>
      </c>
      <c r="W167" s="35">
        <f>'fraction donor'!W167/'fraction donor'!$J167</f>
        <v>4.4845922475270306E-2</v>
      </c>
      <c r="X167" s="35">
        <f>'fraction donor'!X167/'fraction donor'!$J167</f>
        <v>3.2340211182853212E-2</v>
      </c>
      <c r="AE167" s="40">
        <f>'fraction donor'!AE167/'fraction donor'!$J167</f>
        <v>0.38923257473181949</v>
      </c>
      <c r="AF167" s="40">
        <f>'fraction donor'!AF167/'fraction donor'!$J167</f>
        <v>6.0643266749760845E-2</v>
      </c>
      <c r="AG167" s="40">
        <f>'fraction donor'!AG167/'fraction donor'!$J167</f>
        <v>0.12392669652431118</v>
      </c>
      <c r="AH167" s="40">
        <f>'fraction donor'!AH167/'fraction donor'!$J167</f>
        <v>0.20782869237608431</v>
      </c>
      <c r="AI167" s="40">
        <f>'fraction donor'!AI167/'fraction donor'!$J167</f>
        <v>2.799090770571034E-2</v>
      </c>
      <c r="AJ167" s="40">
        <f>'fraction donor'!AJ167/'fraction donor'!$J167</f>
        <v>2.8873938680706798E-2</v>
      </c>
      <c r="AL167" s="40">
        <f>'fraction donor'!AL167/'fraction donor'!$J167</f>
        <v>7.3461635840011766E-2</v>
      </c>
      <c r="AM167" s="40">
        <f>'fraction donor'!AM167/'fraction donor'!$J167</f>
        <v>2.8667141858545794E-2</v>
      </c>
      <c r="AO167" s="52"/>
      <c r="AP167" s="52"/>
      <c r="AQ167" s="52"/>
      <c r="AR167" s="52"/>
      <c r="AS167" s="52">
        <f>'fraction donor'!AS167/'fraction donor'!$J167</f>
        <v>0.75857693481652289</v>
      </c>
      <c r="AT167" s="52">
        <f>'fraction donor'!AT167/'fraction donor'!$J167</f>
        <v>0.89449730502017033</v>
      </c>
      <c r="AU167" s="52">
        <f>'fraction donor'!AU167/'fraction donor'!$J167</f>
        <v>0.30765442278860566</v>
      </c>
      <c r="AV167" s="52">
        <f>'fraction donor'!AV167/'fraction donor'!$J167</f>
        <v>0.21977568940680745</v>
      </c>
      <c r="AW167" s="52">
        <f>'fraction donor'!AW167/'fraction donor'!$J167</f>
        <v>0.28670348875934082</v>
      </c>
      <c r="AX167" s="52">
        <f>'fraction donor'!AX167/'fraction donor'!$J167</f>
        <v>2.3876837451033629E-2</v>
      </c>
      <c r="AY167" s="52">
        <f>'fraction donor'!AY167/'fraction donor'!$J167</f>
        <v>0.18790555186540683</v>
      </c>
      <c r="AZ167" s="52">
        <f>'fraction donor'!AZ167/'fraction donor'!$J167</f>
        <v>0.2444957444070753</v>
      </c>
      <c r="BA167" s="52">
        <f>'fraction donor'!BA167/'fraction donor'!$J167</f>
        <v>1.5463247551733469E-2</v>
      </c>
    </row>
    <row r="168" spans="1:53">
      <c r="A168" s="12">
        <v>401432</v>
      </c>
      <c r="B168" s="12" t="s">
        <v>335</v>
      </c>
      <c r="C168" s="12" t="s">
        <v>339</v>
      </c>
      <c r="D168" s="16">
        <v>42674</v>
      </c>
      <c r="E168" s="16">
        <v>42719</v>
      </c>
      <c r="F168" s="16">
        <v>42752</v>
      </c>
      <c r="G168" s="12">
        <v>45</v>
      </c>
      <c r="H168" s="12">
        <v>78</v>
      </c>
      <c r="I168" s="12">
        <v>33</v>
      </c>
      <c r="J168" s="35">
        <f>'fraction donor'!J168/'fraction donor'!$J168</f>
        <v>1</v>
      </c>
      <c r="K168" s="35">
        <f>'fraction donor'!K168/'fraction donor'!$J168</f>
        <v>0.9983931504844421</v>
      </c>
      <c r="L168" s="35">
        <f>'fraction donor'!L168/'fraction donor'!$J168</f>
        <v>1.0022928040455887</v>
      </c>
      <c r="M168" s="35">
        <f>'fraction donor'!M168/'fraction donor'!$J168</f>
        <v>0.35273132316560291</v>
      </c>
      <c r="N168" s="35">
        <f>'fraction donor'!N168/'fraction donor'!$J168</f>
        <v>7.9887106205504044E-2</v>
      </c>
      <c r="O168" s="35">
        <f>'fraction donor'!O168/'fraction donor'!$J168</f>
        <v>0.11704703128325177</v>
      </c>
      <c r="P168" s="35">
        <f>'fraction donor'!P168/'fraction donor'!$J168</f>
        <v>0.20611568778531858</v>
      </c>
      <c r="Q168" s="35">
        <f>'fraction donor'!Q168/'fraction donor'!$J168</f>
        <v>4.1641732283464565E-2</v>
      </c>
      <c r="R168" s="35">
        <f>'fraction donor'!R168/'fraction donor'!$J168</f>
        <v>6.2767587386629284E-2</v>
      </c>
      <c r="S168" s="35">
        <f>'fraction donor'!S168/'fraction donor'!$J168</f>
        <v>0.37991910616062113</v>
      </c>
      <c r="T168" s="35">
        <f>'fraction donor'!T168/'fraction donor'!$J168</f>
        <v>7.6235664019145208E-2</v>
      </c>
      <c r="U168" s="35">
        <f>'fraction donor'!U168/'fraction donor'!$J168</f>
        <v>0.24878975157175121</v>
      </c>
      <c r="V168" s="35">
        <f>'fraction donor'!V168/'fraction donor'!$J168</f>
        <v>0.19865474575732658</v>
      </c>
      <c r="W168" s="35">
        <f>'fraction donor'!W168/'fraction donor'!$J168</f>
        <v>8.0142886992477888E-2</v>
      </c>
      <c r="X168" s="35">
        <f>'fraction donor'!X168/'fraction donor'!$J168</f>
        <v>6.3189199048674871E-2</v>
      </c>
      <c r="AE168" s="40">
        <f>'fraction donor'!AE168/'fraction donor'!$J168</f>
        <v>0.36642424664906892</v>
      </c>
      <c r="AF168" s="40">
        <f>'fraction donor'!AF168/'fraction donor'!$J168</f>
        <v>7.8479683541222187E-2</v>
      </c>
      <c r="AG168" s="40">
        <f>'fraction donor'!AG168/'fraction donor'!$J168</f>
        <v>0.17065485914022283</v>
      </c>
      <c r="AH168" s="40">
        <f>'fraction donor'!AH168/'fraction donor'!$J168</f>
        <v>0.20263069853161259</v>
      </c>
      <c r="AI168" s="40">
        <f>'fraction donor'!AI168/'fraction donor'!$J168</f>
        <v>5.6167667454128746E-2</v>
      </c>
      <c r="AJ168" s="40">
        <f>'fraction donor'!AJ168/'fraction donor'!$J168</f>
        <v>6.2876203791290886E-2</v>
      </c>
      <c r="AL168" s="40">
        <f>'fraction donor'!AL168/'fraction donor'!$J168</f>
        <v>9.5040254999684604E-2</v>
      </c>
      <c r="AM168" s="40">
        <f>'fraction donor'!AM168/'fraction donor'!$J168</f>
        <v>6.2016008330905321E-2</v>
      </c>
      <c r="AO168" s="52"/>
      <c r="AP168" s="52"/>
      <c r="AQ168" s="52"/>
      <c r="AR168" s="52"/>
      <c r="AS168" s="52">
        <f>'fraction donor'!AS168/'fraction donor'!$J168</f>
        <v>0.810418467583497</v>
      </c>
      <c r="AT168" s="52">
        <f>'fraction donor'!AT168/'fraction donor'!$J168</f>
        <v>0.90223753280839891</v>
      </c>
      <c r="AU168" s="52">
        <f>'fraction donor'!AU168/'fraction donor'!$J168</f>
        <v>0.28491711562370492</v>
      </c>
      <c r="AV168" s="52">
        <f>'fraction donor'!AV168/'fraction donor'!$J168</f>
        <v>0.17736757924084792</v>
      </c>
      <c r="AW168" s="52">
        <f>'fraction donor'!AW168/'fraction donor'!$J168</f>
        <v>0.24491757194123329</v>
      </c>
      <c r="AX168" s="52">
        <f>'fraction donor'!AX168/'fraction donor'!$J168</f>
        <v>1.6805857327535548E-2</v>
      </c>
      <c r="AY168" s="52">
        <f>'fraction donor'!AY168/'fraction donor'!$J168</f>
        <v>0.16077010648999271</v>
      </c>
      <c r="AZ168" s="52">
        <f>'fraction donor'!AZ168/'fraction donor'!$J168</f>
        <v>0.20905066791953406</v>
      </c>
      <c r="BA168" s="52">
        <f>'fraction donor'!BA168/'fraction donor'!$J168</f>
        <v>1.4489236005237384E-2</v>
      </c>
    </row>
    <row r="169" spans="1:53">
      <c r="A169" s="12">
        <v>386216</v>
      </c>
      <c r="B169" s="12" t="s">
        <v>336</v>
      </c>
      <c r="C169" s="12" t="s">
        <v>339</v>
      </c>
      <c r="D169" s="16">
        <v>42650</v>
      </c>
      <c r="E169" s="16">
        <v>42719</v>
      </c>
      <c r="F169" s="16">
        <v>42766</v>
      </c>
      <c r="G169" s="12">
        <v>69</v>
      </c>
      <c r="H169" s="12">
        <v>116</v>
      </c>
      <c r="I169" s="12">
        <v>47</v>
      </c>
      <c r="J169" s="35">
        <f>'fraction donor'!J169/'fraction donor'!$J169</f>
        <v>1</v>
      </c>
      <c r="K169" s="35">
        <f>'fraction donor'!K169/'fraction donor'!$J169</f>
        <v>0.9591963588812773</v>
      </c>
      <c r="L169" s="35">
        <f>'fraction donor'!L169/'fraction donor'!$J169</f>
        <v>0.95002241875368909</v>
      </c>
      <c r="M169" s="35">
        <f>'fraction donor'!M169/'fraction donor'!$J169</f>
        <v>0.52637323610229014</v>
      </c>
      <c r="N169" s="35">
        <f>'fraction donor'!N169/'fraction donor'!$J169</f>
        <v>0.10880440088259202</v>
      </c>
      <c r="O169" s="35">
        <f>'fraction donor'!O169/'fraction donor'!$J169</f>
        <v>0.28141768650330612</v>
      </c>
      <c r="P169" s="35">
        <f>'fraction donor'!P169/'fraction donor'!$J169</f>
        <v>0.30065180037713762</v>
      </c>
      <c r="Q169" s="35">
        <f>'fraction donor'!Q169/'fraction donor'!$J169</f>
        <v>0.12581947169811322</v>
      </c>
      <c r="R169" s="35">
        <f>'fraction donor'!R169/'fraction donor'!$J169</f>
        <v>9.1649281235801905E-2</v>
      </c>
      <c r="S169" s="35">
        <f>'fraction donor'!S169/'fraction donor'!$J169</f>
        <v>0.53801875610428929</v>
      </c>
      <c r="T169" s="35">
        <f>'fraction donor'!T169/'fraction donor'!$J169</f>
        <v>0.14841451968117719</v>
      </c>
      <c r="U169" s="35">
        <f>'fraction donor'!U169/'fraction donor'!$J169</f>
        <v>0.35241713343328335</v>
      </c>
      <c r="V169" s="35">
        <f>'fraction donor'!V169/'fraction donor'!$J169</f>
        <v>0.27927400048184581</v>
      </c>
      <c r="W169" s="35">
        <f>'fraction donor'!W169/'fraction donor'!$J169</f>
        <v>9.3021552644347402E-2</v>
      </c>
      <c r="X169" s="35">
        <f>'fraction donor'!X169/'fraction donor'!$J169</f>
        <v>9.9577725120345809E-2</v>
      </c>
      <c r="AE169" s="40">
        <f>'fraction donor'!AE169/'fraction donor'!$J169</f>
        <v>0.5316642437241631</v>
      </c>
      <c r="AF169" s="40">
        <f>'fraction donor'!AF169/'fraction donor'!$J169</f>
        <v>0.11787106248832843</v>
      </c>
      <c r="AG169" s="40">
        <f>'fraction donor'!AG169/'fraction donor'!$J169</f>
        <v>0.30469935358046757</v>
      </c>
      <c r="AH169" s="40">
        <f>'fraction donor'!AH169/'fraction donor'!$J169</f>
        <v>0.29207720448831753</v>
      </c>
      <c r="AI169" s="40">
        <f>'fraction donor'!AI169/'fraction donor'!$J169</f>
        <v>0.11429508108478886</v>
      </c>
      <c r="AJ169" s="40">
        <f>'fraction donor'!AJ169/'fraction donor'!$J169</f>
        <v>9.3192046112722082E-2</v>
      </c>
      <c r="AL169" s="40">
        <f>'fraction donor'!AL169/'fraction donor'!$J169</f>
        <v>0.15260520090355453</v>
      </c>
      <c r="AM169" s="40">
        <f>'fraction donor'!AM169/'fraction donor'!$J169</f>
        <v>9.7057636713740209E-2</v>
      </c>
      <c r="AO169" s="52">
        <f>'fraction donor'!AO169/'fraction donor'!$J169</f>
        <v>0.76739892063492077</v>
      </c>
      <c r="AP169" s="52">
        <f>'fraction donor'!AP169/'fraction donor'!$J169</f>
        <v>0.36185289922480623</v>
      </c>
      <c r="AQ169" s="52">
        <f>'fraction donor'!AQ169/'fraction donor'!$J169</f>
        <v>0.54126883116883118</v>
      </c>
      <c r="AR169" s="52">
        <f>'fraction donor'!AR169/'fraction donor'!$J169</f>
        <v>0.95919635888127719</v>
      </c>
      <c r="AS169" s="52">
        <f>'fraction donor'!AS169/'fraction donor'!$J169</f>
        <v>0.41292508687615526</v>
      </c>
      <c r="AT169" s="52">
        <f>'fraction donor'!AT169/'fraction donor'!$J169</f>
        <v>0.60187853295128935</v>
      </c>
      <c r="AU169" s="52">
        <f>'fraction donor'!AU169/'fraction donor'!$J169</f>
        <v>3.0701804788213626E-2</v>
      </c>
      <c r="AV169" s="52">
        <f>'fraction donor'!AV169/'fraction donor'!$J169</f>
        <v>0.23403128612600782</v>
      </c>
      <c r="AW169" s="52">
        <f>'fraction donor'!AW169/'fraction donor'!$J169</f>
        <v>0.35053084355444303</v>
      </c>
      <c r="AX169" s="52">
        <f>'fraction donor'!AX169/'fraction donor'!$J169</f>
        <v>4.483091952638972E-2</v>
      </c>
      <c r="AY169" s="52">
        <f>'fraction donor'!AY169/'fraction donor'!$J169</f>
        <v>0.23045239330851117</v>
      </c>
      <c r="AZ169" s="52">
        <f>'fraction donor'!AZ169/'fraction donor'!$J169</f>
        <v>0.33490422447371382</v>
      </c>
      <c r="BA169" s="52">
        <f>'fraction donor'!BA169/'fraction donor'!$J169</f>
        <v>5.7045875290510813E-2</v>
      </c>
    </row>
    <row r="170" spans="1:53">
      <c r="A170" s="12">
        <v>397523</v>
      </c>
      <c r="B170" s="12" t="s">
        <v>336</v>
      </c>
      <c r="C170" s="12" t="s">
        <v>339</v>
      </c>
      <c r="D170" s="16">
        <v>42665</v>
      </c>
      <c r="E170" s="16">
        <v>42719</v>
      </c>
      <c r="F170" s="16">
        <v>42766</v>
      </c>
      <c r="G170" s="12">
        <v>54</v>
      </c>
      <c r="H170" s="12">
        <v>101</v>
      </c>
      <c r="I170" s="12">
        <v>47</v>
      </c>
      <c r="J170" s="35">
        <f>'fraction donor'!J170/'fraction donor'!$J170</f>
        <v>1</v>
      </c>
      <c r="K170" s="35">
        <f>'fraction donor'!K170/'fraction donor'!$J170</f>
        <v>0.98730132902822065</v>
      </c>
      <c r="L170" s="35">
        <f>'fraction donor'!L170/'fraction donor'!$J170</f>
        <v>1.0031966051042642</v>
      </c>
      <c r="M170" s="35">
        <f>'fraction donor'!M170/'fraction donor'!$J170</f>
        <v>0.59285643516671849</v>
      </c>
      <c r="N170" s="35">
        <f>'fraction donor'!N170/'fraction donor'!$J170</f>
        <v>0.17756532554742294</v>
      </c>
      <c r="O170" s="35">
        <f>'fraction donor'!O170/'fraction donor'!$J170</f>
        <v>0.31303834355828219</v>
      </c>
      <c r="P170" s="35">
        <f>'fraction donor'!P170/'fraction donor'!$J170</f>
        <v>0.37498695457354347</v>
      </c>
      <c r="Q170" s="35">
        <f>'fraction donor'!Q170/'fraction donor'!$J170</f>
        <v>9.4044203477299249E-2</v>
      </c>
      <c r="R170" s="35">
        <f>'fraction donor'!R170/'fraction donor'!$J170</f>
        <v>9.5303341952468174E-2</v>
      </c>
      <c r="S170" s="35">
        <f>'fraction donor'!S170/'fraction donor'!$J170</f>
        <v>0.59512911977859506</v>
      </c>
      <c r="T170" s="35">
        <f>'fraction donor'!T170/'fraction donor'!$J170</f>
        <v>0.17838543357995654</v>
      </c>
      <c r="U170" s="35">
        <f>'fraction donor'!U170/'fraction donor'!$J170</f>
        <v>0.364249256395003</v>
      </c>
      <c r="V170" s="35">
        <f>'fraction donor'!V170/'fraction donor'!$J170</f>
        <v>0.35844741461584567</v>
      </c>
      <c r="W170" s="35">
        <f>'fraction donor'!W170/'fraction donor'!$J170</f>
        <v>0.10562718282434927</v>
      </c>
      <c r="X170" s="35">
        <f>'fraction donor'!X170/'fraction donor'!$J170</f>
        <v>0.10151904174956602</v>
      </c>
      <c r="AE170" s="40">
        <f>'fraction donor'!AE170/'fraction donor'!$J170</f>
        <v>0.59387826390715803</v>
      </c>
      <c r="AF170" s="40">
        <f>'fraction donor'!AF170/'fraction donor'!$J170</f>
        <v>0.1778243593981749</v>
      </c>
      <c r="AG170" s="40">
        <f>'fraction donor'!AG170/'fraction donor'!$J170</f>
        <v>0.33101946932390774</v>
      </c>
      <c r="AH170" s="40">
        <f>'fraction donor'!AH170/'fraction donor'!$J170</f>
        <v>0.36801591955715729</v>
      </c>
      <c r="AI170" s="40">
        <f>'fraction donor'!AI170/'fraction donor'!$J170</f>
        <v>9.8053357215473147E-2</v>
      </c>
      <c r="AJ170" s="40">
        <f>'fraction donor'!AJ170/'fraction donor'!$J170</f>
        <v>9.6473093516007455E-2</v>
      </c>
      <c r="AL170" s="40">
        <f>'fraction donor'!AL170/'fraction donor'!$J170</f>
        <v>0.21284994716982925</v>
      </c>
      <c r="AM170" s="40">
        <f>'fraction donor'!AM170/'fraction donor'!$J170</f>
        <v>9.6747652475786705E-2</v>
      </c>
      <c r="AO170" s="52">
        <f>'fraction donor'!AO170/'fraction donor'!$J170</f>
        <v>0.79649170731707319</v>
      </c>
      <c r="AP170" s="52">
        <f>'fraction donor'!AP170/'fraction donor'!$J170</f>
        <v>0.57640847240051352</v>
      </c>
      <c r="AQ170" s="52">
        <f>'fraction donor'!AQ170/'fraction donor'!$J170</f>
        <v>0.71386074656431853</v>
      </c>
      <c r="AR170" s="52">
        <f>'fraction donor'!AR170/'fraction donor'!$J170</f>
        <v>0.98730132902822065</v>
      </c>
      <c r="AS170" s="52">
        <f>'fraction donor'!AS170/'fraction donor'!$J170</f>
        <v>0.62333758506995818</v>
      </c>
      <c r="AT170" s="52">
        <f>'fraction donor'!AT170/'fraction donor'!$J170</f>
        <v>0.77637005641668566</v>
      </c>
      <c r="AU170" s="52">
        <f>'fraction donor'!AU170/'fraction donor'!$J170</f>
        <v>0.14122193392146687</v>
      </c>
      <c r="AV170" s="52">
        <f>'fraction donor'!AV170/'fraction donor'!$J170</f>
        <v>0.29439132362734821</v>
      </c>
      <c r="AW170" s="52">
        <f>'fraction donor'!AW170/'fraction donor'!$J170</f>
        <v>0.40372173414634155</v>
      </c>
      <c r="AX170" s="52">
        <f>'fraction donor'!AX170/'fraction donor'!$J170</f>
        <v>6.3949778220972558E-2</v>
      </c>
      <c r="AY170" s="52">
        <f>'fraction donor'!AY170/'fraction donor'!$J170</f>
        <v>0.29627001984384854</v>
      </c>
      <c r="AZ170" s="52">
        <f>'fraction donor'!AZ170/'fraction donor'!$J170</f>
        <v>0.38123872932654562</v>
      </c>
      <c r="BA170" s="52">
        <f>'fraction donor'!BA170/'fraction donor'!$J170</f>
        <v>7.7249143607333787E-2</v>
      </c>
    </row>
    <row r="171" spans="1:53">
      <c r="A171" s="12">
        <v>401433</v>
      </c>
      <c r="B171" s="12" t="s">
        <v>336</v>
      </c>
      <c r="C171" s="12" t="s">
        <v>339</v>
      </c>
      <c r="D171" s="16">
        <v>42674</v>
      </c>
      <c r="E171" s="16">
        <v>42719</v>
      </c>
      <c r="F171" s="16">
        <v>42766</v>
      </c>
      <c r="G171" s="12">
        <v>45</v>
      </c>
      <c r="H171" s="12">
        <v>92</v>
      </c>
      <c r="I171" s="12">
        <v>47</v>
      </c>
      <c r="J171" s="35">
        <f>'fraction donor'!J171/'fraction donor'!$J171</f>
        <v>1</v>
      </c>
      <c r="K171" s="35">
        <f>'fraction donor'!K171/'fraction donor'!$J171</f>
        <v>0.98144868526055384</v>
      </c>
      <c r="L171" s="35">
        <f>'fraction donor'!L171/'fraction donor'!$J171</f>
        <v>0.97267059641827625</v>
      </c>
      <c r="M171" s="35">
        <f>'fraction donor'!M171/'fraction donor'!$J171</f>
        <v>0.56985761307518146</v>
      </c>
      <c r="N171" s="35">
        <f>'fraction donor'!N171/'fraction donor'!$J171</f>
        <v>0.17563778244700373</v>
      </c>
      <c r="O171" s="35">
        <f>'fraction donor'!O171/'fraction donor'!$J171</f>
        <v>0.26679394441987325</v>
      </c>
      <c r="P171" s="35">
        <f>'fraction donor'!P171/'fraction donor'!$J171</f>
        <v>0.35766164085119345</v>
      </c>
      <c r="Q171" s="35">
        <f>'fraction donor'!Q171/'fraction donor'!$J171</f>
        <v>0.17800434027777776</v>
      </c>
      <c r="R171" s="35">
        <f>'fraction donor'!R171/'fraction donor'!$J171</f>
        <v>8.3791928120538067E-2</v>
      </c>
      <c r="S171" s="35">
        <f>'fraction donor'!S171/'fraction donor'!$J171</f>
        <v>0.5366747667956292</v>
      </c>
      <c r="T171" s="35">
        <f>'fraction donor'!T171/'fraction donor'!$J171</f>
        <v>0.16968517814482456</v>
      </c>
      <c r="U171" s="35">
        <f>'fraction donor'!U171/'fraction donor'!$J171</f>
        <v>0.292560599681916</v>
      </c>
      <c r="V171" s="35">
        <f>'fraction donor'!V171/'fraction donor'!$J171</f>
        <v>0.33583554094067986</v>
      </c>
      <c r="W171" s="35">
        <f>'fraction donor'!W171/'fraction donor'!$J171</f>
        <v>0.20934729720376524</v>
      </c>
      <c r="X171" s="35">
        <f>'fraction donor'!X171/'fraction donor'!$J171</f>
        <v>7.8248289020187101E-2</v>
      </c>
      <c r="AE171" s="40">
        <f>'fraction donor'!AE171/'fraction donor'!$J171</f>
        <v>0.55117978491000763</v>
      </c>
      <c r="AF171" s="40">
        <f>'fraction donor'!AF171/'fraction donor'!$J171</f>
        <v>0.17302611343122648</v>
      </c>
      <c r="AG171" s="40">
        <f>'fraction donor'!AG171/'fraction donor'!$J171</f>
        <v>0.27882661887927657</v>
      </c>
      <c r="AH171" s="40">
        <f>'fraction donor'!AH171/'fraction donor'!$J171</f>
        <v>0.34641069538462771</v>
      </c>
      <c r="AI171" s="40">
        <f>'fraction donor'!AI171/'fraction donor'!$J171</f>
        <v>0.1888785495200381</v>
      </c>
      <c r="AJ171" s="40">
        <f>'fraction donor'!AJ171/'fraction donor'!$J171</f>
        <v>8.1956431909051691E-2</v>
      </c>
      <c r="AL171" s="40">
        <f>'fraction donor'!AL171/'fraction donor'!$J171</f>
        <v>0.19432218939759646</v>
      </c>
      <c r="AM171" s="40">
        <f>'fraction donor'!AM171/'fraction donor'!$J171</f>
        <v>9.9326654012828003E-2</v>
      </c>
      <c r="AO171" s="52">
        <f>'fraction donor'!AO171/'fraction donor'!$J171</f>
        <v>0.79103338953607194</v>
      </c>
      <c r="AP171" s="52">
        <f>'fraction donor'!AP171/'fraction donor'!$J171</f>
        <v>0.5644677442123095</v>
      </c>
      <c r="AQ171" s="52">
        <f>'fraction donor'!AQ171/'fraction donor'!$J171</f>
        <v>0.72045240998838556</v>
      </c>
      <c r="AR171" s="52">
        <f>'fraction donor'!AR171/'fraction donor'!$J171</f>
        <v>0.98144868526055384</v>
      </c>
      <c r="AS171" s="52">
        <f>'fraction donor'!AS171/'fraction donor'!$J171</f>
        <v>0.60944222590583352</v>
      </c>
      <c r="AT171" s="52">
        <f>'fraction donor'!AT171/'fraction donor'!$J171</f>
        <v>0.7637542957682113</v>
      </c>
      <c r="AU171" s="52">
        <f>'fraction donor'!AU171/'fraction donor'!$J171</f>
        <v>0.14836036569323863</v>
      </c>
      <c r="AV171" s="52">
        <f>'fraction donor'!AV171/'fraction donor'!$J171</f>
        <v>0.31469287120685663</v>
      </c>
      <c r="AW171" s="52">
        <f>'fraction donor'!AW171/'fraction donor'!$J171</f>
        <v>0.41990612665442045</v>
      </c>
      <c r="AX171" s="52">
        <f>'fraction donor'!AX171/'fraction donor'!$J171</f>
        <v>6.2923885194718532E-2</v>
      </c>
      <c r="AY171" s="52">
        <f>'fraction donor'!AY171/'fraction donor'!$J171</f>
        <v>0.27072308455433458</v>
      </c>
      <c r="AZ171" s="52">
        <f>'fraction donor'!AZ171/'fraction donor'!$J171</f>
        <v>0.35285236405012821</v>
      </c>
      <c r="BA171" s="52">
        <f>'fraction donor'!BA171/'fraction donor'!$J171</f>
        <v>7.1558770315445067E-2</v>
      </c>
    </row>
    <row r="172" spans="1:53">
      <c r="A172" s="12">
        <v>203491</v>
      </c>
      <c r="B172" s="12" t="s">
        <v>337</v>
      </c>
      <c r="C172" s="12" t="s">
        <v>339</v>
      </c>
      <c r="D172" s="16">
        <v>42317</v>
      </c>
      <c r="E172" s="16">
        <v>42495</v>
      </c>
      <c r="F172" s="16">
        <v>42759</v>
      </c>
      <c r="G172" s="12">
        <v>178</v>
      </c>
      <c r="H172" s="12">
        <v>442</v>
      </c>
      <c r="I172" s="12">
        <v>264</v>
      </c>
      <c r="J172" s="35">
        <f>'fraction donor'!J172/'fraction donor'!$J172</f>
        <v>1</v>
      </c>
      <c r="K172" s="35">
        <f>'fraction donor'!K172/'fraction donor'!$J172</f>
        <v>1.0140573623793077</v>
      </c>
      <c r="L172" s="35">
        <f>'fraction donor'!L172/'fraction donor'!$J172</f>
        <v>0.98119636982855374</v>
      </c>
      <c r="M172" s="35">
        <f>'fraction donor'!M172/'fraction donor'!$J172</f>
        <v>1.0072685456935055</v>
      </c>
      <c r="N172" s="35">
        <f>'fraction donor'!N172/'fraction donor'!$J172</f>
        <v>0.61733239543918761</v>
      </c>
      <c r="O172" s="35">
        <f>'fraction donor'!O172/'fraction donor'!$J172</f>
        <v>0.8551184490229744</v>
      </c>
      <c r="P172" s="35">
        <f>'fraction donor'!P172/'fraction donor'!$J172</f>
        <v>0.83332204140542476</v>
      </c>
      <c r="Q172" s="35">
        <f>'fraction donor'!Q172/'fraction donor'!$J172</f>
        <v>0.66058701749242643</v>
      </c>
      <c r="R172" s="35">
        <f>'fraction donor'!R172/'fraction donor'!$J172</f>
        <v>0.17740645168902575</v>
      </c>
      <c r="S172" s="35">
        <f>'fraction donor'!S172/'fraction donor'!$J172</f>
        <v>0.99717803678263761</v>
      </c>
      <c r="T172" s="35">
        <f>'fraction donor'!T172/'fraction donor'!$J172</f>
        <v>0.67142811814930192</v>
      </c>
      <c r="U172" s="35">
        <f>'fraction donor'!U172/'fraction donor'!$J172</f>
        <v>0.83837781239183118</v>
      </c>
      <c r="V172" s="35">
        <f>'fraction donor'!V172/'fraction donor'!$J172</f>
        <v>0.82484275160232889</v>
      </c>
      <c r="W172" s="35">
        <f>'fraction donor'!W172/'fraction donor'!$J172</f>
        <v>0.53496728344172695</v>
      </c>
      <c r="X172" s="35">
        <f>'fraction donor'!X172/'fraction donor'!$J172</f>
        <v>0.25131703241443504</v>
      </c>
      <c r="AE172" s="40">
        <f>'fraction donor'!AE172/'fraction donor'!$J172</f>
        <v>1.0011905816213271</v>
      </c>
      <c r="AF172" s="40">
        <f>'fraction donor'!AF172/'fraction donor'!$J172</f>
        <v>0.63285311421502344</v>
      </c>
      <c r="AG172" s="40">
        <f>'fraction donor'!AG172/'fraction donor'!$J172</f>
        <v>0.84770903638001593</v>
      </c>
      <c r="AH172" s="40">
        <f>'fraction donor'!AH172/'fraction donor'!$J172</f>
        <v>0.82826681403427493</v>
      </c>
      <c r="AI172" s="40">
        <f>'fraction donor'!AI172/'fraction donor'!$J172</f>
        <v>0.62279057745871969</v>
      </c>
      <c r="AJ172" s="40">
        <f>'fraction donor'!AJ172/'fraction donor'!$J172</f>
        <v>0.206110814100159</v>
      </c>
      <c r="AL172" s="40">
        <f>'fraction donor'!AL172/'fraction donor'!$J172</f>
        <v>0.64728876063822505</v>
      </c>
      <c r="AM172" s="40">
        <f>'fraction donor'!AM172/'fraction donor'!$J172</f>
        <v>0.35012123510989757</v>
      </c>
      <c r="AO172" s="52">
        <f>'fraction donor'!AO172/'fraction donor'!$J172</f>
        <v>0.75902721661055006</v>
      </c>
      <c r="AP172" s="52">
        <f>'fraction donor'!AP172/'fraction donor'!$J172</f>
        <v>0.45205508982035925</v>
      </c>
      <c r="AQ172" s="52">
        <f>'fraction donor'!AQ172/'fraction donor'!$J172</f>
        <v>0.56769970182046459</v>
      </c>
      <c r="AR172" s="52">
        <f>'fraction donor'!AR172/'fraction donor'!$J172</f>
        <v>1.0141237850517901</v>
      </c>
      <c r="AS172" s="52">
        <f>'fraction donor'!AS172/'fraction donor'!$J172</f>
        <v>0.47753793616211915</v>
      </c>
      <c r="AT172" s="52">
        <f>'fraction donor'!AT172/'fraction donor'!$J172</f>
        <v>0.75886527353041122</v>
      </c>
      <c r="AU172" s="52">
        <f>'fraction donor'!AU172/'fraction donor'!$J172</f>
        <v>0.39915283382656264</v>
      </c>
      <c r="AV172" s="52">
        <f>'fraction donor'!AV172/'fraction donor'!$J172</f>
        <v>0.45970229115594941</v>
      </c>
      <c r="AW172" s="52">
        <f>'fraction donor'!AW172/'fraction donor'!$J172</f>
        <v>0.68381521739130424</v>
      </c>
      <c r="AX172" s="52">
        <f>'fraction donor'!AX172/'fraction donor'!$J172</f>
        <v>0.40895034597445457</v>
      </c>
      <c r="AY172" s="52">
        <f>'fraction donor'!AY172/'fraction donor'!$J172</f>
        <v>0.41428381218013727</v>
      </c>
      <c r="AZ172" s="52">
        <f>'fraction donor'!AZ172/'fraction donor'!$J172</f>
        <v>0.65390096645467011</v>
      </c>
      <c r="BA172" s="52">
        <f>'fraction donor'!BA172/'fraction donor'!$J172</f>
        <v>0.33621090096909773</v>
      </c>
    </row>
    <row r="173" spans="1:53">
      <c r="A173" s="12">
        <v>233207</v>
      </c>
      <c r="B173" s="12" t="s">
        <v>337</v>
      </c>
      <c r="C173" s="12" t="s">
        <v>339</v>
      </c>
      <c r="D173" s="16">
        <v>42377</v>
      </c>
      <c r="E173" s="16">
        <v>42495</v>
      </c>
      <c r="F173" s="16">
        <v>42759</v>
      </c>
      <c r="G173" s="12">
        <v>118</v>
      </c>
      <c r="H173" s="12">
        <v>382</v>
      </c>
      <c r="I173" s="12">
        <v>264</v>
      </c>
      <c r="J173" s="35">
        <f>'fraction donor'!J173/'fraction donor'!$J173</f>
        <v>1</v>
      </c>
      <c r="K173" s="35">
        <f>'fraction donor'!K173/'fraction donor'!$J173</f>
        <v>0.93543275700203421</v>
      </c>
      <c r="L173" s="35">
        <f>'fraction donor'!L173/'fraction donor'!$J173</f>
        <v>0.93615558892187001</v>
      </c>
      <c r="M173" s="35">
        <f>'fraction donor'!M173/'fraction donor'!$J173</f>
        <v>0.87577558589820259</v>
      </c>
      <c r="N173" s="35">
        <f>'fraction donor'!N173/'fraction donor'!$J173</f>
        <v>0.55465850303235953</v>
      </c>
      <c r="O173" s="35">
        <f>'fraction donor'!O173/'fraction donor'!$J173</f>
        <v>0.71647477686888938</v>
      </c>
      <c r="P173" s="35">
        <f>'fraction donor'!P173/'fraction donor'!$J173</f>
        <v>0.79552640269105623</v>
      </c>
      <c r="Q173" s="35">
        <f>'fraction donor'!Q173/'fraction donor'!$J173</f>
        <v>0.44095536423769943</v>
      </c>
      <c r="R173" s="35">
        <f>'fraction donor'!R173/'fraction donor'!$J173</f>
        <v>0.23962986497151734</v>
      </c>
      <c r="S173" s="35">
        <f>'fraction donor'!S173/'fraction donor'!$J173</f>
        <v>0.84764890673352955</v>
      </c>
      <c r="T173" s="35">
        <f>'fraction donor'!T173/'fraction donor'!$J173</f>
        <v>0.61215415453921485</v>
      </c>
      <c r="U173" s="35">
        <f>'fraction donor'!U173/'fraction donor'!$J173</f>
        <v>0.75979132449977294</v>
      </c>
      <c r="V173" s="35">
        <f>'fraction donor'!V173/'fraction donor'!$J173</f>
        <v>0.79127095124389946</v>
      </c>
      <c r="W173" s="35">
        <f>'fraction donor'!W173/'fraction donor'!$J173</f>
        <v>0.46786943933927799</v>
      </c>
      <c r="X173" s="35">
        <f>'fraction donor'!X173/'fraction donor'!$J173</f>
        <v>0.27301808809154549</v>
      </c>
      <c r="AE173" s="40">
        <f>'fraction donor'!AE173/'fraction donor'!$J173</f>
        <v>0.85856005881248032</v>
      </c>
      <c r="AF173" s="40">
        <f>'fraction donor'!AF173/'fraction donor'!$J173</f>
        <v>0.57553609736500921</v>
      </c>
      <c r="AG173" s="40">
        <f>'fraction donor'!AG173/'fraction donor'!$J173</f>
        <v>0.73601779337253803</v>
      </c>
      <c r="AH173" s="40">
        <f>'fraction donor'!AH173/'fraction donor'!$J173</f>
        <v>0.7928778038444031</v>
      </c>
      <c r="AI173" s="40">
        <f>'fraction donor'!AI173/'fraction donor'!$J173</f>
        <v>0.45547490704216148</v>
      </c>
      <c r="AJ173" s="40">
        <f>'fraction donor'!AJ173/'fraction donor'!$J173</f>
        <v>0.25398402370397583</v>
      </c>
      <c r="AL173" s="40">
        <f>'fraction donor'!AL173/'fraction donor'!$J173</f>
        <v>0.59336985502243567</v>
      </c>
      <c r="AM173" s="40">
        <f>'fraction donor'!AM173/'fraction donor'!$J173</f>
        <v>0.28731645443408454</v>
      </c>
      <c r="AO173" s="52">
        <f>'fraction donor'!AO173/'fraction donor'!$J173</f>
        <v>0.71972094090648298</v>
      </c>
      <c r="AP173" s="52">
        <f>'fraction donor'!AP173/'fraction donor'!$J173</f>
        <v>0.47144382335255997</v>
      </c>
      <c r="AQ173" s="52">
        <f>'fraction donor'!AQ173/'fraction donor'!$J173</f>
        <v>0.55902237937256272</v>
      </c>
      <c r="AR173" s="52">
        <f>'fraction donor'!AR173/'fraction donor'!$J173</f>
        <v>0.93543275700203421</v>
      </c>
      <c r="AS173" s="52">
        <f>'fraction donor'!AS173/'fraction donor'!$J173</f>
        <v>0.49568013497841629</v>
      </c>
      <c r="AT173" s="52">
        <f>'fraction donor'!AT173/'fraction donor'!$J173</f>
        <v>0.71669972427021522</v>
      </c>
      <c r="AU173" s="52">
        <f>'fraction donor'!AU173/'fraction donor'!$J173</f>
        <v>0.23839337159363005</v>
      </c>
      <c r="AV173" s="52">
        <f>'fraction donor'!AV173/'fraction donor'!$J173</f>
        <v>0.4879804370543398</v>
      </c>
      <c r="AW173" s="52">
        <f>'fraction donor'!AW173/'fraction donor'!$J173</f>
        <v>0.68340483449551825</v>
      </c>
      <c r="AX173" s="52">
        <f>'fraction donor'!AX173/'fraction donor'!$J173</f>
        <v>0.38129368304755823</v>
      </c>
      <c r="AY173" s="52">
        <f>'fraction donor'!AY173/'fraction donor'!$J173</f>
        <v>0.50547211555581939</v>
      </c>
      <c r="AZ173" s="52">
        <f>'fraction donor'!AZ173/'fraction donor'!$J173</f>
        <v>0.69223145299736566</v>
      </c>
      <c r="BA173" s="52">
        <f>'fraction donor'!BA173/'fraction donor'!$J173</f>
        <v>0.38419589012918925</v>
      </c>
    </row>
    <row r="174" spans="1:53">
      <c r="A174" s="12">
        <v>256764</v>
      </c>
      <c r="B174" s="12" t="s">
        <v>337</v>
      </c>
      <c r="C174" s="12" t="s">
        <v>339</v>
      </c>
      <c r="D174" s="16">
        <v>42429</v>
      </c>
      <c r="E174" s="16">
        <v>42495</v>
      </c>
      <c r="F174" s="16">
        <v>42759</v>
      </c>
      <c r="G174" s="12">
        <v>66</v>
      </c>
      <c r="H174" s="12">
        <v>330</v>
      </c>
      <c r="I174" s="12">
        <v>264</v>
      </c>
      <c r="J174" s="35">
        <f>'fraction donor'!J174/'fraction donor'!$J174</f>
        <v>1</v>
      </c>
      <c r="K174" s="35">
        <f>'fraction donor'!K174/'fraction donor'!$J174</f>
        <v>0.95311874453183321</v>
      </c>
      <c r="L174" s="35">
        <f>'fraction donor'!L174/'fraction donor'!$J174</f>
        <v>0.99668977421420402</v>
      </c>
      <c r="M174" s="35">
        <f>'fraction donor'!M174/'fraction donor'!$J174</f>
        <v>0.97180640408324404</v>
      </c>
      <c r="N174" s="35">
        <f>'fraction donor'!N174/'fraction donor'!$J174</f>
        <v>0.58303808200001972</v>
      </c>
      <c r="O174" s="35">
        <f>'fraction donor'!O174/'fraction donor'!$J174</f>
        <v>0.85839337877312549</v>
      </c>
      <c r="P174" s="35">
        <f>'fraction donor'!P174/'fraction donor'!$J174</f>
        <v>0.92424203590384335</v>
      </c>
      <c r="Q174" s="35">
        <f>'fraction donor'!Q174/'fraction donor'!$J174</f>
        <v>0.76629254494023158</v>
      </c>
      <c r="R174" s="35">
        <f>'fraction donor'!R174/'fraction donor'!$J174</f>
        <v>0.33908884637629566</v>
      </c>
      <c r="S174" s="35">
        <f>'fraction donor'!S174/'fraction donor'!$J174</f>
        <v>0.90073382147949932</v>
      </c>
      <c r="T174" s="35">
        <f>'fraction donor'!T174/'fraction donor'!$J174</f>
        <v>0.67123330316742069</v>
      </c>
      <c r="U174" s="35">
        <f>'fraction donor'!U174/'fraction donor'!$J174</f>
        <v>0.81331575477916951</v>
      </c>
      <c r="V174" s="35">
        <f>'fraction donor'!V174/'fraction donor'!$J174</f>
        <v>0.89382784953140781</v>
      </c>
      <c r="W174" s="35">
        <f>'fraction donor'!W174/'fraction donor'!$J174</f>
        <v>0.6953094017094017</v>
      </c>
      <c r="X174" s="35">
        <f>'fraction donor'!X174/'fraction donor'!$J174</f>
        <v>0.35970042461350787</v>
      </c>
      <c r="AE174" s="40">
        <f>'fraction donor'!AE174/'fraction donor'!$J174</f>
        <v>0.93174430647124984</v>
      </c>
      <c r="AF174" s="40">
        <f>'fraction donor'!AF174/'fraction donor'!$J174</f>
        <v>0.61368969413826702</v>
      </c>
      <c r="AG174" s="40">
        <f>'fraction donor'!AG174/'fraction donor'!$J174</f>
        <v>0.83905695449711748</v>
      </c>
      <c r="AH174" s="40">
        <f>'fraction donor'!AH174/'fraction donor'!$J174</f>
        <v>0.90745844424149091</v>
      </c>
      <c r="AI174" s="40">
        <f>'fraction donor'!AI174/'fraction donor'!$J174</f>
        <v>0.74194587596650385</v>
      </c>
      <c r="AJ174" s="40">
        <f>'fraction donor'!AJ174/'fraction donor'!$J174</f>
        <v>0.34786749420425206</v>
      </c>
      <c r="AL174" s="40">
        <f>'fraction donor'!AL174/'fraction donor'!$J174</f>
        <v>0.63705663291212955</v>
      </c>
      <c r="AM174" s="40">
        <f>'fraction donor'!AM174/'fraction donor'!$J174</f>
        <v>0.41707115712226445</v>
      </c>
      <c r="AO174" s="52">
        <f>'fraction donor'!AO174/'fraction donor'!$J174</f>
        <v>0.94295384615384603</v>
      </c>
      <c r="AP174" s="52">
        <f>'fraction donor'!AP174/'fraction donor'!$J174</f>
        <v>0.35633107984651924</v>
      </c>
      <c r="AQ174" s="52">
        <f>'fraction donor'!AQ174/'fraction donor'!$J174</f>
        <v>0.54293292913982572</v>
      </c>
      <c r="AR174" s="52">
        <f>'fraction donor'!AR174/'fraction donor'!$J174</f>
        <v>0.95300524423477684</v>
      </c>
      <c r="AS174" s="52">
        <f>'fraction donor'!AS174/'fraction donor'!$J174</f>
        <v>0.41703648915187369</v>
      </c>
      <c r="AT174" s="52">
        <f>'fraction donor'!AT174/'fraction donor'!$J174</f>
        <v>0.71312944084028418</v>
      </c>
      <c r="AU174" s="52">
        <f>'fraction donor'!AU174/'fraction donor'!$J174</f>
        <v>0.20497479728248957</v>
      </c>
      <c r="AV174" s="52">
        <f>'fraction donor'!AV174/'fraction donor'!$J174</f>
        <v>0.54244024770970867</v>
      </c>
      <c r="AW174" s="52">
        <f>'fraction donor'!AW174/'fraction donor'!$J174</f>
        <v>0.74416926357224866</v>
      </c>
      <c r="AX174" s="52">
        <f>'fraction donor'!AX174/'fraction donor'!$J174</f>
        <v>0.41410605267748118</v>
      </c>
      <c r="AY174" s="52">
        <f>'fraction donor'!AY174/'fraction donor'!$J174</f>
        <v>0.52329758023708195</v>
      </c>
      <c r="AZ174" s="52">
        <f>'fraction donor'!AZ174/'fraction donor'!$J174</f>
        <v>0.68770261165933488</v>
      </c>
      <c r="BA174" s="52">
        <f>'fraction donor'!BA174/'fraction donor'!$J174</f>
        <v>0.40110336110138123</v>
      </c>
    </row>
    <row r="175" spans="1:53">
      <c r="A175" s="12">
        <v>256767</v>
      </c>
      <c r="B175" s="12" t="s">
        <v>337</v>
      </c>
      <c r="C175" s="12" t="s">
        <v>339</v>
      </c>
      <c r="D175" s="16">
        <v>42429</v>
      </c>
      <c r="E175" s="16">
        <v>42495</v>
      </c>
      <c r="F175" s="16">
        <v>42759</v>
      </c>
      <c r="G175" s="12">
        <v>66</v>
      </c>
      <c r="H175" s="12">
        <v>330</v>
      </c>
      <c r="I175" s="12">
        <v>264</v>
      </c>
      <c r="J175" s="35">
        <f>'fraction donor'!J175/'fraction donor'!$J175</f>
        <v>1</v>
      </c>
      <c r="K175" s="35">
        <f>'fraction donor'!K175/'fraction donor'!$J175</f>
        <v>0.94496161384636412</v>
      </c>
      <c r="L175" s="35">
        <f>'fraction donor'!L175/'fraction donor'!$J175</f>
        <v>1.0118142089496838</v>
      </c>
      <c r="M175" s="35">
        <f>'fraction donor'!M175/'fraction donor'!$J175</f>
        <v>1.0574034631726659</v>
      </c>
      <c r="N175" s="35">
        <f>'fraction donor'!N175/'fraction donor'!$J175</f>
        <v>0.70603709838781104</v>
      </c>
      <c r="O175" s="35">
        <f>'fraction donor'!O175/'fraction donor'!$J175</f>
        <v>0.84922394678492252</v>
      </c>
      <c r="P175" s="35">
        <f>'fraction donor'!P175/'fraction donor'!$J175</f>
        <v>0.95879318163786398</v>
      </c>
      <c r="Q175" s="35">
        <f>'fraction donor'!Q175/'fraction donor'!$J175</f>
        <v>0.66473975062713486</v>
      </c>
      <c r="R175" s="35">
        <f>'fraction donor'!R175/'fraction donor'!$J175</f>
        <v>0.3180530700003863</v>
      </c>
      <c r="S175" s="35">
        <f>'fraction donor'!S175/'fraction donor'!$J175</f>
        <v>0.99264751971012621</v>
      </c>
      <c r="T175" s="35">
        <f>'fraction donor'!T175/'fraction donor'!$J175</f>
        <v>0.74565105943250654</v>
      </c>
      <c r="U175" s="35">
        <f>'fraction donor'!U175/'fraction donor'!$J175</f>
        <v>0.85820478316624449</v>
      </c>
      <c r="V175" s="35">
        <f>'fraction donor'!V175/'fraction donor'!$J175</f>
        <v>0.93781698351132892</v>
      </c>
      <c r="W175" s="35">
        <f>'fraction donor'!W175/'fraction donor'!$J175</f>
        <v>0.66818649513488115</v>
      </c>
      <c r="X175" s="35">
        <f>'fraction donor'!X175/'fraction donor'!$J175</f>
        <v>0.36718526616768987</v>
      </c>
      <c r="AE175" s="40">
        <f>'fraction donor'!AE175/'fraction donor'!$J175</f>
        <v>1.0250868931970691</v>
      </c>
      <c r="AF175" s="40">
        <f>'fraction donor'!AF175/'fraction donor'!$J175</f>
        <v>0.71696033404355419</v>
      </c>
      <c r="AG175" s="40">
        <f>'fraction donor'!AG175/'fraction donor'!$J175</f>
        <v>0.85348906468866714</v>
      </c>
      <c r="AH175" s="40">
        <f>'fraction donor'!AH175/'fraction donor'!$J175</f>
        <v>0.94915902323973667</v>
      </c>
      <c r="AI175" s="40">
        <f>'fraction donor'!AI175/'fraction donor'!$J175</f>
        <v>0.66595041843575009</v>
      </c>
      <c r="AJ175" s="40">
        <f>'fraction donor'!AJ175/'fraction donor'!$J175</f>
        <v>0.33585381130699443</v>
      </c>
      <c r="AL175" s="40">
        <f>'fraction donor'!AL175/'fraction donor'!$J175</f>
        <v>0.73381024241785708</v>
      </c>
      <c r="AM175" s="40">
        <f>'fraction donor'!AM175/'fraction donor'!$J175</f>
        <v>0.3971122539077615</v>
      </c>
      <c r="AO175" s="52">
        <f>'fraction donor'!AO175/'fraction donor'!$J175</f>
        <v>0.73081640997682973</v>
      </c>
      <c r="AP175" s="52">
        <f>'fraction donor'!AP175/'fraction donor'!$J175</f>
        <v>0.34717259552042162</v>
      </c>
      <c r="AQ175" s="52">
        <f>'fraction donor'!AQ175/'fraction donor'!$J175</f>
        <v>0.64304452761551645</v>
      </c>
      <c r="AR175" s="52">
        <f>'fraction donor'!AR175/'fraction donor'!$J175</f>
        <v>0.94493037257126689</v>
      </c>
      <c r="AS175" s="52">
        <f>'fraction donor'!AS175/'fraction donor'!$J175</f>
        <v>0.41568392405883492</v>
      </c>
      <c r="AT175" s="52">
        <f>'fraction donor'!AT175/'fraction donor'!$J175</f>
        <v>0.69986295111923247</v>
      </c>
      <c r="AU175" s="52">
        <f>'fraction donor'!AU175/'fraction donor'!$J175</f>
        <v>0.21261713372118846</v>
      </c>
      <c r="AV175" s="52">
        <f>'fraction donor'!AV175/'fraction donor'!$J175</f>
        <v>0.58522888152205399</v>
      </c>
      <c r="AW175" s="52">
        <f>'fraction donor'!AW175/'fraction donor'!$J175</f>
        <v>0.80547882214114974</v>
      </c>
      <c r="AX175" s="52">
        <f>'fraction donor'!AX175/'fraction donor'!$J175</f>
        <v>0.47789789594870197</v>
      </c>
      <c r="AY175" s="52">
        <f>'fraction donor'!AY175/'fraction donor'!$J175</f>
        <v>0.55974461734079606</v>
      </c>
      <c r="AZ175" s="52">
        <f>'fraction donor'!AZ175/'fraction donor'!$J175</f>
        <v>0.73238621054106801</v>
      </c>
      <c r="BA175" s="52">
        <f>'fraction donor'!BA175/'fraction donor'!$J175</f>
        <v>0.41029145580141119</v>
      </c>
    </row>
    <row r="176" spans="1:53">
      <c r="A176" s="11">
        <v>405142</v>
      </c>
      <c r="B176" s="11" t="s">
        <v>344</v>
      </c>
      <c r="C176" s="12" t="s">
        <v>339</v>
      </c>
      <c r="D176" s="45">
        <v>42679</v>
      </c>
      <c r="E176" s="45">
        <v>42719</v>
      </c>
      <c r="F176" s="45">
        <v>42871</v>
      </c>
      <c r="G176" s="12">
        <v>40</v>
      </c>
      <c r="H176" s="12">
        <v>192</v>
      </c>
      <c r="I176" s="12">
        <v>152</v>
      </c>
      <c r="J176" s="35">
        <f>'fraction donor'!J176/'fraction donor'!$J176</f>
        <v>1</v>
      </c>
      <c r="K176" s="35">
        <f>'fraction donor'!K176/'fraction donor'!$J176</f>
        <v>0.95471706995839489</v>
      </c>
      <c r="L176" s="35">
        <f>'fraction donor'!L176/'fraction donor'!$J176</f>
        <v>0.95218471410622052</v>
      </c>
      <c r="M176" s="35">
        <f>'fraction donor'!M176/'fraction donor'!$J176</f>
        <v>0.88796321015974811</v>
      </c>
      <c r="N176" s="35">
        <f>'fraction donor'!N176/'fraction donor'!$J176</f>
        <v>0.54933580133506843</v>
      </c>
      <c r="O176" s="35">
        <f>'fraction donor'!O176/'fraction donor'!$J176</f>
        <v>0.7226077545535593</v>
      </c>
      <c r="P176" s="35">
        <f>'fraction donor'!P176/'fraction donor'!$J176</f>
        <v>0.76204952015693539</v>
      </c>
      <c r="Q176" s="35">
        <f>'fraction donor'!Q176/'fraction donor'!$J176</f>
        <v>0.30127965779015253</v>
      </c>
      <c r="R176" s="35">
        <f>'fraction donor'!R176/'fraction donor'!$J176</f>
        <v>0.37307012460156475</v>
      </c>
      <c r="S176" s="35">
        <f>'fraction donor'!S176/'fraction donor'!$J176</f>
        <v>0.88680552814051006</v>
      </c>
      <c r="T176" s="35">
        <f>'fraction donor'!T176/'fraction donor'!$J176</f>
        <v>0.57386825564413313</v>
      </c>
      <c r="U176" s="35">
        <f>'fraction donor'!U176/'fraction donor'!$J176</f>
        <v>0.71411814469894019</v>
      </c>
      <c r="V176" s="35">
        <f>'fraction donor'!V176/'fraction donor'!$J176</f>
        <v>0.7896293603194271</v>
      </c>
      <c r="W176" s="35">
        <f>'fraction donor'!W176/'fraction donor'!$J176</f>
        <v>0.58131533427860049</v>
      </c>
      <c r="X176" s="35">
        <f>'fraction donor'!X176/'fraction donor'!$J176</f>
        <v>0.41804857242892035</v>
      </c>
      <c r="AE176" s="40">
        <f>'fraction donor'!AE176/'fraction donor'!$J176</f>
        <v>0.88760599511692306</v>
      </c>
      <c r="AF176" s="40">
        <f>'fraction donor'!AF176/'fraction donor'!$J176</f>
        <v>0.55390421707659088</v>
      </c>
      <c r="AG176" s="40">
        <f>'fraction donor'!AG176/'fraction donor'!$J176</f>
        <v>0.7214023904700636</v>
      </c>
      <c r="AH176" s="40">
        <f>'fraction donor'!AH176/'fraction donor'!$J176</f>
        <v>0.77066544026666395</v>
      </c>
      <c r="AI176" s="40">
        <f>'fraction donor'!AI176/'fraction donor'!$J176</f>
        <v>0.34765545679004617</v>
      </c>
      <c r="AJ176" s="40">
        <f>'fraction donor'!AJ176/'fraction donor'!$J176</f>
        <v>0.38128464166745635</v>
      </c>
      <c r="AL176" s="40">
        <f>'fraction donor'!AL176/'fraction donor'!$J176</f>
        <v>0.57703769546671457</v>
      </c>
      <c r="AM176" s="40">
        <f>'fraction donor'!AM176/'fraction donor'!$J176</f>
        <v>0.37400831619618269</v>
      </c>
      <c r="AO176" s="52">
        <f>'fraction donor'!AO176/'fraction donor'!$J176</f>
        <v>0.88086001642036138</v>
      </c>
      <c r="AP176" s="52">
        <f>'fraction donor'!AP176/'fraction donor'!$J176</f>
        <v>0.68048117299038602</v>
      </c>
      <c r="AQ176" s="52">
        <f>'fraction donor'!AQ176/'fraction donor'!$J176</f>
        <v>0.81239142125755581</v>
      </c>
      <c r="AR176" s="52">
        <f>'fraction donor'!AR176/'fraction donor'!$J176</f>
        <v>0.95471706995839489</v>
      </c>
      <c r="AS176" s="52">
        <f>'fraction donor'!AS176/'fraction donor'!$J176</f>
        <v>0.72904620008553378</v>
      </c>
      <c r="AT176" s="52">
        <f>'fraction donor'!AT176/'fraction donor'!$J176</f>
        <v>0.88352928919739271</v>
      </c>
      <c r="AU176" s="52">
        <f>'fraction donor'!AU176/'fraction donor'!$J176</f>
        <v>0.43704208507010234</v>
      </c>
      <c r="AV176" s="52">
        <f>'fraction donor'!AV176/'fraction donor'!$J176</f>
        <v>0.56533789449466787</v>
      </c>
      <c r="AW176" s="52">
        <f>'fraction donor'!AW176/'fraction donor'!$J176</f>
        <v>0.71285638922840766</v>
      </c>
      <c r="AX176" s="52">
        <f>'fraction donor'!AX176/'fraction donor'!$J176</f>
        <v>0.39586885443832709</v>
      </c>
      <c r="AY176" s="52">
        <f>'fraction donor'!AY176/'fraction donor'!$J176</f>
        <v>0.60034689959386256</v>
      </c>
      <c r="AZ176" s="52">
        <f>'fraction donor'!AZ176/'fraction donor'!$J176</f>
        <v>0.73381219062624159</v>
      </c>
      <c r="BA176" s="52">
        <f>'fraction donor'!BA176/'fraction donor'!$J176</f>
        <v>0.4017766947578657</v>
      </c>
    </row>
    <row r="177" spans="1:53">
      <c r="A177" s="11">
        <v>405143</v>
      </c>
      <c r="B177" s="11" t="s">
        <v>344</v>
      </c>
      <c r="C177" s="12" t="s">
        <v>339</v>
      </c>
      <c r="D177" s="45">
        <v>42679</v>
      </c>
      <c r="E177" s="45">
        <v>42719</v>
      </c>
      <c r="F177" s="45">
        <v>42871</v>
      </c>
      <c r="G177" s="12">
        <v>40</v>
      </c>
      <c r="H177" s="12">
        <v>192</v>
      </c>
      <c r="I177" s="12">
        <v>152</v>
      </c>
      <c r="J177" s="35">
        <f>'fraction donor'!J177/'fraction donor'!$J177</f>
        <v>1</v>
      </c>
      <c r="K177" s="35">
        <f>'fraction donor'!K177/'fraction donor'!$J177</f>
        <v>0.9864646799320167</v>
      </c>
      <c r="L177" s="35">
        <f>'fraction donor'!L177/'fraction donor'!$J177</f>
        <v>1.0247794693925194</v>
      </c>
      <c r="M177" s="35">
        <f>'fraction donor'!M177/'fraction donor'!$J177</f>
        <v>0.8645395066743895</v>
      </c>
      <c r="N177" s="35">
        <f>'fraction donor'!N177/'fraction donor'!$J177</f>
        <v>0.50233732829793543</v>
      </c>
      <c r="O177" s="35">
        <f>'fraction donor'!O177/'fraction donor'!$J177</f>
        <v>0.59359786135742432</v>
      </c>
      <c r="P177" s="35">
        <f>'fraction donor'!P177/'fraction donor'!$J177</f>
        <v>0.70704576578091127</v>
      </c>
      <c r="Q177" s="35">
        <f>'fraction donor'!Q177/'fraction donor'!$J177</f>
        <v>0.27703593440645236</v>
      </c>
      <c r="R177" s="35">
        <f>'fraction donor'!R177/'fraction donor'!$J177</f>
        <v>0.2258997963055242</v>
      </c>
      <c r="S177" s="35">
        <f>'fraction donor'!S177/'fraction donor'!$J177</f>
        <v>0.80799679677485159</v>
      </c>
      <c r="T177" s="35">
        <f>'fraction donor'!T177/'fraction donor'!$J177</f>
        <v>0.49041915194461155</v>
      </c>
      <c r="U177" s="35">
        <f>'fraction donor'!U177/'fraction donor'!$J177</f>
        <v>0.57437371764156619</v>
      </c>
      <c r="V177" s="35">
        <f>'fraction donor'!V177/'fraction donor'!$J177</f>
        <v>0.69537403106808215</v>
      </c>
      <c r="W177" s="35">
        <f>'fraction donor'!W177/'fraction donor'!$J177</f>
        <v>0.33923787655130944</v>
      </c>
      <c r="X177" s="35">
        <f>'fraction donor'!X177/'fraction donor'!$J177</f>
        <v>0.27317178315587926</v>
      </c>
      <c r="AE177" s="40">
        <f>'fraction donor'!AE177/'fraction donor'!$J177</f>
        <v>0.83878978742861365</v>
      </c>
      <c r="AF177" s="40">
        <f>'fraction donor'!AF177/'fraction donor'!$J177</f>
        <v>0.49951997956832589</v>
      </c>
      <c r="AG177" s="40">
        <f>'fraction donor'!AG177/'fraction donor'!$J177</f>
        <v>0.58825375437379124</v>
      </c>
      <c r="AH177" s="40">
        <f>'fraction donor'!AH177/'fraction donor'!$J177</f>
        <v>0.7019210013394398</v>
      </c>
      <c r="AI177" s="40">
        <f>'fraction donor'!AI177/'fraction donor'!$J177</f>
        <v>0.3021220924268827</v>
      </c>
      <c r="AJ177" s="40">
        <f>'fraction donor'!AJ177/'fraction donor'!$J177</f>
        <v>0.23965447571307949</v>
      </c>
      <c r="AL177" s="40">
        <f>'fraction donor'!AL177/'fraction donor'!$J177</f>
        <v>0.51352941661947205</v>
      </c>
      <c r="AM177" s="40">
        <f>'fraction donor'!AM177/'fraction donor'!$J177</f>
        <v>0.25064681700597169</v>
      </c>
      <c r="AO177" s="52">
        <f>'fraction donor'!AO177/'fraction donor'!$J177</f>
        <v>0.92974155474155495</v>
      </c>
      <c r="AP177" s="52">
        <f>'fraction donor'!AP177/'fraction donor'!$J177</f>
        <v>0.59486583876827781</v>
      </c>
      <c r="AQ177" s="52">
        <f>'fraction donor'!AQ177/'fraction donor'!$J177</f>
        <v>0.82115686511290897</v>
      </c>
      <c r="AR177" s="52">
        <f>'fraction donor'!AR177/'fraction donor'!$J177</f>
        <v>0.9864646799320167</v>
      </c>
      <c r="AS177" s="52">
        <f>'fraction donor'!AS177/'fraction donor'!$J177</f>
        <v>0.67562067562067563</v>
      </c>
      <c r="AT177" s="52">
        <f>'fraction donor'!AT177/'fraction donor'!$J177</f>
        <v>0.93875973272958191</v>
      </c>
      <c r="AU177" s="52">
        <f>'fraction donor'!AU177/'fraction donor'!$J177</f>
        <v>0.37529434850863425</v>
      </c>
      <c r="AV177" s="52">
        <f>'fraction donor'!AV177/'fraction donor'!$J177</f>
        <v>0.55742085394954533</v>
      </c>
      <c r="AW177" s="52">
        <f>'fraction donor'!AW177/'fraction donor'!$J177</f>
        <v>0.68023031281817226</v>
      </c>
      <c r="AX177" s="52">
        <f>'fraction donor'!AX177/'fraction donor'!$J177</f>
        <v>0.41131863916674044</v>
      </c>
      <c r="AY177" s="52">
        <f>'fraction donor'!AY177/'fraction donor'!$J177</f>
        <v>0.57332969086761965</v>
      </c>
      <c r="AZ177" s="52">
        <f>'fraction donor'!AZ177/'fraction donor'!$J177</f>
        <v>0.66038278268494099</v>
      </c>
      <c r="BA177" s="52">
        <f>'fraction donor'!BA177/'fraction donor'!$J177</f>
        <v>0.41670445330294631</v>
      </c>
    </row>
    <row r="178" spans="1:53">
      <c r="A178" s="11">
        <v>358352</v>
      </c>
      <c r="B178" s="11" t="s">
        <v>344</v>
      </c>
      <c r="C178" s="12" t="s">
        <v>339</v>
      </c>
      <c r="D178" s="45">
        <v>42598</v>
      </c>
      <c r="E178" s="45">
        <v>42719</v>
      </c>
      <c r="F178" s="45">
        <v>42871</v>
      </c>
      <c r="G178" s="12">
        <v>121</v>
      </c>
      <c r="H178" s="12">
        <v>273</v>
      </c>
      <c r="I178" s="12">
        <v>152</v>
      </c>
      <c r="J178" s="35">
        <f>'fraction donor'!J178/'fraction donor'!$J178</f>
        <v>1</v>
      </c>
      <c r="K178" s="35">
        <f>'fraction donor'!K178/'fraction donor'!$J178</f>
        <v>0.97416126990080532</v>
      </c>
      <c r="L178" s="35">
        <f>'fraction donor'!L178/'fraction donor'!$J178</f>
        <v>0.96213921474367836</v>
      </c>
      <c r="M178" s="35">
        <f>'fraction donor'!M178/'fraction donor'!$J178</f>
        <v>0.90060661177555046</v>
      </c>
      <c r="N178" s="35">
        <f>'fraction donor'!N178/'fraction donor'!$J178</f>
        <v>0.5456486891829937</v>
      </c>
      <c r="O178" s="35">
        <f>'fraction donor'!O178/'fraction donor'!$J178</f>
        <v>0.72928380495283818</v>
      </c>
      <c r="P178" s="35">
        <f>'fraction donor'!P178/'fraction donor'!$J178</f>
        <v>0.69536743224102693</v>
      </c>
      <c r="Q178" s="35">
        <f>'fraction donor'!Q178/'fraction donor'!$J178</f>
        <v>0.42347779511704009</v>
      </c>
      <c r="R178" s="35">
        <f>'fraction donor'!R178/'fraction donor'!$J178</f>
        <v>0.21047420409186821</v>
      </c>
      <c r="S178" s="35">
        <f>'fraction donor'!S178/'fraction donor'!$J178</f>
        <v>0.88742025222172893</v>
      </c>
      <c r="T178" s="35">
        <f>'fraction donor'!T178/'fraction donor'!$J178</f>
        <v>0.61703916707940809</v>
      </c>
      <c r="U178" s="35">
        <f>'fraction donor'!U178/'fraction donor'!$J178</f>
        <v>0.71242194440943152</v>
      </c>
      <c r="V178" s="35">
        <f>'fraction donor'!V178/'fraction donor'!$J178</f>
        <v>0.69472638445226764</v>
      </c>
      <c r="W178" s="35">
        <f>'fraction donor'!W178/'fraction donor'!$J178</f>
        <v>0.48132690551384216</v>
      </c>
      <c r="X178" s="35">
        <f>'fraction donor'!X178/'fraction donor'!$J178</f>
        <v>0.25538816624233357</v>
      </c>
      <c r="AE178" s="40">
        <f>'fraction donor'!AE178/'fraction donor'!$J178</f>
        <v>0.89394119296553753</v>
      </c>
      <c r="AF178" s="40">
        <f>'fraction donor'!AF178/'fraction donor'!$J178</f>
        <v>0.56586282621607875</v>
      </c>
      <c r="AG178" s="40">
        <f>'fraction donor'!AG178/'fraction donor'!$J178</f>
        <v>0.72368732298021732</v>
      </c>
      <c r="AH178" s="40">
        <f>'fraction donor'!AH178/'fraction donor'!$J178</f>
        <v>0.69506609860423996</v>
      </c>
      <c r="AI178" s="40">
        <f>'fraction donor'!AI178/'fraction donor'!$J178</f>
        <v>0.44643044358981343</v>
      </c>
      <c r="AJ178" s="40">
        <f>'fraction donor'!AJ178/'fraction donor'!$J178</f>
        <v>0.226741120334568</v>
      </c>
      <c r="AL178" s="40">
        <f>'fraction donor'!AL178/'fraction donor'!$J178</f>
        <v>0.58520538170504466</v>
      </c>
      <c r="AM178" s="40">
        <f>'fraction donor'!AM178/'fraction donor'!$J178</f>
        <v>0.26959752170613632</v>
      </c>
      <c r="AO178" s="52">
        <f>'fraction donor'!AO178/'fraction donor'!$J178</f>
        <v>0.88882497669236193</v>
      </c>
      <c r="AP178" s="52">
        <f>'fraction donor'!AP178/'fraction donor'!$J178</f>
        <v>0.54407478550390576</v>
      </c>
      <c r="AQ178" s="52">
        <f>'fraction donor'!AQ178/'fraction donor'!$J178</f>
        <v>0.73654124087591255</v>
      </c>
      <c r="AR178" s="52">
        <f>'fraction donor'!AR178/'fraction donor'!$J178</f>
        <v>0.97416126990080532</v>
      </c>
      <c r="AS178" s="52">
        <f>'fraction donor'!AS178/'fraction donor'!$J178</f>
        <v>0.61857792951887614</v>
      </c>
      <c r="AT178" s="52">
        <f>'fraction donor'!AT178/'fraction donor'!$J178</f>
        <v>0.82081182756585924</v>
      </c>
      <c r="AU178" s="52">
        <f>'fraction donor'!AU178/'fraction donor'!$J178</f>
        <v>0.39567369745784042</v>
      </c>
      <c r="AV178" s="52">
        <f>'fraction donor'!AV178/'fraction donor'!$J178</f>
        <v>0.54148961653918981</v>
      </c>
      <c r="AW178" s="52">
        <f>'fraction donor'!AW178/'fraction donor'!$J178</f>
        <v>0.73306999017866625</v>
      </c>
      <c r="AX178" s="52">
        <f>'fraction donor'!AX178/'fraction donor'!$J178</f>
        <v>0.40369374754289594</v>
      </c>
      <c r="AY178" s="52">
        <f>'fraction donor'!AY178/'fraction donor'!$J178</f>
        <v>0.53705944383087356</v>
      </c>
      <c r="AZ178" s="52">
        <f>'fraction donor'!AZ178/'fraction donor'!$J178</f>
        <v>0.7083352016679626</v>
      </c>
      <c r="BA178" s="52">
        <f>'fraction donor'!BA178/'fraction donor'!$J178</f>
        <v>0.36069634819298335</v>
      </c>
    </row>
    <row r="179" spans="1:53">
      <c r="A179" s="55">
        <v>634917</v>
      </c>
      <c r="B179" s="10" t="s">
        <v>360</v>
      </c>
      <c r="C179" s="12" t="s">
        <v>339</v>
      </c>
      <c r="D179" s="26">
        <v>43066</v>
      </c>
      <c r="E179" s="26">
        <v>43140</v>
      </c>
      <c r="F179" s="26">
        <v>43217</v>
      </c>
      <c r="G179" s="12">
        <v>74</v>
      </c>
      <c r="H179" s="12">
        <v>151</v>
      </c>
      <c r="I179" s="12">
        <v>77</v>
      </c>
      <c r="J179" s="35">
        <f>'fraction donor'!J179/'fraction donor'!$J179</f>
        <v>1</v>
      </c>
      <c r="K179" s="35">
        <f>'fraction donor'!K179/'fraction donor'!$J179</f>
        <v>0.99249352633706567</v>
      </c>
      <c r="L179" s="35">
        <f>'fraction donor'!L179/'fraction donor'!$J179</f>
        <v>0.98318746569912785</v>
      </c>
      <c r="M179" s="35">
        <f>'fraction donor'!M179/'fraction donor'!$J179</f>
        <v>0.74644727737902428</v>
      </c>
      <c r="N179" s="35">
        <f>'fraction donor'!N179/'fraction donor'!$J179</f>
        <v>0.37405952745302079</v>
      </c>
      <c r="O179" s="35">
        <f>'fraction donor'!O179/'fraction donor'!$J179</f>
        <v>0.58828456221198144</v>
      </c>
      <c r="P179" s="35">
        <f>'fraction donor'!P179/'fraction donor'!$J179</f>
        <v>0.54655023874996167</v>
      </c>
      <c r="Q179" s="35">
        <f>'fraction donor'!Q179/'fraction donor'!$J179</f>
        <v>0.24353358947048079</v>
      </c>
      <c r="R179" s="35">
        <f>'fraction donor'!R179/'fraction donor'!$J179</f>
        <v>0.28717961302948047</v>
      </c>
      <c r="S179" s="35">
        <f>'fraction donor'!S179/'fraction donor'!$J179</f>
        <v>0.74431520617297564</v>
      </c>
      <c r="T179" s="35">
        <f>'fraction donor'!T179/'fraction donor'!$J179</f>
        <v>0.46731309097265944</v>
      </c>
      <c r="U179" s="35">
        <f>'fraction donor'!U179/'fraction donor'!$J179</f>
        <v>0.5922912250075818</v>
      </c>
      <c r="V179" s="35">
        <f>'fraction donor'!V179/'fraction donor'!$J179</f>
        <v>0.53361448569689585</v>
      </c>
      <c r="W179" s="35">
        <f>'fraction donor'!W179/'fraction donor'!$J179</f>
        <v>0.385129262672811</v>
      </c>
      <c r="X179" s="35">
        <f>'fraction donor'!X179/'fraction donor'!$J179</f>
        <v>0.28620523031992562</v>
      </c>
      <c r="AE179" s="40">
        <f>'fraction donor'!AE179/'fraction donor'!$J179</f>
        <v>0.74548794404079111</v>
      </c>
      <c r="AF179" s="40">
        <f>'fraction donor'!AF179/'fraction donor'!$J179</f>
        <v>0.40021708164952657</v>
      </c>
      <c r="AG179" s="40">
        <f>'fraction donor'!AG179/'fraction donor'!$J179</f>
        <v>0.58987746565015142</v>
      </c>
      <c r="AH179" s="40">
        <f>'fraction donor'!AH179/'fraction donor'!$J179</f>
        <v>0.5404392004679468</v>
      </c>
      <c r="AI179" s="40">
        <f>'fraction donor'!AI179/'fraction donor'!$J179</f>
        <v>0.28114106626534008</v>
      </c>
      <c r="AJ179" s="40">
        <f>'fraction donor'!AJ179/'fraction donor'!$J179</f>
        <v>0.28679538490899592</v>
      </c>
    </row>
    <row r="180" spans="1:53">
      <c r="A180" s="55">
        <v>634893</v>
      </c>
      <c r="B180" s="10" t="s">
        <v>361</v>
      </c>
      <c r="C180" s="12" t="s">
        <v>339</v>
      </c>
      <c r="D180" s="26">
        <v>43067</v>
      </c>
      <c r="E180" s="26">
        <v>43140</v>
      </c>
      <c r="F180" s="26">
        <v>43217</v>
      </c>
      <c r="G180" s="12">
        <v>73</v>
      </c>
      <c r="H180" s="12">
        <v>150</v>
      </c>
      <c r="I180" s="12">
        <v>77</v>
      </c>
      <c r="J180" s="35">
        <f>'fraction donor'!J180/'fraction donor'!$J180</f>
        <v>1</v>
      </c>
      <c r="K180" s="35">
        <f>'fraction donor'!K180/'fraction donor'!$J180</f>
        <v>0.97200827999259576</v>
      </c>
      <c r="L180" s="35">
        <f>'fraction donor'!L180/'fraction donor'!$J180</f>
        <v>0.98793352570111725</v>
      </c>
      <c r="M180" s="35">
        <f>'fraction donor'!M180/'fraction donor'!$J180</f>
        <v>0.76743338434119224</v>
      </c>
      <c r="N180" s="35">
        <f>'fraction donor'!N180/'fraction donor'!$J180</f>
        <v>0.31689049145299153</v>
      </c>
      <c r="O180" s="35">
        <f>'fraction donor'!O180/'fraction donor'!$J180</f>
        <v>0.50202216179044767</v>
      </c>
      <c r="P180" s="35">
        <f>'fraction donor'!P180/'fraction donor'!$J180</f>
        <v>0.55732498527968599</v>
      </c>
      <c r="Q180" s="35">
        <f>'fraction donor'!Q180/'fraction donor'!$J180</f>
        <v>0.41819833873581846</v>
      </c>
      <c r="R180" s="35">
        <f>'fraction donor'!R180/'fraction donor'!$J180</f>
        <v>0.26262987777347785</v>
      </c>
      <c r="S180" s="35">
        <f>'fraction donor'!S180/'fraction donor'!$J180</f>
        <v>0.77358123193983774</v>
      </c>
      <c r="T180" s="35">
        <f>'fraction donor'!T180/'fraction donor'!$J180</f>
        <v>0.40639568461078185</v>
      </c>
      <c r="U180" s="35">
        <f>'fraction donor'!U180/'fraction donor'!$J180</f>
        <v>0.55146551120448195</v>
      </c>
      <c r="V180" s="35">
        <f>'fraction donor'!V180/'fraction donor'!$J180</f>
        <v>0.55134268162393174</v>
      </c>
      <c r="W180" s="35">
        <f>'fraction donor'!W180/'fraction donor'!$J180</f>
        <v>0.42238333514335369</v>
      </c>
      <c r="X180" s="35">
        <f>'fraction donor'!X180/'fraction donor'!$J180</f>
        <v>0.29976648320342775</v>
      </c>
      <c r="AE180" s="40">
        <f>'fraction donor'!AE180/'fraction donor'!$J180</f>
        <v>0.77029890132439693</v>
      </c>
      <c r="AF180" s="40">
        <f>'fraction donor'!AF180/'fraction donor'!$J180</f>
        <v>0.35835249275448833</v>
      </c>
      <c r="AG180" s="40">
        <f>'fraction donor'!AG180/'fraction donor'!$J180</f>
        <v>0.52050924872808313</v>
      </c>
      <c r="AH180" s="40">
        <f>'fraction donor'!AH180/'fraction donor'!$J180</f>
        <v>0.55450700968429467</v>
      </c>
      <c r="AI180" s="40">
        <f>'fraction donor'!AI180/'fraction donor'!$J180</f>
        <v>0.42037630071220716</v>
      </c>
      <c r="AJ180" s="40">
        <f>'fraction donor'!AJ180/'fraction donor'!$J180</f>
        <v>0.27345784181350802</v>
      </c>
    </row>
    <row r="181" spans="1:53">
      <c r="A181" s="55">
        <v>634894</v>
      </c>
      <c r="B181" s="10" t="s">
        <v>362</v>
      </c>
      <c r="C181" s="12" t="s">
        <v>339</v>
      </c>
      <c r="D181" s="26">
        <v>43067</v>
      </c>
      <c r="E181" s="26">
        <v>43140</v>
      </c>
      <c r="F181" s="26">
        <v>43217</v>
      </c>
      <c r="G181" s="12">
        <v>73</v>
      </c>
      <c r="H181" s="12">
        <v>150</v>
      </c>
      <c r="I181" s="12">
        <v>77</v>
      </c>
      <c r="J181" s="35">
        <f>'fraction donor'!J181/'fraction donor'!$J181</f>
        <v>1</v>
      </c>
      <c r="K181" s="35">
        <f>'fraction donor'!K181/'fraction donor'!$J181</f>
        <v>0.98972654223227752</v>
      </c>
      <c r="L181" s="35">
        <f>'fraction donor'!L181/'fraction donor'!$J181</f>
        <v>1.0001488210075027</v>
      </c>
      <c r="M181" s="35">
        <f>'fraction donor'!M181/'fraction donor'!$J181</f>
        <v>0.76960689998050302</v>
      </c>
      <c r="N181" s="35">
        <f>'fraction donor'!N181/'fraction donor'!$J181</f>
        <v>0.31963823498139288</v>
      </c>
      <c r="O181" s="35">
        <f>'fraction donor'!O181/'fraction donor'!$J181</f>
        <v>0.50947003000750191</v>
      </c>
      <c r="P181" s="35">
        <f>'fraction donor'!P181/'fraction donor'!$J181</f>
        <v>0.54198699894514779</v>
      </c>
      <c r="Q181" s="35">
        <f>'fraction donor'!Q181/'fraction donor'!$J181</f>
        <v>0.26635047748976809</v>
      </c>
      <c r="R181" s="35">
        <f>'fraction donor'!R181/'fraction donor'!$J181</f>
        <v>0.27108622348297978</v>
      </c>
      <c r="S181" s="35">
        <f>'fraction donor'!S181/'fraction donor'!$J181</f>
        <v>0.78143488086973223</v>
      </c>
      <c r="T181" s="35">
        <f>'fraction donor'!T181/'fraction donor'!$J181</f>
        <v>0.40854901402609162</v>
      </c>
      <c r="U181" s="35">
        <f>'fraction donor'!U181/'fraction donor'!$J181</f>
        <v>0.54648372067767159</v>
      </c>
      <c r="V181" s="35">
        <f>'fraction donor'!V181/'fraction donor'!$J181</f>
        <v>0.54375311475409838</v>
      </c>
      <c r="W181" s="35">
        <f>'fraction donor'!W181/'fraction donor'!$J181</f>
        <v>0.31801108174054493</v>
      </c>
      <c r="X181" s="35">
        <f>'fraction donor'!X181/'fraction donor'!$J181</f>
        <v>0.30566101287928399</v>
      </c>
      <c r="AE181" s="40">
        <f>'fraction donor'!AE181/'fraction donor'!$J181</f>
        <v>0.77504367006001584</v>
      </c>
      <c r="AF181" s="40">
        <f>'fraction donor'!AF181/'fraction donor'!$J181</f>
        <v>0.35101002139481235</v>
      </c>
      <c r="AG181" s="40">
        <f>'fraction donor'!AG181/'fraction donor'!$J181</f>
        <v>0.52429035769719956</v>
      </c>
      <c r="AH181" s="40">
        <f>'fraction donor'!AH181/'fraction donor'!$J181</f>
        <v>0.54280560223630447</v>
      </c>
      <c r="AI181" s="40">
        <f>'fraction donor'!AI181/'fraction donor'!$J181</f>
        <v>0.28667523898246933</v>
      </c>
      <c r="AJ181" s="40">
        <f>'fraction donor'!AJ181/'fraction donor'!$J181</f>
        <v>0.28159985228207823</v>
      </c>
    </row>
    <row r="182" spans="1:53">
      <c r="A182" s="55">
        <v>634918</v>
      </c>
      <c r="B182" s="10" t="s">
        <v>363</v>
      </c>
      <c r="C182" s="12" t="s">
        <v>339</v>
      </c>
      <c r="D182" s="26">
        <v>43066</v>
      </c>
      <c r="E182" s="26">
        <v>43147</v>
      </c>
      <c r="F182" s="26">
        <v>43217</v>
      </c>
      <c r="G182" s="12">
        <v>81</v>
      </c>
      <c r="H182" s="12">
        <v>151</v>
      </c>
      <c r="I182" s="12">
        <v>70</v>
      </c>
      <c r="J182" s="35">
        <f>'fraction donor'!J182/'fraction donor'!$J182</f>
        <v>1</v>
      </c>
      <c r="K182" s="35">
        <f>'fraction donor'!K182/'fraction donor'!$J182</f>
        <v>0.99411462058097289</v>
      </c>
      <c r="L182" s="35">
        <f>'fraction donor'!L182/'fraction donor'!$J182</f>
        <v>0.99377462227415203</v>
      </c>
      <c r="M182" s="35">
        <f>'fraction donor'!M182/'fraction donor'!$J182</f>
        <v>0.65381623170313763</v>
      </c>
      <c r="N182" s="35">
        <f>'fraction donor'!N182/'fraction donor'!$J182</f>
        <v>0.24083160181958513</v>
      </c>
      <c r="O182" s="35">
        <f>'fraction donor'!O182/'fraction donor'!$J182</f>
        <v>0.44141734670519017</v>
      </c>
      <c r="P182" s="35">
        <f>'fraction donor'!P182/'fraction donor'!$J182</f>
        <v>0.41669514010652725</v>
      </c>
      <c r="Q182" s="35">
        <f>'fraction donor'!Q182/'fraction donor'!$J182</f>
        <v>0.15962063125245507</v>
      </c>
      <c r="R182" s="35">
        <f>'fraction donor'!R182/'fraction donor'!$J182</f>
        <v>0.11414501841620626</v>
      </c>
      <c r="S182" s="35">
        <f>'fraction donor'!S182/'fraction donor'!$J182</f>
        <v>0.64716382906753867</v>
      </c>
      <c r="T182" s="35">
        <f>'fraction donor'!T182/'fraction donor'!$J182</f>
        <v>0.32772652895530158</v>
      </c>
      <c r="U182" s="35">
        <f>'fraction donor'!U182/'fraction donor'!$J182</f>
        <v>0.40196446625340837</v>
      </c>
      <c r="V182" s="35">
        <f>'fraction donor'!V182/'fraction donor'!$J182</f>
        <v>0.41759032166422055</v>
      </c>
      <c r="W182" s="35">
        <f>'fraction donor'!W182/'fraction donor'!$J182</f>
        <v>0.27957559619974603</v>
      </c>
      <c r="X182" s="35">
        <f>'fraction donor'!X182/'fraction donor'!$J182</f>
        <v>0.12970301569006579</v>
      </c>
      <c r="AE182" s="40">
        <f>'fraction donor'!AE182/'fraction donor'!$J182</f>
        <v>0.65049982962094721</v>
      </c>
      <c r="AF182" s="40">
        <f>'fraction donor'!AF182/'fraction donor'!$J182</f>
        <v>0.26835277152583642</v>
      </c>
      <c r="AG182" s="40">
        <f>'fraction donor'!AG182/'fraction donor'!$J182</f>
        <v>0.4212098268070143</v>
      </c>
      <c r="AH182" s="40">
        <f>'fraction donor'!AH182/'fraction donor'!$J182</f>
        <v>0.4171484625103079</v>
      </c>
      <c r="AI182" s="40">
        <f>'fraction donor'!AI182/'fraction donor'!$J182</f>
        <v>0.18955114727635813</v>
      </c>
      <c r="AJ182" s="40">
        <f>'fraction donor'!AJ182/'fraction donor'!$J182</f>
        <v>0.12117600936769482</v>
      </c>
    </row>
    <row r="183" spans="1:53">
      <c r="A183" s="55">
        <v>634919</v>
      </c>
      <c r="B183" s="10" t="s">
        <v>364</v>
      </c>
      <c r="C183" s="12" t="s">
        <v>339</v>
      </c>
      <c r="D183" s="26">
        <v>43067</v>
      </c>
      <c r="E183" s="26">
        <v>43147</v>
      </c>
      <c r="F183" s="26">
        <v>43217</v>
      </c>
      <c r="G183" s="12">
        <v>80</v>
      </c>
      <c r="H183" s="12">
        <v>150</v>
      </c>
      <c r="I183" s="12">
        <v>70</v>
      </c>
      <c r="J183" s="35">
        <f>'fraction donor'!J183/'fraction donor'!$J183</f>
        <v>1</v>
      </c>
      <c r="K183" s="35">
        <f>'fraction donor'!K183/'fraction donor'!$J183</f>
        <v>0.99494493909254145</v>
      </c>
      <c r="L183" s="35">
        <f>'fraction donor'!L183/'fraction donor'!$J183</f>
        <v>0.99444486104568997</v>
      </c>
      <c r="M183" s="35">
        <f>'fraction donor'!M183/'fraction donor'!$J183</f>
        <v>0.76475915382507975</v>
      </c>
      <c r="N183" s="35">
        <f>'fraction donor'!N183/'fraction donor'!$J183</f>
        <v>0.32691533626153974</v>
      </c>
      <c r="O183" s="35">
        <f>'fraction donor'!O183/'fraction donor'!$J183</f>
        <v>0.49772366967070203</v>
      </c>
      <c r="P183" s="35">
        <f>'fraction donor'!P183/'fraction donor'!$J183</f>
        <v>0.53884137586615899</v>
      </c>
      <c r="Q183" s="35">
        <f>'fraction donor'!Q183/'fraction donor'!$J183</f>
        <v>0.27053053263570298</v>
      </c>
      <c r="R183" s="35">
        <f>'fraction donor'!R183/'fraction donor'!$J183</f>
        <v>0.26806347628243121</v>
      </c>
      <c r="S183" s="35">
        <f>'fraction donor'!S183/'fraction donor'!$J183</f>
        <v>0.7547732365455655</v>
      </c>
      <c r="T183" s="35">
        <f>'fraction donor'!T183/'fraction donor'!$J183</f>
        <v>0.44750480156979677</v>
      </c>
      <c r="U183" s="35">
        <f>'fraction donor'!U183/'fraction donor'!$J183</f>
        <v>0.53019329772289669</v>
      </c>
      <c r="V183" s="35">
        <f>'fraction donor'!V183/'fraction donor'!$J183</f>
        <v>0.52454114653439776</v>
      </c>
      <c r="W183" s="35">
        <f>'fraction donor'!W183/'fraction donor'!$J183</f>
        <v>0.41557298665094777</v>
      </c>
      <c r="X183" s="35">
        <f>'fraction donor'!X183/'fraction donor'!$J183</f>
        <v>0.22921449542153743</v>
      </c>
      <c r="AE183" s="40">
        <f>'fraction donor'!AE183/'fraction donor'!$J183</f>
        <v>0.76001202385507327</v>
      </c>
      <c r="AF183" s="40">
        <f>'fraction donor'!AF183/'fraction donor'!$J183</f>
        <v>0.36750194538621989</v>
      </c>
      <c r="AG183" s="40">
        <f>'fraction donor'!AG183/'fraction donor'!$J183</f>
        <v>0.51268938630605843</v>
      </c>
      <c r="AH183" s="40">
        <f>'fraction donor'!AH183/'fraction donor'!$J183</f>
        <v>0.53136131915580953</v>
      </c>
      <c r="AI183" s="40">
        <f>'fraction donor'!AI183/'fraction donor'!$J183</f>
        <v>0.3200738307340526</v>
      </c>
      <c r="AJ183" s="40">
        <f>'fraction donor'!AJ183/'fraction donor'!$J183</f>
        <v>0.25085684742454045</v>
      </c>
    </row>
    <row r="184" spans="1:53">
      <c r="A184" s="55">
        <v>634909</v>
      </c>
      <c r="B184" s="10" t="s">
        <v>365</v>
      </c>
      <c r="C184" s="12" t="s">
        <v>339</v>
      </c>
      <c r="D184" s="26">
        <v>43063</v>
      </c>
      <c r="E184" s="26">
        <v>43154</v>
      </c>
      <c r="F184" s="26">
        <v>43217</v>
      </c>
      <c r="G184" s="12">
        <v>91</v>
      </c>
      <c r="H184" s="12">
        <v>154</v>
      </c>
      <c r="I184" s="12">
        <v>63</v>
      </c>
      <c r="J184" s="35">
        <f>'fraction donor'!J184/'fraction donor'!$J184</f>
        <v>1</v>
      </c>
      <c r="K184" s="35">
        <f>'fraction donor'!K184/'fraction donor'!$J184</f>
        <v>0.98777083027041235</v>
      </c>
      <c r="L184" s="35">
        <f>'fraction donor'!L184/'fraction donor'!$J184</f>
        <v>0.99791568351063842</v>
      </c>
      <c r="M184" s="35">
        <f>'fraction donor'!M184/'fraction donor'!$J184</f>
        <v>0.69641143480556056</v>
      </c>
      <c r="N184" s="35">
        <f>'fraction donor'!N184/'fraction donor'!$J184</f>
        <v>0.26448937605681433</v>
      </c>
      <c r="O184" s="35">
        <f>'fraction donor'!O184/'fraction donor'!$J184</f>
        <v>0.46894589160839162</v>
      </c>
      <c r="P184" s="35">
        <f>'fraction donor'!P184/'fraction donor'!$J184</f>
        <v>0.4714574082083372</v>
      </c>
      <c r="Q184" s="35">
        <f>'fraction donor'!Q184/'fraction donor'!$J184</f>
        <v>0.18162474820143887</v>
      </c>
      <c r="R184" s="35">
        <f>'fraction donor'!R184/'fraction donor'!$J184</f>
        <v>0.24594252024291502</v>
      </c>
      <c r="S184" s="35">
        <f>'fraction donor'!S184/'fraction donor'!$J184</f>
        <v>0.69181014327574986</v>
      </c>
      <c r="T184" s="35">
        <f>'fraction donor'!T184/'fraction donor'!$J184</f>
        <v>0.38993215517241386</v>
      </c>
      <c r="U184" s="35">
        <f>'fraction donor'!U184/'fraction donor'!$J184</f>
        <v>0.51233804207119749</v>
      </c>
      <c r="V184" s="35">
        <f>'fraction donor'!V184/'fraction donor'!$J184</f>
        <v>0.4631544029850746</v>
      </c>
      <c r="W184" s="35">
        <f>'fraction donor'!W184/'fraction donor'!$J184</f>
        <v>0.33452778458397148</v>
      </c>
      <c r="X184" s="35">
        <f>'fraction donor'!X184/'fraction donor'!$J184</f>
        <v>0.22717427708850291</v>
      </c>
      <c r="AE184" s="40">
        <f>'fraction donor'!AE184/'fraction donor'!$J184</f>
        <v>0.69398645123129366</v>
      </c>
      <c r="AF184" s="40">
        <f>'fraction donor'!AF184/'fraction donor'!$J184</f>
        <v>0.29949357048718539</v>
      </c>
      <c r="AG184" s="40">
        <f>'fraction donor'!AG184/'fraction donor'!$J184</f>
        <v>0.48691392782770593</v>
      </c>
      <c r="AH184" s="40">
        <f>'fraction donor'!AH184/'fraction donor'!$J184</f>
        <v>0.46669614055462721</v>
      </c>
      <c r="AI184" s="40">
        <f>'fraction donor'!AI184/'fraction donor'!$J184</f>
        <v>0.22827119369677648</v>
      </c>
      <c r="AJ184" s="40">
        <f>'fraction donor'!AJ184/'fraction donor'!$J184</f>
        <v>0.23710780345098995</v>
      </c>
    </row>
    <row r="185" spans="1:53">
      <c r="A185" s="55">
        <v>634910</v>
      </c>
      <c r="B185" s="10" t="s">
        <v>366</v>
      </c>
      <c r="C185" s="12" t="s">
        <v>339</v>
      </c>
      <c r="D185" s="26">
        <v>43063</v>
      </c>
      <c r="E185" s="26">
        <v>43154</v>
      </c>
      <c r="F185" s="26">
        <v>43217</v>
      </c>
      <c r="G185" s="12">
        <v>91</v>
      </c>
      <c r="H185" s="12">
        <v>154</v>
      </c>
      <c r="I185" s="12">
        <v>63</v>
      </c>
      <c r="J185" s="35">
        <f>'fraction donor'!J185/'fraction donor'!$J185</f>
        <v>1</v>
      </c>
      <c r="K185" s="35">
        <f>'fraction donor'!K185/'fraction donor'!$J185</f>
        <v>0.97029987762558367</v>
      </c>
      <c r="L185" s="35">
        <f>'fraction donor'!L185/'fraction donor'!$J185</f>
        <v>0.9737639764690329</v>
      </c>
      <c r="M185" s="35">
        <f>'fraction donor'!M185/'fraction donor'!$J185</f>
        <v>0.68247572170509918</v>
      </c>
      <c r="N185" s="35">
        <f>'fraction donor'!N185/'fraction donor'!$J185</f>
        <v>0.2608233301079933</v>
      </c>
      <c r="O185" s="35">
        <f>'fraction donor'!O185/'fraction donor'!$J185</f>
        <v>0.48144507429212219</v>
      </c>
      <c r="P185" s="35">
        <f>'fraction donor'!P185/'fraction donor'!$J185</f>
        <v>0.48883657901062982</v>
      </c>
      <c r="Q185" s="35">
        <f>'fraction donor'!Q185/'fraction donor'!$J185</f>
        <v>0.22914228337155165</v>
      </c>
      <c r="R185" s="35">
        <f>'fraction donor'!R185/'fraction donor'!$J185</f>
        <v>0.18514097293728335</v>
      </c>
      <c r="S185" s="35">
        <f>'fraction donor'!S185/'fraction donor'!$J185</f>
        <v>0.65369699563883055</v>
      </c>
      <c r="T185" s="35">
        <f>'fraction donor'!T185/'fraction donor'!$J185</f>
        <v>0.35650942695948395</v>
      </c>
      <c r="U185" s="35">
        <f>'fraction donor'!U185/'fraction donor'!$J185</f>
        <v>0.46420844903815178</v>
      </c>
      <c r="V185" s="35">
        <f>'fraction donor'!V185/'fraction donor'!$J185</f>
        <v>0.46508346092220043</v>
      </c>
      <c r="W185" s="35">
        <f>'fraction donor'!W185/'fraction donor'!$J185</f>
        <v>0.28423895281371658</v>
      </c>
      <c r="X185" s="35">
        <f>'fraction donor'!X185/'fraction donor'!$J185</f>
        <v>0.17728603496967818</v>
      </c>
      <c r="AE185" s="40">
        <f>'fraction donor'!AE185/'fraction donor'!$J185</f>
        <v>0.66627338223311794</v>
      </c>
      <c r="AF185" s="40">
        <f>'fraction donor'!AF185/'fraction donor'!$J185</f>
        <v>0.2882153443649203</v>
      </c>
      <c r="AG185" s="40">
        <f>'fraction donor'!AG185/'fraction donor'!$J185</f>
        <v>0.47230184050396534</v>
      </c>
      <c r="AH185" s="40">
        <f>'fraction donor'!AH185/'fraction donor'!$J185</f>
        <v>0.47471957037187146</v>
      </c>
      <c r="AI185" s="40">
        <f>'fraction donor'!AI185/'fraction donor'!$J185</f>
        <v>0.24760564409021049</v>
      </c>
      <c r="AJ185" s="40">
        <f>'fraction donor'!AJ185/'fraction donor'!$J185</f>
        <v>0.18112225798445297</v>
      </c>
    </row>
    <row r="186" spans="1:53">
      <c r="A186" s="55">
        <v>634911</v>
      </c>
      <c r="B186" s="10" t="s">
        <v>367</v>
      </c>
      <c r="C186" s="12" t="s">
        <v>339</v>
      </c>
      <c r="D186" s="26">
        <v>43063</v>
      </c>
      <c r="E186" s="26">
        <v>43157</v>
      </c>
      <c r="F186" s="26">
        <v>43217</v>
      </c>
      <c r="G186" s="12">
        <v>94</v>
      </c>
      <c r="H186" s="12">
        <v>154</v>
      </c>
      <c r="I186" s="12">
        <v>60</v>
      </c>
      <c r="J186" s="35">
        <f>'fraction donor'!J186/'fraction donor'!$J186</f>
        <v>1</v>
      </c>
      <c r="K186" s="35">
        <f>'fraction donor'!K186/'fraction donor'!$J186</f>
        <v>0.99870773309345484</v>
      </c>
      <c r="L186" s="35">
        <f>'fraction donor'!L186/'fraction donor'!$J186</f>
        <v>1.00936172117631</v>
      </c>
      <c r="M186" s="35">
        <f>'fraction donor'!M186/'fraction donor'!$J186</f>
        <v>0.68672265053435011</v>
      </c>
      <c r="N186" s="35">
        <f>'fraction donor'!N186/'fraction donor'!$J186</f>
        <v>0.31646711332547894</v>
      </c>
      <c r="O186" s="35">
        <f>'fraction donor'!O186/'fraction donor'!$J186</f>
        <v>0.56200802555711382</v>
      </c>
      <c r="P186" s="35">
        <f>'fraction donor'!P186/'fraction donor'!$J186</f>
        <v>0.46272554478304462</v>
      </c>
      <c r="Q186" s="35">
        <f>'fraction donor'!Q186/'fraction donor'!$J186</f>
        <v>0.2131514861399976</v>
      </c>
      <c r="R186" s="35">
        <f>'fraction donor'!R186/'fraction donor'!$J186</f>
        <v>0.26257220299507572</v>
      </c>
      <c r="S186" s="35">
        <f>'fraction donor'!S186/'fraction donor'!$J186</f>
        <v>0.68887862202023098</v>
      </c>
      <c r="T186" s="35">
        <f>'fraction donor'!T186/'fraction donor'!$J186</f>
        <v>0.4233493014973857</v>
      </c>
      <c r="U186" s="35">
        <f>'fraction donor'!U186/'fraction donor'!$J186</f>
        <v>0.55897550254537276</v>
      </c>
      <c r="V186" s="35">
        <f>'fraction donor'!V186/'fraction donor'!$J186</f>
        <v>0.4543163519250476</v>
      </c>
      <c r="W186" s="35">
        <f>'fraction donor'!W186/'fraction donor'!$J186</f>
        <v>0.36385564371500062</v>
      </c>
      <c r="X186" s="35">
        <f>'fraction donor'!X186/'fraction donor'!$J186</f>
        <v>0.24696109497287277</v>
      </c>
      <c r="AE186" s="40">
        <f>'fraction donor'!AE186/'fraction donor'!$J186</f>
        <v>0.68761470162419236</v>
      </c>
      <c r="AF186" s="40">
        <f>'fraction donor'!AF186/'fraction donor'!$J186</f>
        <v>0.34090385493212377</v>
      </c>
      <c r="AG186" s="40">
        <f>'fraction donor'!AG186/'fraction donor'!$J186</f>
        <v>0.56112323118063656</v>
      </c>
      <c r="AH186" s="40">
        <f>'fraction donor'!AH186/'fraction donor'!$J186</f>
        <v>0.45889360393310519</v>
      </c>
      <c r="AI186" s="40">
        <f>'fraction donor'!AI186/'fraction donor'!$J186</f>
        <v>0.24646039061494912</v>
      </c>
      <c r="AJ186" s="40">
        <f>'fraction donor'!AJ186/'fraction donor'!$J186</f>
        <v>0.25735870002684608</v>
      </c>
    </row>
    <row r="187" spans="1:53">
      <c r="A187" s="55">
        <v>634912</v>
      </c>
      <c r="B187" s="10" t="s">
        <v>368</v>
      </c>
      <c r="C187" s="12" t="s">
        <v>339</v>
      </c>
      <c r="D187" s="26">
        <v>43067</v>
      </c>
      <c r="E187" s="26">
        <v>43157</v>
      </c>
      <c r="F187" s="26">
        <v>43217</v>
      </c>
      <c r="G187" s="12">
        <v>90</v>
      </c>
      <c r="H187" s="12">
        <v>150</v>
      </c>
      <c r="I187" s="12">
        <v>60</v>
      </c>
      <c r="J187" s="35">
        <f>'fraction donor'!J187/'fraction donor'!$J187</f>
        <v>1</v>
      </c>
      <c r="K187" s="35">
        <f>'fraction donor'!K187/'fraction donor'!$J187</f>
        <v>1.0014193480477132</v>
      </c>
      <c r="L187" s="35">
        <f>'fraction donor'!L187/'fraction donor'!$J187</f>
        <v>1.0045623651145603</v>
      </c>
      <c r="M187" s="35">
        <f>'fraction donor'!M187/'fraction donor'!$J187</f>
        <v>0.72226602403720719</v>
      </c>
      <c r="N187" s="35">
        <f>'fraction donor'!N187/'fraction donor'!$J187</f>
        <v>0.30837689423964032</v>
      </c>
      <c r="O187" s="35">
        <f>'fraction donor'!O187/'fraction donor'!$J187</f>
        <v>0.55920000000000014</v>
      </c>
      <c r="P187" s="35">
        <f>'fraction donor'!P187/'fraction donor'!$J187</f>
        <v>0.46301515461462878</v>
      </c>
      <c r="Q187" s="35">
        <f>'fraction donor'!Q187/'fraction donor'!$J187</f>
        <v>0.25942663555516426</v>
      </c>
      <c r="R187" s="35">
        <f>'fraction donor'!R187/'fraction donor'!$J187</f>
        <v>0.24444734289693879</v>
      </c>
      <c r="S187" s="35">
        <f>'fraction donor'!S187/'fraction donor'!$J187</f>
        <v>0.72514809274146874</v>
      </c>
      <c r="T187" s="35">
        <f>'fraction donor'!T187/'fraction donor'!$J187</f>
        <v>0.37115344705736375</v>
      </c>
      <c r="U187" s="35">
        <f>'fraction donor'!U187/'fraction donor'!$J187</f>
        <v>0.57393073191331589</v>
      </c>
      <c r="V187" s="35">
        <f>'fraction donor'!V187/'fraction donor'!$J187</f>
        <v>0.46625257452574526</v>
      </c>
      <c r="W187" s="35">
        <f>'fraction donor'!W187/'fraction donor'!$J187</f>
        <v>0.35333963372201571</v>
      </c>
      <c r="X187" s="35">
        <f>'fraction donor'!X187/'fraction donor'!$J187</f>
        <v>0.23202127920444282</v>
      </c>
      <c r="AE187" s="40">
        <f>'fraction donor'!AE187/'fraction donor'!$J187</f>
        <v>0.72346583767332306</v>
      </c>
      <c r="AF187" s="40">
        <f>'fraction donor'!AF187/'fraction donor'!$J187</f>
        <v>0.32557637814351098</v>
      </c>
      <c r="AG187" s="40">
        <f>'fraction donor'!AG187/'fraction donor'!$J187</f>
        <v>0.56576474164997248</v>
      </c>
      <c r="AH187" s="40">
        <f>'fraction donor'!AH187/'fraction donor'!$J187</f>
        <v>0.46448436622299172</v>
      </c>
      <c r="AI187" s="40">
        <f>'fraction donor'!AI187/'fraction donor'!$J187</f>
        <v>0.28656382866156771</v>
      </c>
      <c r="AJ187" s="40">
        <f>'fraction donor'!AJ187/'fraction donor'!$J187</f>
        <v>0.23911817590538978</v>
      </c>
    </row>
    <row r="188" spans="1:53">
      <c r="A188" s="55">
        <v>634913</v>
      </c>
      <c r="B188" s="10" t="s">
        <v>369</v>
      </c>
      <c r="C188" s="12" t="s">
        <v>339</v>
      </c>
      <c r="D188" s="26">
        <v>43066</v>
      </c>
      <c r="E188" s="26">
        <v>43159</v>
      </c>
      <c r="F188" s="26">
        <v>43217</v>
      </c>
      <c r="G188" s="12">
        <v>93</v>
      </c>
      <c r="H188" s="12">
        <v>151</v>
      </c>
      <c r="I188" s="12">
        <v>58</v>
      </c>
      <c r="J188" s="35">
        <f>'fraction donor'!J188/'fraction donor'!$J188</f>
        <v>1</v>
      </c>
      <c r="K188" s="35">
        <f>'fraction donor'!K188/'fraction donor'!$J188</f>
        <v>0.94853752202622255</v>
      </c>
      <c r="L188" s="35">
        <f>'fraction donor'!L188/'fraction donor'!$J188</f>
        <v>0.94816898930346327</v>
      </c>
      <c r="M188" s="35">
        <f>'fraction donor'!M188/'fraction donor'!$J188</f>
        <v>0.66386327253704114</v>
      </c>
      <c r="N188" s="35">
        <f>'fraction donor'!N188/'fraction donor'!$J188</f>
        <v>0.27102147449754121</v>
      </c>
      <c r="O188" s="35">
        <f>'fraction donor'!O188/'fraction donor'!$J188</f>
        <v>0.47486804167519164</v>
      </c>
      <c r="P188" s="35">
        <f>'fraction donor'!P188/'fraction donor'!$J188</f>
        <v>0.40458443967536617</v>
      </c>
      <c r="Q188" s="35">
        <f>'fraction donor'!Q188/'fraction donor'!$J188</f>
        <v>0.22544237870787118</v>
      </c>
      <c r="R188" s="35">
        <f>'fraction donor'!R188/'fraction donor'!$J188</f>
        <v>0.16510269041303527</v>
      </c>
      <c r="S188" s="35">
        <f>'fraction donor'!S188/'fraction donor'!$J188</f>
        <v>0.64601858633653109</v>
      </c>
      <c r="T188" s="35">
        <f>'fraction donor'!T188/'fraction donor'!$J188</f>
        <v>0.31999201213359613</v>
      </c>
      <c r="U188" s="35">
        <f>'fraction donor'!U188/'fraction donor'!$J188</f>
        <v>0.47522705878629978</v>
      </c>
      <c r="V188" s="35">
        <f>'fraction donor'!V188/'fraction donor'!$J188</f>
        <v>0.39817168270988185</v>
      </c>
      <c r="W188" s="35">
        <f>'fraction donor'!W188/'fraction donor'!$J188</f>
        <v>0.27888967975174878</v>
      </c>
      <c r="X188" s="35">
        <f>'fraction donor'!X188/'fraction donor'!$J188</f>
        <v>0.12760739370294213</v>
      </c>
      <c r="AE188" s="40">
        <f>'fraction donor'!AE188/'fraction donor'!$J188</f>
        <v>0.65437781505248882</v>
      </c>
      <c r="AF188" s="40">
        <f>'fraction donor'!AF188/'fraction donor'!$J188</f>
        <v>0.2854779750730711</v>
      </c>
      <c r="AG188" s="40">
        <f>'fraction donor'!AG188/'fraction donor'!$J188</f>
        <v>0.47503242522125477</v>
      </c>
      <c r="AH188" s="40">
        <f>'fraction donor'!AH188/'fraction donor'!$J188</f>
        <v>0.4010017606335774</v>
      </c>
      <c r="AI188" s="40">
        <f>'fraction donor'!AI188/'fraction donor'!$J188</f>
        <v>0.24253396224987181</v>
      </c>
      <c r="AJ188" s="40">
        <f>'fraction donor'!AJ188/'fraction donor'!$J188</f>
        <v>0.14649879348233211</v>
      </c>
    </row>
    <row r="189" spans="1:53">
      <c r="A189" s="55">
        <v>634914</v>
      </c>
      <c r="B189" s="10" t="s">
        <v>370</v>
      </c>
      <c r="C189" s="12" t="s">
        <v>339</v>
      </c>
      <c r="D189" s="26">
        <v>43067</v>
      </c>
      <c r="E189" s="26">
        <v>43159</v>
      </c>
      <c r="F189" s="26">
        <v>43217</v>
      </c>
      <c r="G189" s="12">
        <v>92</v>
      </c>
      <c r="H189" s="12">
        <v>150</v>
      </c>
      <c r="I189" s="12">
        <v>58</v>
      </c>
      <c r="J189" s="35">
        <f>'fraction donor'!J189/'fraction donor'!$J189</f>
        <v>1</v>
      </c>
      <c r="K189" s="35">
        <f>'fraction donor'!K189/'fraction donor'!$J189</f>
        <v>0.99228650005774699</v>
      </c>
      <c r="L189" s="35">
        <f>'fraction donor'!L189/'fraction donor'!$J189</f>
        <v>0.98181404817597751</v>
      </c>
      <c r="M189" s="35">
        <f>'fraction donor'!M189/'fraction donor'!$J189</f>
        <v>0.67466201864368536</v>
      </c>
      <c r="N189" s="35">
        <f>'fraction donor'!N189/'fraction donor'!$J189</f>
        <v>0.29780461891964621</v>
      </c>
      <c r="O189" s="35">
        <f>'fraction donor'!O189/'fraction donor'!$J189</f>
        <v>0.48406034723190627</v>
      </c>
      <c r="P189" s="35">
        <f>'fraction donor'!P189/'fraction donor'!$J189</f>
        <v>0.4111012246203653</v>
      </c>
      <c r="Q189" s="35">
        <f>'fraction donor'!Q189/'fraction donor'!$J189</f>
        <v>0.24933524833964882</v>
      </c>
      <c r="R189" s="35">
        <f>'fraction donor'!R189/'fraction donor'!$J189</f>
        <v>0.18806882117392629</v>
      </c>
      <c r="S189" s="35">
        <f>'fraction donor'!S189/'fraction donor'!$J189</f>
        <v>0.66842801884690084</v>
      </c>
      <c r="T189" s="35">
        <f>'fraction donor'!T189/'fraction donor'!$J189</f>
        <v>0.33682586326508657</v>
      </c>
      <c r="U189" s="35">
        <f>'fraction donor'!U189/'fraction donor'!$J189</f>
        <v>0.46969069474219016</v>
      </c>
      <c r="V189" s="35">
        <f>'fraction donor'!V189/'fraction donor'!$J189</f>
        <v>0.41334229645986181</v>
      </c>
      <c r="W189" s="35">
        <f>'fraction donor'!W189/'fraction donor'!$J189</f>
        <v>0.28357186616865276</v>
      </c>
      <c r="X189" s="35">
        <f>'fraction donor'!X189/'fraction donor'!$J189</f>
        <v>0.17588977144954243</v>
      </c>
      <c r="AE189" s="40">
        <f>'fraction donor'!AE189/'fraction donor'!$J189</f>
        <v>0.67169012398114902</v>
      </c>
      <c r="AF189" s="40">
        <f>'fraction donor'!AF189/'fraction donor'!$J189</f>
        <v>0.30987080756782309</v>
      </c>
      <c r="AG189" s="40">
        <f>'fraction donor'!AG189/'fraction donor'!$J189</f>
        <v>0.47760127784669859</v>
      </c>
      <c r="AH189" s="40">
        <f>'fraction donor'!AH189/'fraction donor'!$J189</f>
        <v>0.41224465555994888</v>
      </c>
      <c r="AI189" s="40">
        <f>'fraction donor'!AI189/'fraction donor'!$J189</f>
        <v>0.262481041483904</v>
      </c>
      <c r="AJ189" s="40">
        <f>'fraction donor'!AJ189/'fraction donor'!$J189</f>
        <v>0.18271280299092499</v>
      </c>
    </row>
    <row r="190" spans="1:53">
      <c r="A190" s="55">
        <v>634915</v>
      </c>
      <c r="B190" s="10" t="s">
        <v>371</v>
      </c>
      <c r="C190" s="12" t="s">
        <v>339</v>
      </c>
      <c r="D190" s="26">
        <v>43067</v>
      </c>
      <c r="E190" s="26">
        <v>43160</v>
      </c>
      <c r="F190" s="26">
        <v>43217</v>
      </c>
      <c r="G190" s="12">
        <v>93</v>
      </c>
      <c r="H190" s="12">
        <v>150</v>
      </c>
      <c r="I190" s="12">
        <v>57</v>
      </c>
      <c r="J190" s="35">
        <f>'fraction donor'!J190/'fraction donor'!$J190</f>
        <v>1</v>
      </c>
      <c r="K190" s="35">
        <f>'fraction donor'!K190/'fraction donor'!$J190</f>
        <v>0.97930338045701526</v>
      </c>
      <c r="L190" s="35">
        <f>'fraction donor'!L190/'fraction donor'!$J190</f>
        <v>0.98767740988906327</v>
      </c>
      <c r="M190" s="35">
        <f>'fraction donor'!M190/'fraction donor'!$J190</f>
        <v>0.62039583504322049</v>
      </c>
      <c r="N190" s="35">
        <f>'fraction donor'!N190/'fraction donor'!$J190</f>
        <v>0.12517200542179011</v>
      </c>
      <c r="O190" s="35">
        <f>'fraction donor'!O190/'fraction donor'!$J190</f>
        <v>0.3917429303473145</v>
      </c>
      <c r="P190" s="35">
        <f>'fraction donor'!P190/'fraction donor'!$J190</f>
        <v>0.35714255829313213</v>
      </c>
      <c r="Q190" s="35">
        <f>'fraction donor'!Q190/'fraction donor'!$J190</f>
        <v>0.11419279514670992</v>
      </c>
      <c r="R190" s="35">
        <f>'fraction donor'!R190/'fraction donor'!$J190</f>
        <v>0.10181171130367407</v>
      </c>
      <c r="S190" s="35">
        <f>'fraction donor'!S190/'fraction donor'!$J190</f>
        <v>0.55448547310561436</v>
      </c>
      <c r="T190" s="35">
        <f>'fraction donor'!T190/'fraction donor'!$J190</f>
        <v>0.24564465260594637</v>
      </c>
      <c r="U190" s="35">
        <f>'fraction donor'!U190/'fraction donor'!$J190</f>
        <v>0.34573298930243379</v>
      </c>
      <c r="V190" s="35">
        <f>'fraction donor'!V190/'fraction donor'!$J190</f>
        <v>0.32663393479666192</v>
      </c>
      <c r="W190" s="35">
        <f>'fraction donor'!W190/'fraction donor'!$J190</f>
        <v>0.20305494542742863</v>
      </c>
      <c r="X190" s="35">
        <f>'fraction donor'!X190/'fraction donor'!$J190</f>
        <v>9.9218478215282194E-2</v>
      </c>
      <c r="AE190" s="40">
        <f>'fraction donor'!AE190/'fraction donor'!$J190</f>
        <v>0.58650169951871334</v>
      </c>
      <c r="AF190" s="40">
        <f>'fraction donor'!AF190/'fraction donor'!$J190</f>
        <v>0.15446034742934839</v>
      </c>
      <c r="AG190" s="40">
        <f>'fraction donor'!AG190/'fraction donor'!$J190</f>
        <v>0.37041425149861112</v>
      </c>
      <c r="AH190" s="40">
        <f>'fraction donor'!AH190/'fraction donor'!$J190</f>
        <v>0.34027050598830655</v>
      </c>
      <c r="AI190" s="40">
        <f>'fraction donor'!AI190/'fraction donor'!$J190</f>
        <v>0.14084012116720723</v>
      </c>
      <c r="AJ190" s="40">
        <f>'fraction donor'!AJ190/'fraction donor'!$J190</f>
        <v>0.10047160551076049</v>
      </c>
    </row>
    <row r="191" spans="1:53">
      <c r="A191" s="55">
        <v>634916</v>
      </c>
      <c r="B191" s="10" t="s">
        <v>372</v>
      </c>
      <c r="C191" s="12" t="s">
        <v>339</v>
      </c>
      <c r="D191" s="26">
        <v>43067</v>
      </c>
      <c r="E191" s="26">
        <v>43160</v>
      </c>
      <c r="F191" s="26">
        <v>43217</v>
      </c>
      <c r="G191" s="12">
        <v>93</v>
      </c>
      <c r="H191" s="12">
        <v>150</v>
      </c>
      <c r="I191" s="12">
        <v>57</v>
      </c>
      <c r="J191" s="35">
        <f>'fraction donor'!J191/'fraction donor'!$J191</f>
        <v>1</v>
      </c>
      <c r="K191" s="35">
        <f>'fraction donor'!K191/'fraction donor'!$J191</f>
        <v>0.97565975383268211</v>
      </c>
      <c r="L191" s="35">
        <f>'fraction donor'!L191/'fraction donor'!$J191</f>
        <v>0.96496699263146646</v>
      </c>
      <c r="M191" s="35">
        <f>'fraction donor'!M191/'fraction donor'!$J191</f>
        <v>0.56050420455276984</v>
      </c>
      <c r="N191" s="35">
        <f>'fraction donor'!N191/'fraction donor'!$J191</f>
        <v>0.12556605707927765</v>
      </c>
      <c r="O191" s="35">
        <f>'fraction donor'!O191/'fraction donor'!$J191</f>
        <v>0.3551734629984738</v>
      </c>
      <c r="P191" s="35">
        <f>'fraction donor'!P191/'fraction donor'!$J191</f>
        <v>0.33459413156307821</v>
      </c>
      <c r="Q191" s="35">
        <f>'fraction donor'!Q191/'fraction donor'!$J191</f>
        <v>0.13541705123149558</v>
      </c>
      <c r="R191" s="35">
        <f>'fraction donor'!R191/'fraction donor'!$J191</f>
        <v>0.13695154104949811</v>
      </c>
      <c r="S191" s="35">
        <f>'fraction donor'!S191/'fraction donor'!$J191</f>
        <v>0.56029658415841588</v>
      </c>
      <c r="T191" s="35">
        <f>'fraction donor'!T191/'fraction donor'!$J191</f>
        <v>0.2672918730934411</v>
      </c>
      <c r="U191" s="35">
        <f>'fraction donor'!U191/'fraction donor'!$J191</f>
        <v>0.39948496341280904</v>
      </c>
      <c r="V191" s="35">
        <f>'fraction donor'!V191/'fraction donor'!$J191</f>
        <v>0.3273261839443492</v>
      </c>
      <c r="W191" s="35">
        <f>'fraction donor'!W191/'fraction donor'!$J191</f>
        <v>0.22428351235352895</v>
      </c>
      <c r="X191" s="35">
        <f>'fraction donor'!X191/'fraction donor'!$J191</f>
        <v>0.11481232047266017</v>
      </c>
      <c r="AE191" s="40">
        <f>'fraction donor'!AE191/'fraction donor'!$J191</f>
        <v>0.56039957075191082</v>
      </c>
      <c r="AF191" s="40">
        <f>'fraction donor'!AF191/'fraction donor'!$J191</f>
        <v>0.15447806609904513</v>
      </c>
      <c r="AG191" s="40">
        <f>'fraction donor'!AG191/'fraction donor'!$J191</f>
        <v>0.37183297156103889</v>
      </c>
      <c r="AH191" s="40">
        <f>'fraction donor'!AH191/'fraction donor'!$J191</f>
        <v>0.3306296810248332</v>
      </c>
      <c r="AI191" s="40">
        <f>'fraction donor'!AI191/'fraction donor'!$J191</f>
        <v>0.15985964612086087</v>
      </c>
      <c r="AJ191" s="40">
        <f>'fraction donor'!AJ191/'fraction donor'!$J191</f>
        <v>0.12690029591364918</v>
      </c>
    </row>
    <row r="192" spans="1:53">
      <c r="A192" s="55">
        <v>634891</v>
      </c>
      <c r="B192" s="10" t="s">
        <v>373</v>
      </c>
      <c r="C192" s="12" t="s">
        <v>339</v>
      </c>
      <c r="D192" s="26">
        <v>43067</v>
      </c>
      <c r="E192" s="26">
        <v>43161</v>
      </c>
      <c r="F192" s="26">
        <v>43217</v>
      </c>
      <c r="G192" s="12">
        <v>94</v>
      </c>
      <c r="H192" s="12">
        <v>150</v>
      </c>
      <c r="I192" s="12">
        <v>56</v>
      </c>
      <c r="J192" s="35">
        <f>'fraction donor'!J192/'fraction donor'!$J192</f>
        <v>1</v>
      </c>
      <c r="K192" s="35">
        <f>'fraction donor'!K192/'fraction donor'!$J192</f>
        <v>0.97811819685095991</v>
      </c>
      <c r="L192" s="35">
        <f>'fraction donor'!L192/'fraction donor'!$J192</f>
        <v>0.97100265164070265</v>
      </c>
      <c r="M192" s="35">
        <f>'fraction donor'!M192/'fraction donor'!$J192</f>
        <v>0.6144935440615914</v>
      </c>
      <c r="N192" s="35">
        <f>'fraction donor'!N192/'fraction donor'!$J192</f>
        <v>0.1761780906381667</v>
      </c>
      <c r="O192" s="35">
        <f>'fraction donor'!O192/'fraction donor'!$J192</f>
        <v>0.3389977426636569</v>
      </c>
      <c r="P192" s="35">
        <f>'fraction donor'!P192/'fraction donor'!$J192</f>
        <v>0.35841994435917118</v>
      </c>
      <c r="Q192" s="35">
        <f>'fraction donor'!Q192/'fraction donor'!$J192</f>
        <v>0.2567515762925599</v>
      </c>
      <c r="R192" s="35">
        <f>'fraction donor'!R192/'fraction donor'!$J192</f>
        <v>0.11082054241200233</v>
      </c>
      <c r="S192" s="35">
        <f>'fraction donor'!S192/'fraction donor'!$J192</f>
        <v>0.6337813504823151</v>
      </c>
      <c r="T192" s="35">
        <f>'fraction donor'!T192/'fraction donor'!$J192</f>
        <v>0.22299091557490897</v>
      </c>
      <c r="U192" s="35">
        <f>'fraction donor'!U192/'fraction donor'!$J192</f>
        <v>0.38676634109691965</v>
      </c>
      <c r="V192" s="35">
        <f>'fraction donor'!V192/'fraction donor'!$J192</f>
        <v>0.35603369975531768</v>
      </c>
      <c r="W192" s="35">
        <f>'fraction donor'!W192/'fraction donor'!$J192</f>
        <v>0.19416642857142857</v>
      </c>
      <c r="X192" s="35">
        <f>'fraction donor'!X192/'fraction donor'!$J192</f>
        <v>0.13299783352337516</v>
      </c>
      <c r="AE192" s="40">
        <f>'fraction donor'!AE192/'fraction donor'!$J192</f>
        <v>0.6217603773111936</v>
      </c>
      <c r="AF192" s="40">
        <f>'fraction donor'!AF192/'fraction donor'!$J192</f>
        <v>0.18839625877664049</v>
      </c>
      <c r="AG192" s="40">
        <f>'fraction donor'!AG192/'fraction donor'!$J192</f>
        <v>0.35234160547698307</v>
      </c>
      <c r="AH192" s="40">
        <f>'fraction donor'!AH192/'fraction donor'!$J192</f>
        <v>0.35755207137175243</v>
      </c>
      <c r="AI192" s="40">
        <f>'fraction donor'!AI192/'fraction donor'!$J192</f>
        <v>0.23716447423621775</v>
      </c>
      <c r="AJ192" s="40">
        <f>'fraction donor'!AJ192/'fraction donor'!$J192</f>
        <v>0.11478432641836367</v>
      </c>
    </row>
    <row r="193" spans="1:36">
      <c r="A193" s="55">
        <v>634892</v>
      </c>
      <c r="B193" s="10" t="s">
        <v>374</v>
      </c>
      <c r="C193" s="12" t="s">
        <v>339</v>
      </c>
      <c r="D193" s="26">
        <v>43067</v>
      </c>
      <c r="E193" s="26">
        <v>43161</v>
      </c>
      <c r="F193" s="26">
        <v>43217</v>
      </c>
      <c r="G193" s="12">
        <v>94</v>
      </c>
      <c r="H193" s="12">
        <v>150</v>
      </c>
      <c r="I193" s="12">
        <v>56</v>
      </c>
      <c r="J193" s="35">
        <f>'fraction donor'!J193/'fraction donor'!$J193</f>
        <v>1</v>
      </c>
      <c r="K193" s="35">
        <f>'fraction donor'!K193/'fraction donor'!$J193</f>
        <v>0.9938851348505956</v>
      </c>
      <c r="L193" s="35">
        <f>'fraction donor'!L193/'fraction donor'!$J193</f>
        <v>1.0033182577880109</v>
      </c>
      <c r="M193" s="35">
        <f>'fraction donor'!M193/'fraction donor'!$J193</f>
        <v>0.6584385077945647</v>
      </c>
      <c r="N193" s="35">
        <f>'fraction donor'!N193/'fraction donor'!$J193</f>
        <v>0.25510891307285005</v>
      </c>
      <c r="O193" s="35">
        <f>'fraction donor'!O193/'fraction donor'!$J193</f>
        <v>0.36558696232320043</v>
      </c>
      <c r="P193" s="35">
        <f>'fraction donor'!P193/'fraction donor'!$J193</f>
        <v>0.38357905046555252</v>
      </c>
      <c r="Q193" s="35">
        <f>'fraction donor'!Q193/'fraction donor'!$J193</f>
        <v>0.27100712352454703</v>
      </c>
      <c r="R193" s="35">
        <f>'fraction donor'!R193/'fraction donor'!$J193</f>
        <v>0.11144329428639732</v>
      </c>
      <c r="S193" s="35">
        <f>'fraction donor'!S193/'fraction donor'!$J193</f>
        <v>0.67069325695581017</v>
      </c>
      <c r="T193" s="35">
        <f>'fraction donor'!T193/'fraction donor'!$J193</f>
        <v>0.27435646124800772</v>
      </c>
      <c r="U193" s="35">
        <f>'fraction donor'!U193/'fraction donor'!$J193</f>
        <v>0.37822126676821777</v>
      </c>
      <c r="V193" s="35">
        <f>'fraction donor'!V193/'fraction donor'!$J193</f>
        <v>0.37517264803896438</v>
      </c>
      <c r="W193" s="35">
        <f>'fraction donor'!W193/'fraction donor'!$J193</f>
        <v>0.28138506198558794</v>
      </c>
      <c r="X193" s="35">
        <f>'fraction donor'!X193/'fraction donor'!$J193</f>
        <v>0.14364217661882961</v>
      </c>
      <c r="AE193" s="40">
        <f>'fraction donor'!AE193/'fraction donor'!$J193</f>
        <v>0.66423630524338573</v>
      </c>
      <c r="AF193" s="40">
        <f>'fraction donor'!AF193/'fraction donor'!$J193</f>
        <v>0.26403877692625943</v>
      </c>
      <c r="AG193" s="40">
        <f>'fraction donor'!AG193/'fraction donor'!$J193</f>
        <v>0.37135537311151923</v>
      </c>
      <c r="AH193" s="40">
        <f>'fraction donor'!AH193/'fraction donor'!$J193</f>
        <v>0.37949959952247436</v>
      </c>
      <c r="AI193" s="40">
        <f>'fraction donor'!AI193/'fraction donor'!$J193</f>
        <v>0.27602596836035037</v>
      </c>
      <c r="AJ193" s="40">
        <f>'fraction donor'!AJ193/'fraction donor'!$J193</f>
        <v>0.12101355890866587</v>
      </c>
    </row>
    <row r="194" spans="1:36">
      <c r="A194" s="12">
        <v>634902</v>
      </c>
      <c r="B194" s="12" t="s">
        <v>375</v>
      </c>
      <c r="C194" s="12" t="s">
        <v>339</v>
      </c>
      <c r="D194" s="26">
        <v>43066</v>
      </c>
      <c r="E194" s="26">
        <v>43182</v>
      </c>
      <c r="F194" s="26">
        <v>43238</v>
      </c>
      <c r="G194" s="12">
        <v>116</v>
      </c>
      <c r="H194" s="12">
        <v>172</v>
      </c>
      <c r="I194" s="12">
        <v>56</v>
      </c>
      <c r="J194" s="35">
        <f>'fraction donor'!J194/'fraction donor'!$J194</f>
        <v>1</v>
      </c>
      <c r="K194" s="35">
        <f>'fraction donor'!K194/'fraction donor'!$J194</f>
        <v>0.96211773258594646</v>
      </c>
      <c r="L194" s="35">
        <f>'fraction donor'!L194/'fraction donor'!$J194</f>
        <v>0.97901747285633822</v>
      </c>
      <c r="M194" s="35">
        <f>'fraction donor'!M194/'fraction donor'!$J194</f>
        <v>0.57770591569416041</v>
      </c>
      <c r="N194" s="35">
        <f>'fraction donor'!N194/'fraction donor'!$J194</f>
        <v>0.22497305389221559</v>
      </c>
      <c r="O194" s="35">
        <f>'fraction donor'!O194/'fraction donor'!$J194</f>
        <v>0.35609627234634844</v>
      </c>
      <c r="P194" s="35">
        <f>'fraction donor'!P194/'fraction donor'!$J194</f>
        <v>0.32396920818239844</v>
      </c>
      <c r="Q194" s="35">
        <f>'fraction donor'!Q194/'fraction donor'!$J194</f>
        <v>0.20360644138419007</v>
      </c>
      <c r="R194" s="35">
        <f>'fraction donor'!R194/'fraction donor'!$J194</f>
        <v>0.10996581566373947</v>
      </c>
      <c r="S194" s="35">
        <f>'fraction donor'!S194/'fraction donor'!$J194</f>
        <v>0.64393663421244984</v>
      </c>
      <c r="T194" s="35">
        <f>'fraction donor'!T194/'fraction donor'!$J194</f>
        <v>0.25506778083101062</v>
      </c>
      <c r="U194" s="35">
        <f>'fraction donor'!U194/'fraction donor'!$J194</f>
        <v>0.39597921352170912</v>
      </c>
      <c r="V194" s="35">
        <f>'fraction donor'!V194/'fraction donor'!$J194</f>
        <v>0.37015397903870767</v>
      </c>
      <c r="W194" s="35">
        <f>'fraction donor'!W194/'fraction donor'!$J194</f>
        <v>0.21070517787953508</v>
      </c>
      <c r="X194" s="35">
        <f>'fraction donor'!X194/'fraction donor'!$J194</f>
        <v>0.15802325181154045</v>
      </c>
      <c r="AE194" s="40">
        <f>'fraction donor'!AE194/'fraction donor'!$J194</f>
        <v>0.60463951706451813</v>
      </c>
      <c r="AF194" s="40">
        <f>'fraction donor'!AF194/'fraction donor'!$J194</f>
        <v>0.23494951574370623</v>
      </c>
      <c r="AG194" s="40">
        <f>'fraction donor'!AG194/'fraction donor'!$J194</f>
        <v>0.37019821491328891</v>
      </c>
      <c r="AH194" s="40">
        <f>'fraction donor'!AH194/'fraction donor'!$J194</f>
        <v>0.34145024079878433</v>
      </c>
      <c r="AI194" s="40">
        <f>'fraction donor'!AI194/'fraction donor'!$J194</f>
        <v>0.20553868084800112</v>
      </c>
      <c r="AJ194" s="40">
        <f>'fraction donor'!AJ194/'fraction donor'!$J194</f>
        <v>0.12211232806974345</v>
      </c>
    </row>
    <row r="195" spans="1:36">
      <c r="A195" s="12">
        <v>634903</v>
      </c>
      <c r="B195" s="12" t="s">
        <v>376</v>
      </c>
      <c r="C195" s="12" t="s">
        <v>339</v>
      </c>
      <c r="D195" s="26">
        <v>43066</v>
      </c>
      <c r="E195" s="26">
        <v>43182</v>
      </c>
      <c r="F195" s="26">
        <v>43238</v>
      </c>
      <c r="G195" s="12">
        <v>116</v>
      </c>
      <c r="H195" s="12">
        <v>172</v>
      </c>
      <c r="I195" s="12">
        <v>56</v>
      </c>
      <c r="J195" s="35">
        <f>'fraction donor'!J195/'fraction donor'!$J195</f>
        <v>1</v>
      </c>
      <c r="K195" s="35">
        <f>'fraction donor'!K195/'fraction donor'!$J195</f>
        <v>0.98492989153911725</v>
      </c>
      <c r="L195" s="35">
        <f>'fraction donor'!L195/'fraction donor'!$J195</f>
        <v>0.99471177944862155</v>
      </c>
      <c r="M195" s="35">
        <f>'fraction donor'!M195/'fraction donor'!$J195</f>
        <v>0.68771971954018418</v>
      </c>
      <c r="N195" s="35">
        <f>'fraction donor'!N195/'fraction donor'!$J195</f>
        <v>0.27442838208204162</v>
      </c>
      <c r="O195" s="35">
        <f>'fraction donor'!O195/'fraction donor'!$J195</f>
        <v>0.45019034023316679</v>
      </c>
      <c r="P195" s="35">
        <f>'fraction donor'!P195/'fraction donor'!$J195</f>
        <v>0.42904262892511075</v>
      </c>
      <c r="Q195" s="35">
        <f>'fraction donor'!Q195/'fraction donor'!$J195</f>
        <v>0.24179765130984643</v>
      </c>
      <c r="R195" s="35">
        <f>'fraction donor'!R195/'fraction donor'!$J195</f>
        <v>0.22368667665245612</v>
      </c>
      <c r="S195" s="35">
        <f>'fraction donor'!S195/'fraction donor'!$J195</f>
        <v>0.71742734396427188</v>
      </c>
      <c r="T195" s="35">
        <f>'fraction donor'!T195/'fraction donor'!$J195</f>
        <v>0.3789691669469672</v>
      </c>
      <c r="U195" s="35">
        <f>'fraction donor'!U195/'fraction donor'!$J195</f>
        <v>0.48113748022316599</v>
      </c>
      <c r="V195" s="35">
        <f>'fraction donor'!V195/'fraction donor'!$J195</f>
        <v>0.42834448906738065</v>
      </c>
      <c r="W195" s="35">
        <f>'fraction donor'!W195/'fraction donor'!$J195</f>
        <v>0.33253307827195916</v>
      </c>
      <c r="X195" s="35">
        <f>'fraction donor'!X195/'fraction donor'!$J195</f>
        <v>0.27315717183332539</v>
      </c>
      <c r="AE195" s="40">
        <f>'fraction donor'!AE195/'fraction donor'!$J195</f>
        <v>0.70161838964451761</v>
      </c>
      <c r="AF195" s="40">
        <f>'fraction donor'!AF195/'fraction donor'!$J195</f>
        <v>0.3131749439167717</v>
      </c>
      <c r="AG195" s="40">
        <f>'fraction donor'!AG195/'fraction donor'!$J195</f>
        <v>0.46431650897483684</v>
      </c>
      <c r="AH195" s="40">
        <f>'fraction donor'!AH195/'fraction donor'!$J195</f>
        <v>0.42873023320649295</v>
      </c>
      <c r="AI195" s="40">
        <f>'fraction donor'!AI195/'fraction donor'!$J195</f>
        <v>0.28039339448954609</v>
      </c>
      <c r="AJ195" s="40">
        <f>'fraction donor'!AJ195/'fraction donor'!$J195</f>
        <v>0.23953129530376258</v>
      </c>
    </row>
    <row r="196" spans="1:36">
      <c r="A196" s="12">
        <v>634900</v>
      </c>
      <c r="B196" s="12" t="s">
        <v>377</v>
      </c>
      <c r="C196" s="12" t="s">
        <v>339</v>
      </c>
      <c r="D196" s="26">
        <v>43063</v>
      </c>
      <c r="E196" s="26">
        <v>43161</v>
      </c>
      <c r="F196" s="26">
        <v>43238</v>
      </c>
      <c r="G196" s="12">
        <v>98</v>
      </c>
      <c r="H196" s="12">
        <v>175</v>
      </c>
      <c r="I196" s="12">
        <v>77</v>
      </c>
      <c r="J196" s="35">
        <f>'fraction donor'!J196/'fraction donor'!$J196</f>
        <v>1</v>
      </c>
      <c r="K196" s="35">
        <f>'fraction donor'!K196/'fraction donor'!$J196</f>
        <v>0.99765782852463569</v>
      </c>
      <c r="L196" s="35">
        <f>'fraction donor'!L196/'fraction donor'!$J196</f>
        <v>0.99734524852885931</v>
      </c>
      <c r="M196" s="35">
        <f>'fraction donor'!M196/'fraction donor'!$J196</f>
        <v>0.75107840389482849</v>
      </c>
      <c r="N196" s="35">
        <f>'fraction donor'!N196/'fraction donor'!$J196</f>
        <v>0.27388876628447761</v>
      </c>
      <c r="O196" s="35">
        <f>'fraction donor'!O196/'fraction donor'!$J196</f>
        <v>0.45084777607361959</v>
      </c>
      <c r="P196" s="35">
        <f>'fraction donor'!P196/'fraction donor'!$J196</f>
        <v>0.49281090619624934</v>
      </c>
      <c r="Q196" s="35">
        <f>'fraction donor'!Q196/'fraction donor'!$J196</f>
        <v>0.23609648874666292</v>
      </c>
      <c r="R196" s="35">
        <f>'fraction donor'!R196/'fraction donor'!$J196</f>
        <v>0.22388340588621661</v>
      </c>
      <c r="S196" s="35">
        <f>'fraction donor'!S196/'fraction donor'!$J196</f>
        <v>0.7660534280191309</v>
      </c>
      <c r="T196" s="35">
        <f>'fraction donor'!T196/'fraction donor'!$J196</f>
        <v>0.37556954186086233</v>
      </c>
      <c r="U196" s="35">
        <f>'fraction donor'!U196/'fraction donor'!$J196</f>
        <v>0.48413389785029654</v>
      </c>
      <c r="V196" s="35">
        <f>'fraction donor'!V196/'fraction donor'!$J196</f>
        <v>0.4963268811819207</v>
      </c>
      <c r="W196" s="35">
        <f>'fraction donor'!W196/'fraction donor'!$J196</f>
        <v>0.3044936411665396</v>
      </c>
      <c r="X196" s="35">
        <f>'fraction donor'!X196/'fraction donor'!$J196</f>
        <v>0.26841571353701021</v>
      </c>
      <c r="AE196" s="40">
        <f>'fraction donor'!AE196/'fraction donor'!$J196</f>
        <v>0.75806904461825275</v>
      </c>
      <c r="AF196" s="40">
        <f>'fraction donor'!AF196/'fraction donor'!$J196</f>
        <v>0.3155948566889395</v>
      </c>
      <c r="AG196" s="40">
        <f>'fraction donor'!AG196/'fraction donor'!$J196</f>
        <v>0.46394847386634847</v>
      </c>
      <c r="AH196" s="40">
        <f>'fraction donor'!AH196/'fraction donor'!$J196</f>
        <v>0.49447586449663977</v>
      </c>
      <c r="AI196" s="40">
        <f>'fraction donor'!AI196/'fraction donor'!$J196</f>
        <v>0.26727813437525638</v>
      </c>
      <c r="AJ196" s="40">
        <f>'fraction donor'!AJ196/'fraction donor'!$J196</f>
        <v>0.23710485100802606</v>
      </c>
    </row>
    <row r="197" spans="1:36">
      <c r="A197" s="12">
        <v>634901</v>
      </c>
      <c r="B197" s="12" t="s">
        <v>378</v>
      </c>
      <c r="C197" s="12" t="s">
        <v>339</v>
      </c>
      <c r="D197" s="26">
        <v>43063</v>
      </c>
      <c r="E197" s="26">
        <v>43161</v>
      </c>
      <c r="F197" s="26">
        <v>43238</v>
      </c>
      <c r="G197" s="12">
        <v>98</v>
      </c>
      <c r="H197" s="12">
        <v>175</v>
      </c>
      <c r="I197" s="12">
        <v>77</v>
      </c>
      <c r="J197" s="35">
        <f>'fraction donor'!J197/'fraction donor'!$J197</f>
        <v>1</v>
      </c>
      <c r="K197" s="35">
        <f>'fraction donor'!K197/'fraction donor'!$J197</f>
        <v>0.97512267531524988</v>
      </c>
      <c r="L197" s="35">
        <f>'fraction donor'!L197/'fraction donor'!$J197</f>
        <v>1.0346318734323752</v>
      </c>
      <c r="M197" s="35">
        <f>'fraction donor'!M197/'fraction donor'!$J197</f>
        <v>0.77835803075160936</v>
      </c>
      <c r="N197" s="35">
        <f>'fraction donor'!N197/'fraction donor'!$J197</f>
        <v>0.24867240493654233</v>
      </c>
      <c r="O197" s="35">
        <f>'fraction donor'!O197/'fraction donor'!$J197</f>
        <v>0.41064557819836384</v>
      </c>
      <c r="P197" s="35">
        <f>'fraction donor'!P197/'fraction donor'!$J197</f>
        <v>0.46207462408334793</v>
      </c>
      <c r="Q197" s="35">
        <f>'fraction donor'!Q197/'fraction donor'!$J197</f>
        <v>0.27866994055311456</v>
      </c>
      <c r="R197" s="35">
        <f>'fraction donor'!R197/'fraction donor'!$J197</f>
        <v>0.15267081547530831</v>
      </c>
      <c r="S197" s="35">
        <f>'fraction donor'!S197/'fraction donor'!$J197</f>
        <v>0.7857153710925544</v>
      </c>
      <c r="T197" s="35">
        <f>'fraction donor'!T197/'fraction donor'!$J197</f>
        <v>0.36306571082598038</v>
      </c>
      <c r="U197" s="35">
        <f>'fraction donor'!U197/'fraction donor'!$J197</f>
        <v>0.44902868447082095</v>
      </c>
      <c r="V197" s="35">
        <f>'fraction donor'!V197/'fraction donor'!$J197</f>
        <v>0.46410413662581107</v>
      </c>
      <c r="W197" s="35">
        <f>'fraction donor'!W197/'fraction donor'!$J197</f>
        <v>0.27890241206426913</v>
      </c>
      <c r="X197" s="35">
        <f>'fraction donor'!X197/'fraction donor'!$J197</f>
        <v>0.20766339124767333</v>
      </c>
      <c r="AE197" s="40">
        <f>'fraction donor'!AE197/'fraction donor'!$J197</f>
        <v>0.78195602796569763</v>
      </c>
      <c r="AF197" s="40">
        <f>'fraction donor'!AF197/'fraction donor'!$J197</f>
        <v>0.29880354369728024</v>
      </c>
      <c r="AG197" s="40">
        <f>'fraction donor'!AG197/'fraction donor'!$J197</f>
        <v>0.42721600152198203</v>
      </c>
      <c r="AH197" s="40">
        <f>'fraction donor'!AH197/'fraction donor'!$J197</f>
        <v>0.46310028647836382</v>
      </c>
      <c r="AI197" s="40">
        <f>'fraction donor'!AI197/'fraction donor'!$J197</f>
        <v>0.27878184546557827</v>
      </c>
      <c r="AJ197" s="40">
        <f>'fraction donor'!AJ197/'fraction donor'!$J197</f>
        <v>0.16942522865893622</v>
      </c>
    </row>
    <row r="198" spans="1:36">
      <c r="A198" s="12">
        <v>634907</v>
      </c>
      <c r="B198" s="12" t="s">
        <v>379</v>
      </c>
      <c r="C198" s="12" t="s">
        <v>339</v>
      </c>
      <c r="D198" s="26">
        <v>43066</v>
      </c>
      <c r="E198" s="26">
        <v>43159</v>
      </c>
      <c r="F198" s="26">
        <v>43238</v>
      </c>
      <c r="G198" s="12">
        <v>93</v>
      </c>
      <c r="H198" s="12">
        <v>172</v>
      </c>
      <c r="I198" s="12">
        <v>79</v>
      </c>
      <c r="J198" s="35">
        <f>'fraction donor'!J198/'fraction donor'!$J198</f>
        <v>1</v>
      </c>
      <c r="K198" s="35">
        <f>'fraction donor'!K198/'fraction donor'!$J198</f>
        <v>0.91484018575074944</v>
      </c>
      <c r="L198" s="35">
        <f>'fraction donor'!L198/'fraction donor'!$J198</f>
        <v>1.0028963320174333</v>
      </c>
      <c r="M198" s="35">
        <f>'fraction donor'!M198/'fraction donor'!$J198</f>
        <v>0.71078852629802802</v>
      </c>
      <c r="N198" s="35">
        <f>'fraction donor'!N198/'fraction donor'!$J198</f>
        <v>0.21371790377006286</v>
      </c>
      <c r="O198" s="35">
        <f>'fraction donor'!O198/'fraction donor'!$J198</f>
        <v>0.33761875138934605</v>
      </c>
      <c r="P198" s="35">
        <f>'fraction donor'!P198/'fraction donor'!$J198</f>
        <v>0.42862415656705938</v>
      </c>
      <c r="Q198" s="35">
        <f>'fraction donor'!Q198/'fraction donor'!$J198</f>
        <v>0.21553118931481702</v>
      </c>
      <c r="R198" s="35">
        <f>'fraction donor'!R198/'fraction donor'!$J198</f>
        <v>0.20954575984806054</v>
      </c>
      <c r="S198" s="35">
        <f>'fraction donor'!S198/'fraction donor'!$J198</f>
        <v>0.70782925315036394</v>
      </c>
      <c r="T198" s="35">
        <f>'fraction donor'!T198/'fraction donor'!$J198</f>
        <v>0.32993157291668668</v>
      </c>
      <c r="U198" s="35">
        <f>'fraction donor'!U198/'fraction donor'!$J198</f>
        <v>0.39768262016508044</v>
      </c>
      <c r="V198" s="35">
        <f>'fraction donor'!V198/'fraction donor'!$J198</f>
        <v>0.43639257291199163</v>
      </c>
      <c r="W198" s="35">
        <f>'fraction donor'!W198/'fraction donor'!$J198</f>
        <v>0.23506946142901322</v>
      </c>
      <c r="X198" s="35">
        <f>'fraction donor'!X198/'fraction donor'!$J198</f>
        <v>0.22547141031647686</v>
      </c>
      <c r="AE198" s="40">
        <f>'fraction donor'!AE198/'fraction donor'!$J198</f>
        <v>0.70947222658145348</v>
      </c>
      <c r="AF198" s="40">
        <f>'fraction donor'!AF198/'fraction donor'!$J198</f>
        <v>0.25623140623718238</v>
      </c>
      <c r="AG198" s="40">
        <f>'fraction donor'!AG198/'fraction donor'!$J198</f>
        <v>0.36229482867227913</v>
      </c>
      <c r="AH198" s="40">
        <f>'fraction donor'!AH198/'fraction donor'!$J198</f>
        <v>0.4322116073215303</v>
      </c>
      <c r="AI198" s="40">
        <f>'fraction donor'!AI198/'fraction donor'!$J198</f>
        <v>0.22142581184032414</v>
      </c>
      <c r="AJ198" s="40">
        <f>'fraction donor'!AJ198/'fraction donor'!$J198</f>
        <v>0.21522936369236823</v>
      </c>
    </row>
    <row r="199" spans="1:36">
      <c r="A199" s="12">
        <v>634908</v>
      </c>
      <c r="B199" s="12" t="s">
        <v>380</v>
      </c>
      <c r="C199" s="12" t="s">
        <v>339</v>
      </c>
      <c r="D199" s="26">
        <v>43067</v>
      </c>
      <c r="E199" s="26">
        <v>43159</v>
      </c>
      <c r="F199" s="26">
        <v>43238</v>
      </c>
      <c r="G199" s="12">
        <v>92</v>
      </c>
      <c r="H199" s="12">
        <v>171</v>
      </c>
      <c r="I199" s="12">
        <v>79</v>
      </c>
      <c r="J199" s="35">
        <f>'fraction donor'!J199/'fraction donor'!$J199</f>
        <v>1</v>
      </c>
      <c r="K199" s="35">
        <f>'fraction donor'!K199/'fraction donor'!$J199</f>
        <v>0.89518252145040389</v>
      </c>
      <c r="L199" s="35">
        <f>'fraction donor'!L199/'fraction donor'!$J199</f>
        <v>0.94714106134524123</v>
      </c>
      <c r="M199" s="35">
        <f>'fraction donor'!M199/'fraction donor'!$J199</f>
        <v>0.6880077167840799</v>
      </c>
      <c r="N199" s="35">
        <f>'fraction donor'!N199/'fraction donor'!$J199</f>
        <v>0.21877121842368949</v>
      </c>
      <c r="O199" s="35">
        <f>'fraction donor'!O199/'fraction donor'!$J199</f>
        <v>0.40967600589311115</v>
      </c>
      <c r="P199" s="35">
        <f>'fraction donor'!P199/'fraction donor'!$J199</f>
        <v>0.43396013182336102</v>
      </c>
      <c r="Q199" s="35">
        <f>'fraction donor'!Q199/'fraction donor'!$J199</f>
        <v>0.24115019437799043</v>
      </c>
      <c r="R199" s="35">
        <f>'fraction donor'!R199/'fraction donor'!$J199</f>
        <v>0.20343436315817837</v>
      </c>
      <c r="S199" s="35">
        <f>'fraction donor'!S199/'fraction donor'!$J199</f>
        <v>0.67659735837381318</v>
      </c>
      <c r="T199" s="35">
        <f>'fraction donor'!T199/'fraction donor'!$J199</f>
        <v>0.37003056080787772</v>
      </c>
      <c r="U199" s="35">
        <f>'fraction donor'!U199/'fraction donor'!$J199</f>
        <v>0.43681700224297115</v>
      </c>
      <c r="V199" s="35">
        <f>'fraction donor'!V199/'fraction donor'!$J199</f>
        <v>0.42673667323030529</v>
      </c>
      <c r="W199" s="35">
        <f>'fraction donor'!W199/'fraction donor'!$J199</f>
        <v>0.24741301005163938</v>
      </c>
      <c r="X199" s="35">
        <f>'fraction donor'!X199/'fraction donor'!$J199</f>
        <v>0.22537786884046665</v>
      </c>
      <c r="AE199" s="40">
        <f>'fraction donor'!AE199/'fraction donor'!$J199</f>
        <v>0.68421458757006326</v>
      </c>
      <c r="AF199" s="40">
        <f>'fraction donor'!AF199/'fraction donor'!$J199</f>
        <v>0.25732581679629529</v>
      </c>
      <c r="AG199" s="40">
        <f>'fraction donor'!AG199/'fraction donor'!$J199</f>
        <v>0.41776934755540635</v>
      </c>
      <c r="AH199" s="40">
        <f>'fraction donor'!AH199/'fraction donor'!$J199</f>
        <v>0.43145101025540883</v>
      </c>
      <c r="AI199" s="40">
        <f>'fraction donor'!AI199/'fraction donor'!$J199</f>
        <v>0.24262697956408721</v>
      </c>
      <c r="AJ199" s="40">
        <f>'fraction donor'!AJ199/'fraction donor'!$J199</f>
        <v>0.20871819543715078</v>
      </c>
    </row>
    <row r="200" spans="1:36">
      <c r="A200" s="12">
        <v>634905</v>
      </c>
      <c r="B200" s="12" t="s">
        <v>381</v>
      </c>
      <c r="C200" s="12" t="s">
        <v>339</v>
      </c>
      <c r="D200" s="26">
        <v>43066</v>
      </c>
      <c r="E200" s="26">
        <v>43157</v>
      </c>
      <c r="F200" s="26">
        <v>43238</v>
      </c>
      <c r="G200" s="12">
        <v>91</v>
      </c>
      <c r="H200" s="12">
        <v>172</v>
      </c>
      <c r="I200" s="12">
        <v>81</v>
      </c>
      <c r="J200" s="35">
        <f>'fraction donor'!J200/'fraction donor'!$J200</f>
        <v>1</v>
      </c>
      <c r="K200" s="35">
        <f>'fraction donor'!K200/'fraction donor'!$J200</f>
        <v>0.918466895459083</v>
      </c>
      <c r="L200" s="35">
        <f>'fraction donor'!L200/'fraction donor'!$J200</f>
        <v>0.94554859279411152</v>
      </c>
      <c r="M200" s="35">
        <f>'fraction donor'!M200/'fraction donor'!$J200</f>
        <v>0.68555664013096973</v>
      </c>
      <c r="N200" s="35">
        <f>'fraction donor'!N200/'fraction donor'!$J200</f>
        <v>0.29097656167866903</v>
      </c>
      <c r="O200" s="35">
        <f>'fraction donor'!O200/'fraction donor'!$J200</f>
        <v>0.41828138852109842</v>
      </c>
      <c r="P200" s="35">
        <f>'fraction donor'!P200/'fraction donor'!$J200</f>
        <v>0.4487520433786224</v>
      </c>
      <c r="Q200" s="35">
        <f>'fraction donor'!Q200/'fraction donor'!$J200</f>
        <v>0.31962895400471464</v>
      </c>
      <c r="R200" s="35">
        <f>'fraction donor'!R200/'fraction donor'!$J200</f>
        <v>0.22548316243001859</v>
      </c>
      <c r="S200" s="35">
        <f>'fraction donor'!S200/'fraction donor'!$J200</f>
        <v>0.68674098246725601</v>
      </c>
      <c r="T200" s="35">
        <f>'fraction donor'!T200/'fraction donor'!$J200</f>
        <v>0.39193835181679715</v>
      </c>
      <c r="U200" s="35">
        <f>'fraction donor'!U200/'fraction donor'!$J200</f>
        <v>0.43505549760102208</v>
      </c>
      <c r="V200" s="35">
        <f>'fraction donor'!V200/'fraction donor'!$J200</f>
        <v>0.45311762515752091</v>
      </c>
      <c r="W200" s="35">
        <f>'fraction donor'!W200/'fraction donor'!$J200</f>
        <v>0.33855995350121998</v>
      </c>
      <c r="X200" s="35">
        <f>'fraction donor'!X200/'fraction donor'!$J200</f>
        <v>0.27760824132210127</v>
      </c>
      <c r="AE200" s="40">
        <f>'fraction donor'!AE200/'fraction donor'!$J200</f>
        <v>0.68616901987293011</v>
      </c>
      <c r="AF200" s="40">
        <f>'fraction donor'!AF200/'fraction donor'!$J200</f>
        <v>0.3327211776365307</v>
      </c>
      <c r="AG200" s="40">
        <f>'fraction donor'!AG200/'fraction donor'!$J200</f>
        <v>0.42489716298552788</v>
      </c>
      <c r="AH200" s="40">
        <f>'fraction donor'!AH200/'fraction donor'!$J200</f>
        <v>0.45105380854080396</v>
      </c>
      <c r="AI200" s="40">
        <f>'fraction donor'!AI200/'fraction donor'!$J200</f>
        <v>0.3263409605714318</v>
      </c>
      <c r="AJ200" s="40">
        <f>'fraction donor'!AJ200/'fraction donor'!$J200</f>
        <v>0.24218445374510519</v>
      </c>
    </row>
    <row r="201" spans="1:36">
      <c r="A201" s="12">
        <v>634906</v>
      </c>
      <c r="B201" s="12" t="s">
        <v>382</v>
      </c>
      <c r="C201" s="12" t="s">
        <v>339</v>
      </c>
      <c r="D201" s="26">
        <v>43066</v>
      </c>
      <c r="E201" s="26">
        <v>43157</v>
      </c>
      <c r="F201" s="26">
        <v>43238</v>
      </c>
      <c r="G201" s="12">
        <v>91</v>
      </c>
      <c r="H201" s="12">
        <v>172</v>
      </c>
      <c r="I201" s="12">
        <v>81</v>
      </c>
      <c r="J201" s="35">
        <f>'fraction donor'!J201/'fraction donor'!$J201</f>
        <v>1</v>
      </c>
      <c r="K201" s="35">
        <f>'fraction donor'!K201/'fraction donor'!$J201</f>
        <v>0.96979244130226061</v>
      </c>
      <c r="L201" s="35">
        <f>'fraction donor'!L201/'fraction donor'!$J201</f>
        <v>0.96178846184061273</v>
      </c>
      <c r="M201" s="35">
        <f>'fraction donor'!M201/'fraction donor'!$J201</f>
        <v>0.73939580243838399</v>
      </c>
      <c r="N201" s="35">
        <f>'fraction donor'!N201/'fraction donor'!$J201</f>
        <v>0.36496465711524756</v>
      </c>
      <c r="O201" s="35">
        <f>'fraction donor'!O201/'fraction donor'!$J201</f>
        <v>0.54024425186124614</v>
      </c>
      <c r="P201" s="35">
        <f>'fraction donor'!P201/'fraction donor'!$J201</f>
        <v>0.5302019344684219</v>
      </c>
      <c r="Q201" s="35">
        <f>'fraction donor'!Q201/'fraction donor'!$J201</f>
        <v>0.37436749517648399</v>
      </c>
      <c r="R201" s="35">
        <f>'fraction donor'!R201/'fraction donor'!$J201</f>
        <v>0.32626228457091055</v>
      </c>
      <c r="S201" s="35">
        <f>'fraction donor'!S201/'fraction donor'!$J201</f>
        <v>0.74931310478487012</v>
      </c>
      <c r="T201" s="35">
        <f>'fraction donor'!T201/'fraction donor'!$J201</f>
        <v>0.46814215727032482</v>
      </c>
      <c r="U201" s="35">
        <f>'fraction donor'!U201/'fraction donor'!$J201</f>
        <v>0.54207468214282351</v>
      </c>
      <c r="V201" s="35">
        <f>'fraction donor'!V201/'fraction donor'!$J201</f>
        <v>0.53453168846734034</v>
      </c>
      <c r="W201" s="35">
        <f>'fraction donor'!W201/'fraction donor'!$J201</f>
        <v>0.26371669989556634</v>
      </c>
      <c r="X201" s="35">
        <f>'fraction donor'!X201/'fraction donor'!$J201</f>
        <v>0.40176343876205517</v>
      </c>
      <c r="AE201" s="40">
        <f>'fraction donor'!AE201/'fraction donor'!$J201</f>
        <v>0.7434889896415412</v>
      </c>
      <c r="AF201" s="40">
        <f>'fraction donor'!AF201/'fraction donor'!$J201</f>
        <v>0.40010377703460176</v>
      </c>
      <c r="AG201" s="40">
        <f>'fraction donor'!AG201/'fraction donor'!$J201</f>
        <v>0.54080922426916112</v>
      </c>
      <c r="AH201" s="40">
        <f>'fraction donor'!AH201/'fraction donor'!$J201</f>
        <v>0.53198245913084907</v>
      </c>
      <c r="AI201" s="40">
        <f>'fraction donor'!AI201/'fraction donor'!$J201</f>
        <v>0.33509112969432919</v>
      </c>
      <c r="AJ201" s="40">
        <f>'fraction donor'!AJ201/'fraction donor'!$J201</f>
        <v>0.34490366912527248</v>
      </c>
    </row>
    <row r="202" spans="1:36">
      <c r="A202" s="12">
        <v>634899</v>
      </c>
      <c r="B202" s="12" t="s">
        <v>383</v>
      </c>
      <c r="C202" s="12" t="s">
        <v>339</v>
      </c>
      <c r="D202" s="26">
        <v>43067</v>
      </c>
      <c r="E202" s="26">
        <v>43154</v>
      </c>
      <c r="F202" s="26">
        <v>43238</v>
      </c>
      <c r="G202" s="12">
        <v>87</v>
      </c>
      <c r="H202" s="12">
        <v>171</v>
      </c>
      <c r="I202" s="12">
        <v>84</v>
      </c>
      <c r="J202" s="35">
        <f>'fraction donor'!J202/'fraction donor'!$J202</f>
        <v>1</v>
      </c>
      <c r="K202" s="35">
        <f>'fraction donor'!K202/'fraction donor'!$J202</f>
        <v>0.95676003255753761</v>
      </c>
      <c r="L202" s="35">
        <f>'fraction donor'!L202/'fraction donor'!$J202</f>
        <v>0.96429302968418007</v>
      </c>
      <c r="M202" s="35">
        <f>'fraction donor'!M202/'fraction donor'!$J202</f>
        <v>0.75633196051524609</v>
      </c>
      <c r="N202" s="35">
        <f>'fraction donor'!N202/'fraction donor'!$J202</f>
        <v>0.32677685766624021</v>
      </c>
      <c r="O202" s="35">
        <f>'fraction donor'!O202/'fraction donor'!$J202</f>
        <v>0.51065710587442603</v>
      </c>
      <c r="P202" s="35">
        <f>'fraction donor'!P202/'fraction donor'!$J202</f>
        <v>0.4868402740939784</v>
      </c>
      <c r="Q202" s="35">
        <f>'fraction donor'!Q202/'fraction donor'!$J202</f>
        <v>0.31793830264055351</v>
      </c>
      <c r="R202" s="35">
        <f>'fraction donor'!R202/'fraction donor'!$J202</f>
        <v>0.24613205586992676</v>
      </c>
      <c r="S202" s="35">
        <f>'fraction donor'!S202/'fraction donor'!$J202</f>
        <v>0.761743969999091</v>
      </c>
      <c r="T202" s="35">
        <f>'fraction donor'!T202/'fraction donor'!$J202</f>
        <v>0.42190975998972208</v>
      </c>
      <c r="U202" s="35">
        <f>'fraction donor'!U202/'fraction donor'!$J202</f>
        <v>0.55334451729856904</v>
      </c>
      <c r="V202" s="35">
        <f>'fraction donor'!V202/'fraction donor'!$J202</f>
        <v>0.48853168044077133</v>
      </c>
      <c r="W202" s="35">
        <f>'fraction donor'!W202/'fraction donor'!$J202</f>
        <v>0.32390790164347211</v>
      </c>
      <c r="X202" s="35">
        <f>'fraction donor'!X202/'fraction donor'!$J202</f>
        <v>0.2954619798564781</v>
      </c>
      <c r="AE202" s="40">
        <f>'fraction donor'!AE202/'fraction donor'!$J202</f>
        <v>0.75867247637216062</v>
      </c>
      <c r="AF202" s="40">
        <f>'fraction donor'!AF202/'fraction donor'!$J202</f>
        <v>0.35913119612046984</v>
      </c>
      <c r="AG202" s="40">
        <f>'fraction donor'!AG202/'fraction donor'!$J202</f>
        <v>0.52464423669950278</v>
      </c>
      <c r="AH202" s="40">
        <f>'fraction donor'!AH202/'fraction donor'!$J202</f>
        <v>0.48757812566092945</v>
      </c>
      <c r="AI202" s="40">
        <f>'fraction donor'!AI202/'fraction donor'!$J202</f>
        <v>0.32015942892809501</v>
      </c>
      <c r="AJ202" s="40">
        <f>'fraction donor'!AJ202/'fraction donor'!$J202</f>
        <v>0.25967978268534464</v>
      </c>
    </row>
    <row r="203" spans="1:36">
      <c r="A203" s="12">
        <v>634904</v>
      </c>
      <c r="B203" s="12" t="s">
        <v>384</v>
      </c>
      <c r="C203" s="12" t="s">
        <v>339</v>
      </c>
      <c r="D203" s="26">
        <v>43066</v>
      </c>
      <c r="E203" s="26">
        <v>43154</v>
      </c>
      <c r="F203" s="26">
        <v>43238</v>
      </c>
      <c r="G203" s="12">
        <v>88</v>
      </c>
      <c r="H203" s="12">
        <v>172</v>
      </c>
      <c r="I203" s="12">
        <v>84</v>
      </c>
      <c r="J203" s="35">
        <f>'fraction donor'!J203/'fraction donor'!$J203</f>
        <v>1</v>
      </c>
      <c r="K203" s="35">
        <f>'fraction donor'!K203/'fraction donor'!$J203</f>
        <v>1.0003162912519643</v>
      </c>
      <c r="L203" s="35">
        <f>'fraction donor'!L203/'fraction donor'!$J203</f>
        <v>0.99557145934264601</v>
      </c>
      <c r="M203" s="35">
        <f>'fraction donor'!M203/'fraction donor'!$J203</f>
        <v>0.81310842995135579</v>
      </c>
      <c r="N203" s="35">
        <f>'fraction donor'!N203/'fraction donor'!$J203</f>
        <v>0.52083960485742442</v>
      </c>
      <c r="O203" s="35">
        <f>'fraction donor'!O203/'fraction donor'!$J203</f>
        <v>0.68966212084518974</v>
      </c>
      <c r="P203" s="35">
        <f>'fraction donor'!P203/'fraction donor'!$J203</f>
        <v>0.61197804122716171</v>
      </c>
      <c r="Q203" s="35">
        <f>'fraction donor'!Q203/'fraction donor'!$J203</f>
        <v>0.5592755561720566</v>
      </c>
      <c r="R203" s="35">
        <f>'fraction donor'!R203/'fraction donor'!$J203</f>
        <v>0.54908175015852878</v>
      </c>
      <c r="S203" s="35">
        <f>'fraction donor'!S203/'fraction donor'!$J203</f>
        <v>0.81045575678340964</v>
      </c>
      <c r="T203" s="35">
        <f>'fraction donor'!T203/'fraction donor'!$J203</f>
        <v>0.49168572312352338</v>
      </c>
      <c r="U203" s="35">
        <f>'fraction donor'!U203/'fraction donor'!$J203</f>
        <v>0.59791664660500732</v>
      </c>
      <c r="V203" s="35">
        <f>'fraction donor'!V203/'fraction donor'!$J203</f>
        <v>0.57079415058001515</v>
      </c>
      <c r="W203" s="35">
        <f>'fraction donor'!W203/'fraction donor'!$J203</f>
        <v>0.45436860601009815</v>
      </c>
      <c r="X203" s="35">
        <f>'fraction donor'!X203/'fraction donor'!$J203</f>
        <v>0.36904322880859258</v>
      </c>
      <c r="AE203" s="40">
        <f>'fraction donor'!AE203/'fraction donor'!$J203</f>
        <v>0.81189287950126665</v>
      </c>
      <c r="AF203" s="40">
        <f>'fraction donor'!AF203/'fraction donor'!$J203</f>
        <v>0.50766351640312524</v>
      </c>
      <c r="AG203" s="40">
        <f>'fraction donor'!AG203/'fraction donor'!$J203</f>
        <v>0.66006954788339789</v>
      </c>
      <c r="AH203" s="40">
        <f>'fraction donor'!AH203/'fraction donor'!$J203</f>
        <v>0.5922695307857766</v>
      </c>
      <c r="AI203" s="40">
        <f>'fraction donor'!AI203/'fraction donor'!$J203</f>
        <v>0.50977643338430878</v>
      </c>
      <c r="AJ203" s="40">
        <f>'fraction donor'!AJ203/'fraction donor'!$J203</f>
        <v>0.48399487970566912</v>
      </c>
    </row>
    <row r="204" spans="1:36">
      <c r="A204" s="12">
        <v>634897</v>
      </c>
      <c r="B204" s="12" t="s">
        <v>385</v>
      </c>
      <c r="C204" s="12" t="s">
        <v>339</v>
      </c>
      <c r="D204" s="26">
        <v>43067</v>
      </c>
      <c r="E204" s="26">
        <v>43152</v>
      </c>
      <c r="F204" s="26">
        <v>43238</v>
      </c>
      <c r="G204" s="12">
        <v>85</v>
      </c>
      <c r="H204" s="12">
        <v>171</v>
      </c>
      <c r="I204" s="12">
        <v>86</v>
      </c>
      <c r="J204" s="35">
        <f>'fraction donor'!J204/'fraction donor'!$J204</f>
        <v>1</v>
      </c>
      <c r="K204" s="35">
        <f>'fraction donor'!K204/'fraction donor'!$J204</f>
        <v>0.98499397476548678</v>
      </c>
      <c r="L204" s="35">
        <f>'fraction donor'!L204/'fraction donor'!$J204</f>
        <v>0.98060317345268522</v>
      </c>
      <c r="M204" s="35">
        <f>'fraction donor'!M204/'fraction donor'!$J204</f>
        <v>0.83636118540246751</v>
      </c>
      <c r="N204" s="35">
        <f>'fraction donor'!N204/'fraction donor'!$J204</f>
        <v>0.46584326278700228</v>
      </c>
      <c r="O204" s="35">
        <f>'fraction donor'!O204/'fraction donor'!$J204</f>
        <v>0.66091969259064631</v>
      </c>
      <c r="P204" s="35">
        <f>'fraction donor'!P204/'fraction donor'!$J204</f>
        <v>0.64699661172848466</v>
      </c>
      <c r="Q204" s="35">
        <f>'fraction donor'!Q204/'fraction donor'!$J204</f>
        <v>0.55706498907248925</v>
      </c>
      <c r="R204" s="35">
        <f>'fraction donor'!R204/'fraction donor'!$J204</f>
        <v>0.54176769946983561</v>
      </c>
      <c r="S204" s="35">
        <f>'fraction donor'!S204/'fraction donor'!$J204</f>
        <v>0.85364341288695711</v>
      </c>
      <c r="T204" s="35">
        <f>'fraction donor'!T204/'fraction donor'!$J204</f>
        <v>0.53660376146111033</v>
      </c>
      <c r="U204" s="35">
        <f>'fraction donor'!U204/'fraction donor'!$J204</f>
        <v>0.69687195001170466</v>
      </c>
      <c r="V204" s="35">
        <f>'fraction donor'!V204/'fraction donor'!$J204</f>
        <v>0.66014138863912697</v>
      </c>
      <c r="W204" s="35">
        <f>'fraction donor'!W204/'fraction donor'!$J204</f>
        <v>0.52312808744292028</v>
      </c>
      <c r="X204" s="35">
        <f>'fraction donor'!X204/'fraction donor'!$J204</f>
        <v>0.58084700861666028</v>
      </c>
      <c r="AE204" s="40">
        <f>'fraction donor'!AE204/'fraction donor'!$J204</f>
        <v>0.84259503324387341</v>
      </c>
      <c r="AF204" s="40">
        <f>'fraction donor'!AF204/'fraction donor'!$J204</f>
        <v>0.47904389276417603</v>
      </c>
      <c r="AG204" s="40">
        <f>'fraction donor'!AG204/'fraction donor'!$J204</f>
        <v>0.66886570111497445</v>
      </c>
      <c r="AH204" s="40">
        <f>'fraction donor'!AH204/'fraction donor'!$J204</f>
        <v>0.65160215547292533</v>
      </c>
      <c r="AI204" s="40">
        <f>'fraction donor'!AI204/'fraction donor'!$J204</f>
        <v>0.54704791953721688</v>
      </c>
      <c r="AJ204" s="40">
        <f>'fraction donor'!AJ204/'fraction donor'!$J204</f>
        <v>0.55091886734035345</v>
      </c>
    </row>
    <row r="205" spans="1:36">
      <c r="A205" s="12">
        <v>634898</v>
      </c>
      <c r="B205" s="12" t="s">
        <v>386</v>
      </c>
      <c r="C205" s="12" t="s">
        <v>339</v>
      </c>
      <c r="D205" s="26">
        <v>43067</v>
      </c>
      <c r="E205" s="26">
        <v>43152</v>
      </c>
      <c r="F205" s="26">
        <v>43238</v>
      </c>
      <c r="G205" s="12">
        <v>85</v>
      </c>
      <c r="H205" s="12">
        <v>171</v>
      </c>
      <c r="I205" s="12">
        <v>86</v>
      </c>
      <c r="J205" s="35">
        <f>'fraction donor'!J205/'fraction donor'!$J205</f>
        <v>1</v>
      </c>
      <c r="K205" s="35">
        <f>'fraction donor'!K205/'fraction donor'!$J205</f>
        <v>0.99793423219591393</v>
      </c>
      <c r="L205" s="35">
        <f>'fraction donor'!L205/'fraction donor'!$J205</f>
        <v>1.0013390096755834</v>
      </c>
      <c r="M205" s="35">
        <f>'fraction donor'!M205/'fraction donor'!$J205</f>
        <v>0.77743119298210672</v>
      </c>
      <c r="N205" s="35">
        <f>'fraction donor'!N205/'fraction donor'!$J205</f>
        <v>0.40736220938282797</v>
      </c>
      <c r="O205" s="35">
        <f>'fraction donor'!O205/'fraction donor'!$J205</f>
        <v>0.56667009131075108</v>
      </c>
      <c r="P205" s="35">
        <f>'fraction donor'!P205/'fraction donor'!$J205</f>
        <v>0.55483757407570033</v>
      </c>
      <c r="Q205" s="35">
        <f>'fraction donor'!Q205/'fraction donor'!$J205</f>
        <v>0.43918862314156432</v>
      </c>
      <c r="R205" s="35">
        <f>'fraction donor'!R205/'fraction donor'!$J205</f>
        <v>0.30337523587069859</v>
      </c>
      <c r="S205" s="35">
        <f>'fraction donor'!S205/'fraction donor'!$J205</f>
        <v>0.79674038113756274</v>
      </c>
      <c r="T205" s="35">
        <f>'fraction donor'!T205/'fraction donor'!$J205</f>
        <v>0.5961606091520919</v>
      </c>
      <c r="U205" s="35">
        <f>'fraction donor'!U205/'fraction donor'!$J205</f>
        <v>0.68704556691687835</v>
      </c>
      <c r="V205" s="35">
        <f>'fraction donor'!V205/'fraction donor'!$J205</f>
        <v>0.60321265155508696</v>
      </c>
      <c r="W205" s="35">
        <f>'fraction donor'!W205/'fraction donor'!$J205</f>
        <v>0.57640101032047797</v>
      </c>
      <c r="X205" s="35">
        <f>'fraction donor'!X205/'fraction donor'!$J205</f>
        <v>0.56784910464341265</v>
      </c>
      <c r="AE205" s="40">
        <f>'fraction donor'!AE205/'fraction donor'!$J205</f>
        <v>0.78822748385151864</v>
      </c>
      <c r="AF205" s="40">
        <f>'fraction donor'!AF205/'fraction donor'!$J205</f>
        <v>0.48655358857257114</v>
      </c>
      <c r="AG205" s="40">
        <f>'fraction donor'!AG205/'fraction donor'!$J205</f>
        <v>0.63345051037831779</v>
      </c>
      <c r="AH205" s="40">
        <f>'fraction donor'!AH205/'fraction donor'!$J205</f>
        <v>0.58112447327266437</v>
      </c>
      <c r="AI205" s="40">
        <f>'fraction donor'!AI205/'fraction donor'!$J205</f>
        <v>0.49037931230289539</v>
      </c>
      <c r="AJ205" s="40">
        <f>'fraction donor'!AJ205/'fraction donor'!$J205</f>
        <v>0.41681046312039494</v>
      </c>
    </row>
    <row r="206" spans="1:36">
      <c r="A206" s="12">
        <v>634895</v>
      </c>
      <c r="B206" s="12" t="s">
        <v>387</v>
      </c>
      <c r="C206" s="12" t="s">
        <v>339</v>
      </c>
      <c r="D206" s="26">
        <v>43067</v>
      </c>
      <c r="E206" s="26">
        <v>43147</v>
      </c>
      <c r="F206" s="26">
        <v>43238</v>
      </c>
      <c r="G206" s="12">
        <v>80</v>
      </c>
      <c r="H206" s="12">
        <v>171</v>
      </c>
      <c r="I206" s="12">
        <v>91</v>
      </c>
      <c r="J206" s="35">
        <f>'fraction donor'!J206/'fraction donor'!$J206</f>
        <v>1</v>
      </c>
      <c r="K206" s="35">
        <f>'fraction donor'!K206/'fraction donor'!$J206</f>
        <v>1.0019431627003832</v>
      </c>
      <c r="L206" s="35">
        <f>'fraction donor'!L206/'fraction donor'!$J206</f>
        <v>1.0503119628121735</v>
      </c>
      <c r="M206" s="35">
        <f>'fraction donor'!M206/'fraction donor'!$J206</f>
        <v>0.82557841935464726</v>
      </c>
      <c r="N206" s="35">
        <f>'fraction donor'!N206/'fraction donor'!$J206</f>
        <v>0.38992370410045829</v>
      </c>
      <c r="O206" s="35">
        <f>'fraction donor'!O206/'fraction donor'!$J206</f>
        <v>0.58561656009077512</v>
      </c>
      <c r="P206" s="35">
        <f>'fraction donor'!P206/'fraction donor'!$J206</f>
        <v>0.60397783964891372</v>
      </c>
      <c r="Q206" s="35">
        <f>'fraction donor'!Q206/'fraction donor'!$J206</f>
        <v>0.4617950089126559</v>
      </c>
      <c r="R206" s="35">
        <f>'fraction donor'!R206/'fraction donor'!$J206</f>
        <v>0.30026340151524317</v>
      </c>
      <c r="S206" s="35">
        <f>'fraction donor'!S206/'fraction donor'!$J206</f>
        <v>0.84075046007801391</v>
      </c>
      <c r="T206" s="35">
        <f>'fraction donor'!T206/'fraction donor'!$J206</f>
        <v>0.4800717773052996</v>
      </c>
      <c r="U206" s="35">
        <f>'fraction donor'!U206/'fraction donor'!$J206</f>
        <v>0.62143150229487998</v>
      </c>
      <c r="V206" s="35">
        <f>'fraction donor'!V206/'fraction donor'!$J206</f>
        <v>0.60108704627945064</v>
      </c>
      <c r="W206" s="35">
        <f>'fraction donor'!W206/'fraction donor'!$J206</f>
        <v>0.49327271811065954</v>
      </c>
      <c r="X206" s="35">
        <f>'fraction donor'!X206/'fraction donor'!$J206</f>
        <v>0.36567938561241026</v>
      </c>
      <c r="AE206" s="40">
        <f>'fraction donor'!AE206/'fraction donor'!$J206</f>
        <v>0.83105081271305414</v>
      </c>
      <c r="AF206" s="40">
        <f>'fraction donor'!AF206/'fraction donor'!$J206</f>
        <v>0.41695723609831015</v>
      </c>
      <c r="AG206" s="40">
        <f>'fraction donor'!AG206/'fraction donor'!$J206</f>
        <v>0.59388137734040236</v>
      </c>
      <c r="AH206" s="40">
        <f>'fraction donor'!AH206/'fraction donor'!$J206</f>
        <v>0.6029258310884269</v>
      </c>
      <c r="AI206" s="40">
        <f>'fraction donor'!AI206/'fraction donor'!$J206</f>
        <v>0.47334532208810154</v>
      </c>
      <c r="AJ206" s="40">
        <f>'fraction donor'!AJ206/'fraction donor'!$J206</f>
        <v>0.31195010831163272</v>
      </c>
    </row>
    <row r="207" spans="1:36">
      <c r="A207" s="12">
        <v>634896</v>
      </c>
      <c r="B207" s="12" t="s">
        <v>388</v>
      </c>
      <c r="C207" s="12" t="s">
        <v>339</v>
      </c>
      <c r="D207" s="26">
        <v>43067</v>
      </c>
      <c r="E207" s="26">
        <v>43147</v>
      </c>
      <c r="F207" s="26">
        <v>43238</v>
      </c>
      <c r="G207" s="12">
        <v>80</v>
      </c>
      <c r="H207" s="12">
        <v>171</v>
      </c>
      <c r="I207" s="12">
        <v>91</v>
      </c>
      <c r="J207" s="35">
        <f>'fraction donor'!J207/'fraction donor'!$J207</f>
        <v>1</v>
      </c>
      <c r="K207" s="35">
        <f>'fraction donor'!K207/'fraction donor'!$J207</f>
        <v>0.95905388995829333</v>
      </c>
      <c r="L207" s="35">
        <f>'fraction donor'!L207/'fraction donor'!$J207</f>
        <v>0.97458888888888895</v>
      </c>
      <c r="M207" s="35">
        <f>'fraction donor'!M207/'fraction donor'!$J207</f>
        <v>0.74308373269741546</v>
      </c>
      <c r="N207" s="35">
        <f>'fraction donor'!N207/'fraction donor'!$J207</f>
        <v>0.35029353551851017</v>
      </c>
      <c r="O207" s="35">
        <f>'fraction donor'!O207/'fraction donor'!$J207</f>
        <v>0.61003270396270404</v>
      </c>
      <c r="P207" s="35">
        <f>'fraction donor'!P207/'fraction donor'!$J207</f>
        <v>0.50018274741975732</v>
      </c>
      <c r="Q207" s="35">
        <f>'fraction donor'!Q207/'fraction donor'!$J207</f>
        <v>0.34693913424465472</v>
      </c>
      <c r="R207" s="35">
        <f>'fraction donor'!R207/'fraction donor'!$J207</f>
        <v>0.38666850656006563</v>
      </c>
      <c r="S207" s="35">
        <f>'fraction donor'!S207/'fraction donor'!$J207</f>
        <v>0.74874504116038931</v>
      </c>
      <c r="T207" s="35">
        <f>'fraction donor'!T207/'fraction donor'!$J207</f>
        <v>0.44027564829476762</v>
      </c>
      <c r="U207" s="35">
        <f>'fraction donor'!U207/'fraction donor'!$J207</f>
        <v>0.6179941861690913</v>
      </c>
      <c r="V207" s="35">
        <f>'fraction donor'!V207/'fraction donor'!$J207</f>
        <v>0.52986179205258011</v>
      </c>
      <c r="W207" s="35">
        <f>'fraction donor'!W207/'fraction donor'!$J207</f>
        <v>0.47385021401819161</v>
      </c>
      <c r="X207" s="35">
        <f>'fraction donor'!X207/'fraction donor'!$J207</f>
        <v>0.39410170126874278</v>
      </c>
      <c r="AE207" s="40">
        <f>'fraction donor'!AE207/'fraction donor'!$J207</f>
        <v>0.74350956597048301</v>
      </c>
      <c r="AF207" s="40">
        <f>'fraction donor'!AF207/'fraction donor'!$J207</f>
        <v>0.35400319148622605</v>
      </c>
      <c r="AG207" s="40">
        <f>'fraction donor'!AG207/'fraction donor'!$J207</f>
        <v>0.61066476091579525</v>
      </c>
      <c r="AH207" s="40">
        <f>'fraction donor'!AH207/'fraction donor'!$J207</f>
        <v>0.50222287186247794</v>
      </c>
      <c r="AI207" s="40">
        <f>'fraction donor'!AI207/'fraction donor'!$J207</f>
        <v>0.35310870013945322</v>
      </c>
      <c r="AJ207" s="40">
        <f>'fraction donor'!AJ207/'fraction donor'!$J207</f>
        <v>0.38719512184695509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7"/>
  <sheetViews>
    <sheetView workbookViewId="0">
      <pane xSplit="9" ySplit="1" topLeftCell="J177" activePane="bottomRight" state="frozen"/>
      <selection pane="topRight" activeCell="I1" sqref="I1"/>
      <selection pane="bottomLeft" activeCell="A2" sqref="A2"/>
      <selection pane="bottomRight" activeCell="X194" sqref="X194:X221"/>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24" width="10.83203125" style="27"/>
    <col min="26" max="29" width="10.83203125" style="27"/>
    <col min="32" max="44" width="10.83203125" style="51"/>
  </cols>
  <sheetData>
    <row r="1" spans="1:44" s="4" customFormat="1" ht="30">
      <c r="A1" s="21" t="s">
        <v>15</v>
      </c>
      <c r="B1" s="21" t="s">
        <v>16</v>
      </c>
      <c r="C1" s="21" t="s">
        <v>338</v>
      </c>
      <c r="D1" s="22" t="s">
        <v>99</v>
      </c>
      <c r="E1" s="22" t="s">
        <v>103</v>
      </c>
      <c r="F1" s="22" t="s">
        <v>100</v>
      </c>
      <c r="G1" s="21" t="s">
        <v>17</v>
      </c>
      <c r="H1" s="21" t="s">
        <v>18</v>
      </c>
      <c r="I1" s="21" t="s">
        <v>19</v>
      </c>
      <c r="J1" s="28" t="s">
        <v>0</v>
      </c>
      <c r="K1" s="28" t="s">
        <v>1</v>
      </c>
      <c r="L1" s="28" t="s">
        <v>2</v>
      </c>
      <c r="M1" s="28" t="s">
        <v>3</v>
      </c>
      <c r="N1" s="28" t="s">
        <v>4</v>
      </c>
      <c r="O1" s="28" t="s">
        <v>5</v>
      </c>
      <c r="P1" s="28" t="s">
        <v>6</v>
      </c>
      <c r="Q1" s="28" t="s">
        <v>7</v>
      </c>
      <c r="R1" s="28" t="s">
        <v>8</v>
      </c>
      <c r="S1" s="28" t="s">
        <v>9</v>
      </c>
      <c r="T1" s="28" t="s">
        <v>10</v>
      </c>
      <c r="U1" s="28" t="s">
        <v>11</v>
      </c>
      <c r="V1" s="28" t="s">
        <v>12</v>
      </c>
      <c r="W1" s="28" t="s">
        <v>13</v>
      </c>
      <c r="X1" s="28" t="s">
        <v>14</v>
      </c>
      <c r="Z1" s="28" t="s">
        <v>217</v>
      </c>
      <c r="AA1" s="28" t="s">
        <v>219</v>
      </c>
      <c r="AB1" s="28" t="s">
        <v>218</v>
      </c>
      <c r="AC1" s="28" t="s">
        <v>220</v>
      </c>
      <c r="AF1" s="54" t="s">
        <v>345</v>
      </c>
      <c r="AG1" s="54" t="s">
        <v>346</v>
      </c>
      <c r="AH1" s="54" t="s">
        <v>347</v>
      </c>
      <c r="AI1" s="54" t="s">
        <v>348</v>
      </c>
      <c r="AJ1" s="54" t="s">
        <v>349</v>
      </c>
      <c r="AK1" s="54" t="s">
        <v>350</v>
      </c>
      <c r="AL1" s="54" t="s">
        <v>351</v>
      </c>
      <c r="AM1" s="54" t="s">
        <v>352</v>
      </c>
      <c r="AN1" s="54" t="s">
        <v>353</v>
      </c>
      <c r="AO1" s="54" t="s">
        <v>354</v>
      </c>
      <c r="AP1" s="54" t="s">
        <v>355</v>
      </c>
      <c r="AQ1" s="54" t="s">
        <v>356</v>
      </c>
      <c r="AR1" s="54" t="s">
        <v>357</v>
      </c>
    </row>
    <row r="2" spans="1:44">
      <c r="A2" s="12" t="s">
        <v>20</v>
      </c>
      <c r="B2" s="12" t="s">
        <v>112</v>
      </c>
      <c r="C2" s="12" t="s">
        <v>340</v>
      </c>
      <c r="D2" s="16">
        <v>41004</v>
      </c>
      <c r="E2" s="16">
        <v>41060</v>
      </c>
      <c r="F2" s="16">
        <v>41074</v>
      </c>
      <c r="G2" s="12">
        <v>56</v>
      </c>
      <c r="H2" s="12">
        <v>70</v>
      </c>
      <c r="I2" s="12">
        <v>14</v>
      </c>
      <c r="AD2" s="9"/>
      <c r="AE2" s="9"/>
    </row>
    <row r="3" spans="1:44">
      <c r="A3" s="12" t="s">
        <v>21</v>
      </c>
      <c r="B3" s="12" t="s">
        <v>112</v>
      </c>
      <c r="C3" s="12" t="s">
        <v>340</v>
      </c>
      <c r="D3" s="16">
        <v>41004</v>
      </c>
      <c r="E3" s="16">
        <v>41060</v>
      </c>
      <c r="F3" s="16">
        <v>41074</v>
      </c>
      <c r="G3" s="12">
        <v>56</v>
      </c>
      <c r="H3" s="12">
        <v>70</v>
      </c>
      <c r="I3" s="12">
        <v>14</v>
      </c>
      <c r="AD3" s="9"/>
      <c r="AE3" s="9"/>
    </row>
    <row r="4" spans="1:44">
      <c r="A4" s="12" t="s">
        <v>22</v>
      </c>
      <c r="B4" s="12" t="s">
        <v>112</v>
      </c>
      <c r="C4" s="12" t="s">
        <v>340</v>
      </c>
      <c r="D4" s="16">
        <v>41004</v>
      </c>
      <c r="E4" s="16">
        <v>41060</v>
      </c>
      <c r="F4" s="16">
        <v>41074</v>
      </c>
      <c r="G4" s="12">
        <v>56</v>
      </c>
      <c r="H4" s="12">
        <v>70</v>
      </c>
      <c r="I4" s="12">
        <v>14</v>
      </c>
      <c r="AD4" s="9"/>
      <c r="AE4" s="9"/>
    </row>
    <row r="5" spans="1:44">
      <c r="A5" s="12" t="s">
        <v>23</v>
      </c>
      <c r="B5" s="12" t="s">
        <v>112</v>
      </c>
      <c r="C5" s="12" t="s">
        <v>340</v>
      </c>
      <c r="D5" s="16">
        <v>41004</v>
      </c>
      <c r="E5" s="16">
        <v>41060</v>
      </c>
      <c r="F5" s="16">
        <v>41074</v>
      </c>
      <c r="G5" s="12">
        <v>56</v>
      </c>
      <c r="H5" s="12">
        <v>70</v>
      </c>
      <c r="I5" s="12">
        <v>14</v>
      </c>
      <c r="AD5" s="9"/>
      <c r="AE5" s="9"/>
    </row>
    <row r="6" spans="1:44">
      <c r="A6" s="12" t="s">
        <v>24</v>
      </c>
      <c r="B6" s="12" t="s">
        <v>112</v>
      </c>
      <c r="C6" s="12" t="s">
        <v>340</v>
      </c>
      <c r="D6" s="16">
        <v>41004</v>
      </c>
      <c r="E6" s="16">
        <v>41060</v>
      </c>
      <c r="F6" s="16">
        <v>41088</v>
      </c>
      <c r="G6" s="12">
        <v>56</v>
      </c>
      <c r="H6" s="12">
        <v>84</v>
      </c>
      <c r="I6" s="12">
        <v>28</v>
      </c>
      <c r="AD6" s="9"/>
      <c r="AE6" s="9"/>
    </row>
    <row r="7" spans="1:44">
      <c r="A7" s="12" t="s">
        <v>25</v>
      </c>
      <c r="B7" s="12" t="s">
        <v>112</v>
      </c>
      <c r="C7" s="12" t="s">
        <v>340</v>
      </c>
      <c r="D7" s="16">
        <v>41004</v>
      </c>
      <c r="E7" s="16">
        <v>41060</v>
      </c>
      <c r="F7" s="16">
        <v>41088</v>
      </c>
      <c r="G7" s="12">
        <v>56</v>
      </c>
      <c r="H7" s="12">
        <v>84</v>
      </c>
      <c r="I7" s="12">
        <v>28</v>
      </c>
      <c r="AD7" s="9"/>
      <c r="AE7" s="9"/>
    </row>
    <row r="8" spans="1:44">
      <c r="A8" s="12" t="s">
        <v>26</v>
      </c>
      <c r="B8" s="12" t="s">
        <v>112</v>
      </c>
      <c r="C8" s="12" t="s">
        <v>340</v>
      </c>
      <c r="D8" s="16">
        <v>41004</v>
      </c>
      <c r="E8" s="16">
        <v>41060</v>
      </c>
      <c r="F8" s="16">
        <v>41088</v>
      </c>
      <c r="G8" s="12">
        <v>56</v>
      </c>
      <c r="H8" s="12">
        <v>84</v>
      </c>
      <c r="I8" s="12">
        <v>28</v>
      </c>
      <c r="AD8" s="9"/>
      <c r="AE8" s="9"/>
    </row>
    <row r="9" spans="1:44">
      <c r="A9" s="12" t="s">
        <v>27</v>
      </c>
      <c r="B9" s="12" t="s">
        <v>112</v>
      </c>
      <c r="C9" s="12" t="s">
        <v>340</v>
      </c>
      <c r="D9" s="16">
        <v>41004</v>
      </c>
      <c r="E9" s="16">
        <v>41060</v>
      </c>
      <c r="F9" s="16">
        <v>41088</v>
      </c>
      <c r="G9" s="12">
        <v>56</v>
      </c>
      <c r="H9" s="12">
        <v>84</v>
      </c>
      <c r="I9" s="12">
        <v>28</v>
      </c>
      <c r="AD9" s="9"/>
      <c r="AE9" s="9"/>
    </row>
    <row r="10" spans="1:44">
      <c r="A10" s="12" t="s">
        <v>28</v>
      </c>
      <c r="B10" s="12" t="s">
        <v>112</v>
      </c>
      <c r="C10" s="12" t="s">
        <v>340</v>
      </c>
      <c r="D10" s="16">
        <v>41004</v>
      </c>
      <c r="E10" s="16">
        <v>41060</v>
      </c>
      <c r="F10" s="16">
        <v>41102</v>
      </c>
      <c r="G10" s="12">
        <v>56</v>
      </c>
      <c r="H10" s="12">
        <v>98</v>
      </c>
      <c r="I10" s="12">
        <v>42</v>
      </c>
      <c r="AD10" s="9"/>
      <c r="AE10" s="9"/>
    </row>
    <row r="11" spans="1:44">
      <c r="A11" s="12" t="s">
        <v>29</v>
      </c>
      <c r="B11" s="12" t="s">
        <v>112</v>
      </c>
      <c r="C11" s="12" t="s">
        <v>340</v>
      </c>
      <c r="D11" s="16">
        <v>41004</v>
      </c>
      <c r="E11" s="16">
        <v>41060</v>
      </c>
      <c r="F11" s="16">
        <v>41102</v>
      </c>
      <c r="G11" s="12">
        <v>56</v>
      </c>
      <c r="H11" s="12">
        <v>98</v>
      </c>
      <c r="I11" s="12">
        <v>42</v>
      </c>
      <c r="AD11" s="9"/>
      <c r="AE11" s="9"/>
    </row>
    <row r="12" spans="1:44">
      <c r="A12" s="12" t="s">
        <v>30</v>
      </c>
      <c r="B12" s="12" t="s">
        <v>112</v>
      </c>
      <c r="C12" s="12" t="s">
        <v>340</v>
      </c>
      <c r="D12" s="16">
        <v>41004</v>
      </c>
      <c r="E12" s="16">
        <v>41060</v>
      </c>
      <c r="F12" s="16">
        <v>41102</v>
      </c>
      <c r="G12" s="12">
        <v>56</v>
      </c>
      <c r="H12" s="12">
        <v>98</v>
      </c>
      <c r="I12" s="12">
        <v>42</v>
      </c>
      <c r="AD12" s="9"/>
      <c r="AE12" s="9"/>
    </row>
    <row r="13" spans="1:44">
      <c r="A13" s="12" t="s">
        <v>31</v>
      </c>
      <c r="B13" s="12" t="s">
        <v>112</v>
      </c>
      <c r="C13" s="12" t="s">
        <v>340</v>
      </c>
      <c r="D13" s="16">
        <v>41004</v>
      </c>
      <c r="E13" s="16">
        <v>41060</v>
      </c>
      <c r="F13" s="16">
        <v>41102</v>
      </c>
      <c r="G13" s="12">
        <v>56</v>
      </c>
      <c r="H13" s="12">
        <v>98</v>
      </c>
      <c r="I13" s="12">
        <v>42</v>
      </c>
      <c r="AD13" s="9"/>
      <c r="AE13" s="9"/>
    </row>
    <row r="14" spans="1:44">
      <c r="A14" s="12" t="s">
        <v>32</v>
      </c>
      <c r="B14" s="12" t="s">
        <v>112</v>
      </c>
      <c r="C14" s="12" t="s">
        <v>340</v>
      </c>
      <c r="D14" s="16">
        <v>41004</v>
      </c>
      <c r="E14" s="16">
        <v>41060</v>
      </c>
      <c r="F14" s="16">
        <v>41123</v>
      </c>
      <c r="G14" s="12">
        <v>56</v>
      </c>
      <c r="H14" s="12">
        <v>119</v>
      </c>
      <c r="I14" s="12">
        <v>63</v>
      </c>
      <c r="AD14" s="9"/>
      <c r="AE14" s="9"/>
    </row>
    <row r="15" spans="1:44">
      <c r="A15" s="12" t="s">
        <v>33</v>
      </c>
      <c r="B15" s="12" t="s">
        <v>112</v>
      </c>
      <c r="C15" s="12" t="s">
        <v>340</v>
      </c>
      <c r="D15" s="16">
        <v>41004</v>
      </c>
      <c r="E15" s="16">
        <v>41060</v>
      </c>
      <c r="F15" s="16">
        <v>41123</v>
      </c>
      <c r="G15" s="12">
        <v>56</v>
      </c>
      <c r="H15" s="12">
        <v>119</v>
      </c>
      <c r="I15" s="12">
        <v>63</v>
      </c>
      <c r="AD15" s="9"/>
      <c r="AE15" s="9"/>
    </row>
    <row r="16" spans="1:44">
      <c r="A16" s="12" t="s">
        <v>34</v>
      </c>
      <c r="B16" s="12" t="s">
        <v>112</v>
      </c>
      <c r="C16" s="12" t="s">
        <v>340</v>
      </c>
      <c r="D16" s="16">
        <v>41004</v>
      </c>
      <c r="E16" s="16">
        <v>41060</v>
      </c>
      <c r="F16" s="16">
        <v>41123</v>
      </c>
      <c r="G16" s="12">
        <v>56</v>
      </c>
      <c r="H16" s="12">
        <v>119</v>
      </c>
      <c r="I16" s="12">
        <v>63</v>
      </c>
      <c r="AD16" s="9"/>
      <c r="AE16" s="9"/>
    </row>
    <row r="17" spans="1:31">
      <c r="A17" s="12" t="s">
        <v>35</v>
      </c>
      <c r="B17" s="12" t="s">
        <v>112</v>
      </c>
      <c r="C17" s="12" t="s">
        <v>340</v>
      </c>
      <c r="D17" s="16">
        <v>41004</v>
      </c>
      <c r="E17" s="16">
        <v>41060</v>
      </c>
      <c r="F17" s="16">
        <v>41123</v>
      </c>
      <c r="G17" s="12">
        <v>56</v>
      </c>
      <c r="H17" s="12">
        <v>119</v>
      </c>
      <c r="I17" s="12">
        <v>63</v>
      </c>
      <c r="AD17" s="9"/>
      <c r="AE17" s="9"/>
    </row>
    <row r="18" spans="1:31">
      <c r="A18" s="12" t="s">
        <v>36</v>
      </c>
      <c r="B18" s="12" t="s">
        <v>112</v>
      </c>
      <c r="C18" s="12" t="s">
        <v>340</v>
      </c>
      <c r="D18" s="16">
        <v>41004</v>
      </c>
      <c r="E18" s="16">
        <v>41060</v>
      </c>
      <c r="F18" s="16">
        <v>41144</v>
      </c>
      <c r="G18" s="12">
        <v>56</v>
      </c>
      <c r="H18" s="12">
        <v>140</v>
      </c>
      <c r="I18" s="12">
        <v>84</v>
      </c>
      <c r="AD18" s="9"/>
      <c r="AE18" s="9"/>
    </row>
    <row r="19" spans="1:31">
      <c r="A19" s="12" t="s">
        <v>37</v>
      </c>
      <c r="B19" s="12" t="s">
        <v>112</v>
      </c>
      <c r="C19" s="12" t="s">
        <v>340</v>
      </c>
      <c r="D19" s="16">
        <v>41004</v>
      </c>
      <c r="E19" s="16">
        <v>41060</v>
      </c>
      <c r="F19" s="16">
        <v>41144</v>
      </c>
      <c r="G19" s="12">
        <v>56</v>
      </c>
      <c r="H19" s="12">
        <v>140</v>
      </c>
      <c r="I19" s="12">
        <v>84</v>
      </c>
      <c r="AD19" s="9"/>
      <c r="AE19" s="9"/>
    </row>
    <row r="20" spans="1:31">
      <c r="A20" s="12" t="s">
        <v>38</v>
      </c>
      <c r="B20" s="12" t="s">
        <v>112</v>
      </c>
      <c r="C20" s="12" t="s">
        <v>340</v>
      </c>
      <c r="D20" s="16">
        <v>41004</v>
      </c>
      <c r="E20" s="16">
        <v>41060</v>
      </c>
      <c r="F20" s="16">
        <v>41144</v>
      </c>
      <c r="G20" s="12">
        <v>56</v>
      </c>
      <c r="H20" s="12">
        <v>140</v>
      </c>
      <c r="I20" s="12">
        <v>84</v>
      </c>
      <c r="AD20" s="9"/>
      <c r="AE20" s="9"/>
    </row>
    <row r="21" spans="1:31">
      <c r="A21" s="12" t="s">
        <v>39</v>
      </c>
      <c r="B21" s="12" t="s">
        <v>112</v>
      </c>
      <c r="C21" s="12" t="s">
        <v>340</v>
      </c>
      <c r="D21" s="16">
        <v>41004</v>
      </c>
      <c r="E21" s="16">
        <v>41060</v>
      </c>
      <c r="F21" s="16">
        <v>41144</v>
      </c>
      <c r="G21" s="12">
        <v>56</v>
      </c>
      <c r="H21" s="12">
        <v>140</v>
      </c>
      <c r="I21" s="12">
        <v>84</v>
      </c>
      <c r="AD21" s="9"/>
      <c r="AE21" s="9"/>
    </row>
    <row r="22" spans="1:31">
      <c r="A22" s="12" t="s">
        <v>40</v>
      </c>
      <c r="B22" s="12" t="s">
        <v>112</v>
      </c>
      <c r="C22" s="12" t="s">
        <v>340</v>
      </c>
      <c r="D22" s="16">
        <v>41004</v>
      </c>
      <c r="E22" s="16">
        <v>41060</v>
      </c>
      <c r="F22" s="16">
        <v>41172</v>
      </c>
      <c r="G22" s="12">
        <v>56</v>
      </c>
      <c r="H22" s="12">
        <v>168</v>
      </c>
      <c r="I22" s="12">
        <v>112</v>
      </c>
      <c r="AD22" s="9"/>
      <c r="AE22" s="9"/>
    </row>
    <row r="23" spans="1:31">
      <c r="A23" s="12" t="s">
        <v>41</v>
      </c>
      <c r="B23" s="12" t="s">
        <v>112</v>
      </c>
      <c r="C23" s="12" t="s">
        <v>340</v>
      </c>
      <c r="D23" s="16">
        <v>41004</v>
      </c>
      <c r="E23" s="16">
        <v>41060</v>
      </c>
      <c r="F23" s="16">
        <v>41172</v>
      </c>
      <c r="G23" s="12">
        <v>56</v>
      </c>
      <c r="H23" s="12">
        <v>168</v>
      </c>
      <c r="I23" s="12">
        <v>112</v>
      </c>
      <c r="AD23" s="9"/>
      <c r="AE23" s="9"/>
    </row>
    <row r="24" spans="1:31">
      <c r="A24" s="12" t="s">
        <v>42</v>
      </c>
      <c r="B24" s="12" t="s">
        <v>112</v>
      </c>
      <c r="C24" s="12" t="s">
        <v>340</v>
      </c>
      <c r="D24" s="16">
        <v>41004</v>
      </c>
      <c r="E24" s="16">
        <v>41060</v>
      </c>
      <c r="F24" s="16">
        <v>41172</v>
      </c>
      <c r="G24" s="12">
        <v>56</v>
      </c>
      <c r="H24" s="12">
        <v>168</v>
      </c>
      <c r="I24" s="12">
        <v>112</v>
      </c>
      <c r="AD24" s="9"/>
      <c r="AE24" s="9"/>
    </row>
    <row r="25" spans="1:31">
      <c r="A25" s="12" t="s">
        <v>43</v>
      </c>
      <c r="B25" s="12" t="s">
        <v>112</v>
      </c>
      <c r="C25" s="12" t="s">
        <v>340</v>
      </c>
      <c r="D25" s="16">
        <v>41004</v>
      </c>
      <c r="E25" s="16">
        <v>41060</v>
      </c>
      <c r="F25" s="16">
        <v>41172</v>
      </c>
      <c r="G25" s="12">
        <v>56</v>
      </c>
      <c r="H25" s="12">
        <v>168</v>
      </c>
      <c r="I25" s="12">
        <v>112</v>
      </c>
      <c r="AD25" s="9"/>
      <c r="AE25" s="9"/>
    </row>
    <row r="26" spans="1:31">
      <c r="A26" s="12" t="s">
        <v>44</v>
      </c>
      <c r="B26" s="12" t="s">
        <v>112</v>
      </c>
      <c r="C26" s="12" t="s">
        <v>340</v>
      </c>
      <c r="D26" s="16">
        <v>41004</v>
      </c>
      <c r="E26" s="16">
        <v>41060</v>
      </c>
      <c r="F26" s="16">
        <v>41200</v>
      </c>
      <c r="G26" s="12">
        <v>56</v>
      </c>
      <c r="H26" s="12">
        <v>196</v>
      </c>
      <c r="I26" s="12">
        <v>140</v>
      </c>
      <c r="AD26" s="9"/>
      <c r="AE26" s="9"/>
    </row>
    <row r="27" spans="1:31">
      <c r="A27" s="12" t="s">
        <v>45</v>
      </c>
      <c r="B27" s="12" t="s">
        <v>112</v>
      </c>
      <c r="C27" s="12" t="s">
        <v>340</v>
      </c>
      <c r="D27" s="16">
        <v>41004</v>
      </c>
      <c r="E27" s="16">
        <v>41060</v>
      </c>
      <c r="F27" s="16">
        <v>41200</v>
      </c>
      <c r="G27" s="12">
        <v>56</v>
      </c>
      <c r="H27" s="12">
        <v>196</v>
      </c>
      <c r="I27" s="12">
        <v>140</v>
      </c>
      <c r="AD27" s="9"/>
      <c r="AE27" s="9"/>
    </row>
    <row r="28" spans="1:31">
      <c r="A28" s="12" t="s">
        <v>46</v>
      </c>
      <c r="B28" s="12" t="s">
        <v>112</v>
      </c>
      <c r="C28" s="12" t="s">
        <v>340</v>
      </c>
      <c r="D28" s="16">
        <v>41004</v>
      </c>
      <c r="E28" s="16">
        <v>41060</v>
      </c>
      <c r="F28" s="16">
        <v>41200</v>
      </c>
      <c r="G28" s="12">
        <v>56</v>
      </c>
      <c r="H28" s="12">
        <v>196</v>
      </c>
      <c r="I28" s="12">
        <v>140</v>
      </c>
      <c r="AD28" s="9"/>
      <c r="AE28" s="9"/>
    </row>
    <row r="29" spans="1:31">
      <c r="A29" s="12" t="s">
        <v>47</v>
      </c>
      <c r="B29" s="12" t="s">
        <v>112</v>
      </c>
      <c r="C29" s="12" t="s">
        <v>340</v>
      </c>
      <c r="D29" s="16">
        <v>41004</v>
      </c>
      <c r="E29" s="16">
        <v>41060</v>
      </c>
      <c r="F29" s="16">
        <v>41200</v>
      </c>
      <c r="G29" s="12">
        <v>56</v>
      </c>
      <c r="H29" s="12">
        <v>196</v>
      </c>
      <c r="I29" s="12">
        <v>140</v>
      </c>
      <c r="AD29" s="9"/>
      <c r="AE29" s="9"/>
    </row>
    <row r="30" spans="1:31">
      <c r="A30" s="12" t="s">
        <v>48</v>
      </c>
      <c r="B30" s="12" t="s">
        <v>112</v>
      </c>
      <c r="C30" s="12" t="s">
        <v>340</v>
      </c>
      <c r="D30" s="16">
        <v>41004</v>
      </c>
      <c r="E30" s="16">
        <v>41060</v>
      </c>
      <c r="F30" s="16">
        <v>41263</v>
      </c>
      <c r="G30" s="12">
        <v>56</v>
      </c>
      <c r="H30" s="12">
        <v>259</v>
      </c>
      <c r="I30" s="12">
        <v>203</v>
      </c>
      <c r="AD30" s="9"/>
      <c r="AE30" s="9"/>
    </row>
    <row r="31" spans="1:31">
      <c r="A31" s="12" t="s">
        <v>49</v>
      </c>
      <c r="B31" s="12" t="s">
        <v>112</v>
      </c>
      <c r="C31" s="12" t="s">
        <v>340</v>
      </c>
      <c r="D31" s="16">
        <v>41004</v>
      </c>
      <c r="E31" s="16">
        <v>41060</v>
      </c>
      <c r="F31" s="16">
        <v>41263</v>
      </c>
      <c r="G31" s="12">
        <v>56</v>
      </c>
      <c r="H31" s="12">
        <v>259</v>
      </c>
      <c r="I31" s="12">
        <v>203</v>
      </c>
      <c r="AD31" s="9"/>
      <c r="AE31" s="9"/>
    </row>
    <row r="32" spans="1:31">
      <c r="A32" s="12" t="s">
        <v>50</v>
      </c>
      <c r="B32" s="12" t="s">
        <v>112</v>
      </c>
      <c r="C32" s="12" t="s">
        <v>340</v>
      </c>
      <c r="D32" s="16">
        <v>41004</v>
      </c>
      <c r="E32" s="16">
        <v>41060</v>
      </c>
      <c r="F32" s="16">
        <v>41263</v>
      </c>
      <c r="G32" s="12">
        <v>56</v>
      </c>
      <c r="H32" s="12">
        <v>259</v>
      </c>
      <c r="I32" s="12">
        <v>203</v>
      </c>
      <c r="AD32" s="9"/>
      <c r="AE32" s="9"/>
    </row>
    <row r="33" spans="1:31">
      <c r="A33" s="12" t="s">
        <v>51</v>
      </c>
      <c r="B33" s="12" t="s">
        <v>112</v>
      </c>
      <c r="C33" s="12" t="s">
        <v>340</v>
      </c>
      <c r="D33" s="16">
        <v>41004</v>
      </c>
      <c r="E33" s="16">
        <v>41060</v>
      </c>
      <c r="F33" s="16">
        <v>41263</v>
      </c>
      <c r="G33" s="12">
        <v>56</v>
      </c>
      <c r="H33" s="12">
        <v>259</v>
      </c>
      <c r="I33" s="12">
        <v>203</v>
      </c>
      <c r="AD33" s="9"/>
      <c r="AE33" s="9"/>
    </row>
    <row r="34" spans="1:31">
      <c r="A34" s="12" t="s">
        <v>52</v>
      </c>
      <c r="B34" s="12" t="s">
        <v>112</v>
      </c>
      <c r="C34" s="12" t="s">
        <v>340</v>
      </c>
      <c r="D34" s="16">
        <v>41004</v>
      </c>
      <c r="E34" s="16">
        <v>41060</v>
      </c>
      <c r="F34" s="16">
        <v>41424</v>
      </c>
      <c r="G34" s="12">
        <v>56</v>
      </c>
      <c r="H34" s="12">
        <v>420</v>
      </c>
      <c r="I34" s="12">
        <v>364</v>
      </c>
      <c r="AD34" s="9"/>
      <c r="AE34" s="9"/>
    </row>
    <row r="35" spans="1:31">
      <c r="A35" s="12" t="s">
        <v>53</v>
      </c>
      <c r="B35" s="12" t="s">
        <v>112</v>
      </c>
      <c r="C35" s="12" t="s">
        <v>340</v>
      </c>
      <c r="D35" s="16">
        <v>41004</v>
      </c>
      <c r="E35" s="16">
        <v>41060</v>
      </c>
      <c r="F35" s="16">
        <v>41424</v>
      </c>
      <c r="G35" s="12">
        <v>56</v>
      </c>
      <c r="H35" s="12">
        <v>420</v>
      </c>
      <c r="I35" s="12">
        <v>364</v>
      </c>
      <c r="AD35" s="9"/>
      <c r="AE35" s="9"/>
    </row>
    <row r="36" spans="1:31">
      <c r="A36" s="12" t="s">
        <v>54</v>
      </c>
      <c r="B36" s="12" t="s">
        <v>112</v>
      </c>
      <c r="C36" s="12" t="s">
        <v>340</v>
      </c>
      <c r="D36" s="16">
        <v>41004</v>
      </c>
      <c r="E36" s="16">
        <v>41060</v>
      </c>
      <c r="F36" s="16">
        <v>41424</v>
      </c>
      <c r="G36" s="12">
        <v>56</v>
      </c>
      <c r="H36" s="12">
        <v>420</v>
      </c>
      <c r="I36" s="12">
        <v>364</v>
      </c>
      <c r="AD36" s="9"/>
      <c r="AE36" s="9"/>
    </row>
    <row r="37" spans="1:31">
      <c r="A37" s="12" t="s">
        <v>55</v>
      </c>
      <c r="B37" s="12" t="s">
        <v>112</v>
      </c>
      <c r="C37" s="12" t="s">
        <v>340</v>
      </c>
      <c r="D37" s="16">
        <v>41004</v>
      </c>
      <c r="E37" s="16">
        <v>41060</v>
      </c>
      <c r="F37" s="16">
        <v>41424</v>
      </c>
      <c r="G37" s="12">
        <v>56</v>
      </c>
      <c r="H37" s="12">
        <v>420</v>
      </c>
      <c r="I37" s="12">
        <v>364</v>
      </c>
      <c r="AD37" s="9"/>
      <c r="AE37" s="9"/>
    </row>
    <row r="38" spans="1:31">
      <c r="A38" s="12" t="s">
        <v>56</v>
      </c>
      <c r="B38" s="12" t="s">
        <v>111</v>
      </c>
      <c r="C38" s="12" t="s">
        <v>340</v>
      </c>
      <c r="D38" s="16">
        <v>41436</v>
      </c>
      <c r="E38" s="16">
        <v>41499</v>
      </c>
      <c r="F38" s="16">
        <v>41555</v>
      </c>
      <c r="G38" s="12">
        <v>63</v>
      </c>
      <c r="H38" s="12">
        <v>119</v>
      </c>
      <c r="I38" s="12">
        <v>56</v>
      </c>
      <c r="K38" s="27">
        <v>32</v>
      </c>
      <c r="L38" s="27">
        <v>18.100000000000001</v>
      </c>
      <c r="M38" s="27">
        <v>0.48</v>
      </c>
      <c r="P38" s="27">
        <v>1.1100000000000001</v>
      </c>
      <c r="S38" s="27">
        <v>1.56</v>
      </c>
      <c r="V38" s="27">
        <v>2.66</v>
      </c>
      <c r="Z38" s="27">
        <v>11</v>
      </c>
      <c r="AA38" s="27">
        <v>8.4</v>
      </c>
      <c r="AB38" s="27">
        <v>32.5</v>
      </c>
      <c r="AC38" s="27">
        <v>29.6</v>
      </c>
      <c r="AD38" s="9"/>
      <c r="AE38" s="9"/>
    </row>
    <row r="39" spans="1:31">
      <c r="A39" s="12" t="s">
        <v>57</v>
      </c>
      <c r="B39" s="12" t="s">
        <v>111</v>
      </c>
      <c r="C39" s="12" t="s">
        <v>340</v>
      </c>
      <c r="D39" s="16">
        <v>41436</v>
      </c>
      <c r="E39" s="16">
        <v>41499</v>
      </c>
      <c r="F39" s="16">
        <v>41555</v>
      </c>
      <c r="G39" s="12">
        <v>63</v>
      </c>
      <c r="H39" s="12">
        <v>119</v>
      </c>
      <c r="I39" s="12">
        <v>56</v>
      </c>
      <c r="K39" s="27">
        <v>30.4</v>
      </c>
      <c r="L39" s="27">
        <v>17.7</v>
      </c>
      <c r="M39" s="27">
        <v>0.28999999999999998</v>
      </c>
      <c r="P39" s="27">
        <v>0.78</v>
      </c>
      <c r="S39" s="27">
        <v>2.0299999999999998</v>
      </c>
      <c r="V39" s="27">
        <v>3.57</v>
      </c>
      <c r="Z39" s="27">
        <v>6.13</v>
      </c>
      <c r="AA39" s="27">
        <v>6.08</v>
      </c>
      <c r="AB39" s="27">
        <v>41</v>
      </c>
      <c r="AC39" s="27">
        <v>34.299999999999997</v>
      </c>
      <c r="AD39" s="9"/>
      <c r="AE39" s="9"/>
    </row>
    <row r="40" spans="1:31">
      <c r="A40" s="12" t="s">
        <v>58</v>
      </c>
      <c r="B40" s="12" t="s">
        <v>111</v>
      </c>
      <c r="C40" s="12" t="s">
        <v>340</v>
      </c>
      <c r="D40" s="16">
        <v>41436</v>
      </c>
      <c r="E40" s="16">
        <v>41499</v>
      </c>
      <c r="F40" s="16">
        <v>41555</v>
      </c>
      <c r="G40" s="12">
        <v>63</v>
      </c>
      <c r="H40" s="12">
        <v>119</v>
      </c>
      <c r="I40" s="12">
        <v>56</v>
      </c>
      <c r="K40" s="27">
        <v>31.8</v>
      </c>
      <c r="L40" s="27">
        <v>18.100000000000001</v>
      </c>
      <c r="M40" s="27">
        <v>0.38</v>
      </c>
      <c r="P40" s="27">
        <v>1.08</v>
      </c>
      <c r="S40" s="27">
        <v>1.92</v>
      </c>
      <c r="V40" s="27">
        <v>3.72</v>
      </c>
      <c r="Z40" s="27">
        <v>9.6999999999999993</v>
      </c>
      <c r="AA40" s="27">
        <v>10</v>
      </c>
      <c r="AB40" s="27">
        <v>40.299999999999997</v>
      </c>
      <c r="AC40" s="27">
        <v>37</v>
      </c>
      <c r="AD40" s="9"/>
      <c r="AE40" s="9"/>
    </row>
    <row r="41" spans="1:31">
      <c r="A41" s="12" t="s">
        <v>59</v>
      </c>
      <c r="B41" s="12" t="s">
        <v>111</v>
      </c>
      <c r="C41" s="12" t="s">
        <v>340</v>
      </c>
      <c r="D41" s="16">
        <v>41436</v>
      </c>
      <c r="E41" s="16">
        <v>41499</v>
      </c>
      <c r="F41" s="16">
        <v>41555</v>
      </c>
      <c r="G41" s="12">
        <v>63</v>
      </c>
      <c r="H41" s="12">
        <v>119</v>
      </c>
      <c r="I41" s="12">
        <v>56</v>
      </c>
      <c r="K41" s="27">
        <v>33.1</v>
      </c>
      <c r="L41" s="27">
        <v>18.899999999999999</v>
      </c>
      <c r="M41" s="27">
        <v>0.73</v>
      </c>
      <c r="P41" s="27">
        <v>1.98</v>
      </c>
      <c r="S41" s="27">
        <v>1.55</v>
      </c>
      <c r="V41" s="27">
        <v>3.3</v>
      </c>
      <c r="Z41" s="27">
        <v>15.5</v>
      </c>
      <c r="AA41" s="27">
        <v>15.5</v>
      </c>
      <c r="AB41" s="27">
        <v>38.4</v>
      </c>
      <c r="AC41" s="27">
        <v>34.799999999999997</v>
      </c>
      <c r="AD41" s="9"/>
      <c r="AE41" s="9"/>
    </row>
    <row r="42" spans="1:31">
      <c r="A42" s="12" t="s">
        <v>60</v>
      </c>
      <c r="B42" s="12" t="s">
        <v>111</v>
      </c>
      <c r="C42" s="12" t="s">
        <v>340</v>
      </c>
      <c r="D42" s="16">
        <v>41436</v>
      </c>
      <c r="E42" s="16">
        <v>41499</v>
      </c>
      <c r="F42" s="16">
        <v>41555</v>
      </c>
      <c r="G42" s="12">
        <v>63</v>
      </c>
      <c r="H42" s="12">
        <v>119</v>
      </c>
      <c r="I42" s="12">
        <v>56</v>
      </c>
      <c r="K42" s="27">
        <v>26.7</v>
      </c>
      <c r="L42" s="27">
        <v>17.2</v>
      </c>
      <c r="M42" s="27">
        <v>0.67</v>
      </c>
      <c r="P42" s="27">
        <v>1.91</v>
      </c>
      <c r="S42" s="27">
        <v>1.49</v>
      </c>
      <c r="V42" s="27">
        <v>3.32</v>
      </c>
      <c r="Z42" s="27">
        <v>14.3</v>
      </c>
      <c r="AA42" s="27">
        <v>14.3</v>
      </c>
      <c r="AB42" s="27">
        <v>40.4</v>
      </c>
      <c r="AC42" s="27">
        <v>30.7</v>
      </c>
      <c r="AD42" s="9"/>
      <c r="AE42" s="9"/>
    </row>
    <row r="43" spans="1:31">
      <c r="A43" s="12" t="s">
        <v>61</v>
      </c>
      <c r="B43" s="12" t="s">
        <v>111</v>
      </c>
      <c r="C43" s="12" t="s">
        <v>340</v>
      </c>
      <c r="D43" s="16">
        <v>41436</v>
      </c>
      <c r="E43" s="16">
        <v>41499</v>
      </c>
      <c r="F43" s="16">
        <v>41625</v>
      </c>
      <c r="G43" s="12">
        <v>63</v>
      </c>
      <c r="H43" s="12">
        <v>189</v>
      </c>
      <c r="I43" s="12">
        <v>126</v>
      </c>
      <c r="K43" s="27">
        <v>31.1</v>
      </c>
      <c r="L43" s="27">
        <v>11.4</v>
      </c>
      <c r="M43" s="27">
        <v>1.55</v>
      </c>
      <c r="P43" s="27">
        <v>2.09</v>
      </c>
      <c r="S43" s="27">
        <v>1.05</v>
      </c>
      <c r="V43" s="27">
        <v>1.53</v>
      </c>
      <c r="Z43" s="27">
        <v>14</v>
      </c>
      <c r="AA43" s="27">
        <v>17.3</v>
      </c>
      <c r="AB43" s="27">
        <v>20.7</v>
      </c>
      <c r="AC43" s="27">
        <v>19.3</v>
      </c>
      <c r="AD43" s="9"/>
      <c r="AE43" s="9"/>
    </row>
    <row r="44" spans="1:31">
      <c r="A44" s="12" t="s">
        <v>62</v>
      </c>
      <c r="B44" s="12" t="s">
        <v>111</v>
      </c>
      <c r="C44" s="12" t="s">
        <v>340</v>
      </c>
      <c r="D44" s="16">
        <v>41436</v>
      </c>
      <c r="E44" s="16">
        <v>41499</v>
      </c>
      <c r="F44" s="16">
        <v>41625</v>
      </c>
      <c r="G44" s="12">
        <v>63</v>
      </c>
      <c r="H44" s="12">
        <v>189</v>
      </c>
      <c r="I44" s="12">
        <v>126</v>
      </c>
      <c r="K44" s="27">
        <v>27.9</v>
      </c>
      <c r="L44" s="27">
        <v>12.1</v>
      </c>
      <c r="M44" s="27">
        <v>0.95</v>
      </c>
      <c r="P44" s="27">
        <v>1.47</v>
      </c>
      <c r="S44" s="27">
        <v>1</v>
      </c>
      <c r="V44" s="27">
        <v>1.24</v>
      </c>
      <c r="Z44" s="27">
        <v>11.6</v>
      </c>
      <c r="AA44" s="27">
        <v>13</v>
      </c>
      <c r="AB44" s="27">
        <v>19.3</v>
      </c>
      <c r="AC44" s="27">
        <v>18.7</v>
      </c>
      <c r="AD44" s="9"/>
      <c r="AE44" s="9"/>
    </row>
    <row r="45" spans="1:31">
      <c r="A45" s="12" t="s">
        <v>63</v>
      </c>
      <c r="B45" s="12" t="s">
        <v>111</v>
      </c>
      <c r="C45" s="12" t="s">
        <v>340</v>
      </c>
      <c r="D45" s="16">
        <v>41436</v>
      </c>
      <c r="E45" s="16">
        <v>41499</v>
      </c>
      <c r="F45" s="16">
        <v>41625</v>
      </c>
      <c r="G45" s="12">
        <v>63</v>
      </c>
      <c r="H45" s="12">
        <v>189</v>
      </c>
      <c r="I45" s="12">
        <v>126</v>
      </c>
      <c r="K45" s="27">
        <v>25.1</v>
      </c>
      <c r="L45" s="27">
        <v>9.33</v>
      </c>
      <c r="M45" s="27">
        <v>0.82</v>
      </c>
      <c r="P45" s="27">
        <v>1.36</v>
      </c>
      <c r="S45" s="27">
        <v>0.99</v>
      </c>
      <c r="V45" s="27">
        <v>1.45</v>
      </c>
      <c r="Z45" s="27">
        <v>12.8</v>
      </c>
      <c r="AA45" s="27">
        <v>12</v>
      </c>
      <c r="AB45" s="27">
        <v>21.6</v>
      </c>
      <c r="AC45" s="27">
        <v>21.6</v>
      </c>
      <c r="AD45" s="9"/>
      <c r="AE45" s="9"/>
    </row>
    <row r="46" spans="1:31">
      <c r="A46" s="12" t="s">
        <v>64</v>
      </c>
      <c r="B46" s="12" t="s">
        <v>111</v>
      </c>
      <c r="C46" s="12" t="s">
        <v>340</v>
      </c>
      <c r="D46" s="16">
        <v>41436</v>
      </c>
      <c r="E46" s="16">
        <v>41499</v>
      </c>
      <c r="F46" s="16">
        <v>41625</v>
      </c>
      <c r="G46" s="12">
        <v>63</v>
      </c>
      <c r="H46" s="12">
        <v>189</v>
      </c>
      <c r="I46" s="12">
        <v>126</v>
      </c>
      <c r="K46" s="27">
        <v>30.3</v>
      </c>
      <c r="L46" s="27">
        <v>12.5</v>
      </c>
      <c r="M46" s="27">
        <v>1.31</v>
      </c>
      <c r="P46" s="27">
        <v>1.69</v>
      </c>
      <c r="S46" s="27">
        <v>1.54</v>
      </c>
      <c r="V46" s="27">
        <v>1.91</v>
      </c>
      <c r="Z46" s="27">
        <v>12</v>
      </c>
      <c r="AA46" s="27">
        <v>14.4</v>
      </c>
      <c r="AB46" s="27">
        <v>23.7</v>
      </c>
      <c r="AC46" s="27">
        <v>25.2</v>
      </c>
      <c r="AD46" s="9"/>
      <c r="AE46" s="9"/>
    </row>
    <row r="47" spans="1:31">
      <c r="A47" s="12" t="s">
        <v>65</v>
      </c>
      <c r="B47" s="12" t="s">
        <v>111</v>
      </c>
      <c r="C47" s="12" t="s">
        <v>340</v>
      </c>
      <c r="D47" s="16">
        <v>41436</v>
      </c>
      <c r="E47" s="16">
        <v>41499</v>
      </c>
      <c r="F47" s="16">
        <v>41625</v>
      </c>
      <c r="G47" s="12">
        <v>63</v>
      </c>
      <c r="H47" s="12">
        <v>189</v>
      </c>
      <c r="I47" s="12">
        <v>126</v>
      </c>
      <c r="K47" s="27">
        <v>26.3</v>
      </c>
      <c r="L47" s="27">
        <v>13.3</v>
      </c>
      <c r="M47" s="27">
        <v>0.95</v>
      </c>
      <c r="P47" s="27">
        <v>1.26</v>
      </c>
      <c r="S47" s="27">
        <v>0.88</v>
      </c>
      <c r="V47" s="27">
        <v>1.72</v>
      </c>
      <c r="Z47" s="27">
        <v>11.5</v>
      </c>
      <c r="AA47" s="27">
        <v>14.6</v>
      </c>
      <c r="AB47" s="27">
        <v>23.9</v>
      </c>
      <c r="AC47" s="27">
        <v>20.9</v>
      </c>
      <c r="AD47" s="9"/>
      <c r="AE47" s="9"/>
    </row>
    <row r="48" spans="1:31">
      <c r="A48" s="12" t="s">
        <v>66</v>
      </c>
      <c r="B48" s="12" t="s">
        <v>113</v>
      </c>
      <c r="C48" s="12" t="s">
        <v>340</v>
      </c>
      <c r="D48" s="16">
        <v>41514</v>
      </c>
      <c r="E48" s="16">
        <v>41570</v>
      </c>
      <c r="F48" s="16">
        <v>41626</v>
      </c>
      <c r="G48" s="12">
        <v>56</v>
      </c>
      <c r="H48" s="12">
        <v>112</v>
      </c>
      <c r="I48" s="12">
        <v>56</v>
      </c>
      <c r="K48" s="27">
        <v>29.6</v>
      </c>
      <c r="L48" s="27">
        <v>16.399999999999999</v>
      </c>
      <c r="M48" s="27">
        <v>1.9</v>
      </c>
      <c r="P48" s="27">
        <v>4.24</v>
      </c>
      <c r="S48" s="27">
        <v>1.97</v>
      </c>
      <c r="V48" s="27">
        <v>3.83</v>
      </c>
      <c r="Z48" s="27">
        <v>22.1</v>
      </c>
      <c r="AA48" s="27">
        <v>20.2</v>
      </c>
      <c r="AB48" s="27">
        <v>34.799999999999997</v>
      </c>
      <c r="AC48" s="27">
        <v>29.4</v>
      </c>
      <c r="AD48" s="9"/>
      <c r="AE48" s="9"/>
    </row>
    <row r="49" spans="1:31">
      <c r="A49" s="12" t="s">
        <v>67</v>
      </c>
      <c r="B49" s="12" t="s">
        <v>113</v>
      </c>
      <c r="C49" s="12" t="s">
        <v>340</v>
      </c>
      <c r="D49" s="16">
        <v>41514</v>
      </c>
      <c r="E49" s="16">
        <v>41570</v>
      </c>
      <c r="F49" s="16">
        <v>41626</v>
      </c>
      <c r="G49" s="12">
        <v>56</v>
      </c>
      <c r="H49" s="12">
        <v>112</v>
      </c>
      <c r="I49" s="12">
        <v>56</v>
      </c>
      <c r="K49" s="27">
        <v>32.1</v>
      </c>
      <c r="L49" s="27">
        <v>15.9</v>
      </c>
      <c r="M49" s="27">
        <v>2.08</v>
      </c>
      <c r="P49" s="27">
        <v>4.0599999999999996</v>
      </c>
      <c r="S49" s="27">
        <v>2.23</v>
      </c>
      <c r="V49" s="27">
        <v>3.5</v>
      </c>
      <c r="Z49" s="27">
        <v>18.899999999999999</v>
      </c>
      <c r="AA49" s="27">
        <v>19.3</v>
      </c>
      <c r="AB49" s="27">
        <v>35.799999999999997</v>
      </c>
      <c r="AC49" s="27">
        <v>33.1</v>
      </c>
      <c r="AD49" s="9"/>
      <c r="AE49" s="9"/>
    </row>
    <row r="50" spans="1:31">
      <c r="A50" s="12" t="s">
        <v>68</v>
      </c>
      <c r="B50" s="12" t="s">
        <v>113</v>
      </c>
      <c r="C50" s="12" t="s">
        <v>340</v>
      </c>
      <c r="D50" s="16">
        <v>41514</v>
      </c>
      <c r="E50" s="16">
        <v>41570</v>
      </c>
      <c r="F50" s="16">
        <v>41626</v>
      </c>
      <c r="G50" s="12">
        <v>56</v>
      </c>
      <c r="H50" s="12">
        <v>112</v>
      </c>
      <c r="I50" s="12">
        <v>56</v>
      </c>
      <c r="K50" s="27">
        <v>25.1</v>
      </c>
      <c r="L50" s="27">
        <v>17.7</v>
      </c>
      <c r="M50" s="27">
        <v>1.39</v>
      </c>
      <c r="P50" s="27">
        <v>3.19</v>
      </c>
      <c r="S50" s="27">
        <v>1.74</v>
      </c>
      <c r="V50" s="27">
        <v>3.02</v>
      </c>
      <c r="Z50" s="27">
        <v>18.2</v>
      </c>
      <c r="AA50" s="27">
        <v>20</v>
      </c>
      <c r="AB50" s="27">
        <v>34</v>
      </c>
      <c r="AC50" s="27">
        <v>32</v>
      </c>
      <c r="AD50" s="9"/>
      <c r="AE50" s="9"/>
    </row>
    <row r="51" spans="1:31">
      <c r="A51" s="12" t="s">
        <v>69</v>
      </c>
      <c r="B51" s="12" t="s">
        <v>113</v>
      </c>
      <c r="C51" s="12" t="s">
        <v>340</v>
      </c>
      <c r="D51" s="16">
        <v>41514</v>
      </c>
      <c r="E51" s="16">
        <v>41570</v>
      </c>
      <c r="F51" s="16">
        <v>41626</v>
      </c>
      <c r="G51" s="12">
        <v>56</v>
      </c>
      <c r="H51" s="12">
        <v>112</v>
      </c>
      <c r="I51" s="12">
        <v>56</v>
      </c>
      <c r="K51" s="27">
        <v>36.299999999999997</v>
      </c>
      <c r="L51" s="27">
        <v>20.100000000000001</v>
      </c>
      <c r="M51" s="27">
        <v>1.76</v>
      </c>
      <c r="P51" s="27">
        <v>4.18</v>
      </c>
      <c r="S51" s="27">
        <v>1.42</v>
      </c>
      <c r="V51" s="27">
        <v>3.13</v>
      </c>
      <c r="Z51" s="27">
        <v>21.2</v>
      </c>
      <c r="AA51" s="27">
        <v>23.2</v>
      </c>
      <c r="AB51" s="27">
        <v>33.799999999999997</v>
      </c>
      <c r="AC51" s="27">
        <v>27.8</v>
      </c>
      <c r="AD51" s="9"/>
      <c r="AE51" s="9"/>
    </row>
    <row r="52" spans="1:31">
      <c r="A52" s="12" t="s">
        <v>70</v>
      </c>
      <c r="B52" s="12" t="s">
        <v>114</v>
      </c>
      <c r="C52" s="12" t="s">
        <v>340</v>
      </c>
      <c r="D52" s="16">
        <v>41472</v>
      </c>
      <c r="E52" s="16">
        <v>41549</v>
      </c>
      <c r="F52" s="16">
        <v>41689</v>
      </c>
      <c r="G52" s="12">
        <v>77</v>
      </c>
      <c r="H52" s="12">
        <v>217</v>
      </c>
      <c r="I52" s="12">
        <v>140</v>
      </c>
      <c r="K52" s="27">
        <v>34.200000000000003</v>
      </c>
      <c r="L52" s="27">
        <v>14.2</v>
      </c>
      <c r="M52" s="27">
        <v>1.34</v>
      </c>
      <c r="P52" s="27">
        <v>2.0299999999999998</v>
      </c>
      <c r="S52" s="27">
        <v>2.72</v>
      </c>
      <c r="V52" s="27">
        <v>3.36</v>
      </c>
      <c r="Z52" s="27">
        <v>14.3</v>
      </c>
      <c r="AA52" s="27">
        <v>16.3</v>
      </c>
      <c r="AB52" s="27">
        <v>32.799999999999997</v>
      </c>
      <c r="AC52" s="27">
        <v>31.3</v>
      </c>
      <c r="AD52" s="9"/>
      <c r="AE52" s="9"/>
    </row>
    <row r="53" spans="1:31">
      <c r="A53" s="12" t="s">
        <v>71</v>
      </c>
      <c r="B53" s="12" t="s">
        <v>114</v>
      </c>
      <c r="C53" s="12" t="s">
        <v>340</v>
      </c>
      <c r="D53" s="16">
        <v>41472</v>
      </c>
      <c r="E53" s="16">
        <v>41549</v>
      </c>
      <c r="F53" s="16">
        <v>41689</v>
      </c>
      <c r="G53" s="12">
        <v>77</v>
      </c>
      <c r="H53" s="12">
        <v>217</v>
      </c>
      <c r="I53" s="12">
        <v>140</v>
      </c>
      <c r="K53" s="27">
        <v>40.4</v>
      </c>
      <c r="L53" s="27">
        <v>14.7</v>
      </c>
      <c r="M53" s="27">
        <v>1.29</v>
      </c>
      <c r="P53" s="27">
        <v>2.1</v>
      </c>
      <c r="S53" s="27">
        <v>1.65</v>
      </c>
      <c r="V53" s="27">
        <v>2.4700000000000002</v>
      </c>
      <c r="Z53" s="27">
        <v>18.100000000000001</v>
      </c>
      <c r="AA53" s="27">
        <v>15.1</v>
      </c>
      <c r="AB53" s="27">
        <v>33</v>
      </c>
      <c r="AC53" s="27">
        <v>28.3</v>
      </c>
      <c r="AD53" s="9"/>
      <c r="AE53" s="9"/>
    </row>
    <row r="54" spans="1:31">
      <c r="A54" s="12" t="s">
        <v>72</v>
      </c>
      <c r="B54" s="12" t="s">
        <v>114</v>
      </c>
      <c r="C54" s="12" t="s">
        <v>340</v>
      </c>
      <c r="D54" s="16">
        <v>41472</v>
      </c>
      <c r="E54" s="16">
        <v>41549</v>
      </c>
      <c r="F54" s="16">
        <v>41689</v>
      </c>
      <c r="G54" s="12">
        <v>77</v>
      </c>
      <c r="H54" s="12">
        <v>217</v>
      </c>
      <c r="I54" s="12">
        <v>140</v>
      </c>
      <c r="K54" s="27">
        <v>44.5</v>
      </c>
      <c r="L54" s="27">
        <v>15.6</v>
      </c>
      <c r="M54" s="27">
        <v>1.4</v>
      </c>
      <c r="P54" s="27">
        <v>1.73</v>
      </c>
      <c r="S54" s="27">
        <v>1.76</v>
      </c>
      <c r="V54" s="27">
        <v>2.44</v>
      </c>
      <c r="Z54" s="27">
        <v>19</v>
      </c>
      <c r="AA54" s="27">
        <v>15.8</v>
      </c>
      <c r="AB54" s="27">
        <v>32.4</v>
      </c>
      <c r="AC54" s="27">
        <v>26.8</v>
      </c>
      <c r="AD54" s="9"/>
      <c r="AE54" s="9"/>
    </row>
    <row r="55" spans="1:31">
      <c r="A55" s="12" t="s">
        <v>73</v>
      </c>
      <c r="B55" s="12" t="s">
        <v>114</v>
      </c>
      <c r="C55" s="12" t="s">
        <v>340</v>
      </c>
      <c r="D55" s="16">
        <v>41472</v>
      </c>
      <c r="E55" s="16">
        <v>41549</v>
      </c>
      <c r="F55" s="16">
        <v>41689</v>
      </c>
      <c r="G55" s="12">
        <v>77</v>
      </c>
      <c r="H55" s="12">
        <v>217</v>
      </c>
      <c r="I55" s="12">
        <v>140</v>
      </c>
      <c r="K55" s="27">
        <v>39.6</v>
      </c>
      <c r="L55" s="27">
        <v>15.2</v>
      </c>
      <c r="M55" s="27">
        <v>1.23</v>
      </c>
      <c r="P55" s="27">
        <v>1.6</v>
      </c>
      <c r="S55" s="27">
        <v>1.67</v>
      </c>
      <c r="V55" s="27">
        <v>2.31</v>
      </c>
      <c r="Z55" s="27">
        <v>16.399999999999999</v>
      </c>
      <c r="AA55" s="27">
        <v>13.7</v>
      </c>
      <c r="AB55" s="27">
        <v>33.299999999999997</v>
      </c>
      <c r="AC55" s="27">
        <v>27.8</v>
      </c>
      <c r="AD55" s="9"/>
      <c r="AE55" s="9"/>
    </row>
    <row r="56" spans="1:31">
      <c r="A56" s="12" t="s">
        <v>74</v>
      </c>
      <c r="B56" s="12" t="s">
        <v>115</v>
      </c>
      <c r="C56" s="12" t="s">
        <v>340</v>
      </c>
      <c r="D56" s="16">
        <v>41182</v>
      </c>
      <c r="E56" s="16">
        <v>41259</v>
      </c>
      <c r="F56" s="16">
        <v>41322</v>
      </c>
      <c r="G56" s="12">
        <v>77</v>
      </c>
      <c r="H56" s="12">
        <v>140</v>
      </c>
      <c r="I56" s="12">
        <v>63</v>
      </c>
      <c r="K56" s="27">
        <v>33.5</v>
      </c>
      <c r="L56" s="27">
        <v>15.7</v>
      </c>
      <c r="M56" s="27">
        <v>1.8</v>
      </c>
      <c r="P56" s="27">
        <v>4.3</v>
      </c>
      <c r="S56" s="27">
        <v>2.5499999999999998</v>
      </c>
      <c r="V56" s="27">
        <v>5.22</v>
      </c>
      <c r="Z56" s="27">
        <v>25.4</v>
      </c>
      <c r="AA56" s="27">
        <v>23.1</v>
      </c>
      <c r="AB56" s="27">
        <v>38.799999999999997</v>
      </c>
      <c r="AC56" s="27">
        <v>39.5</v>
      </c>
      <c r="AD56" s="9"/>
      <c r="AE56" s="9"/>
    </row>
    <row r="57" spans="1:31">
      <c r="A57" s="12" t="s">
        <v>75</v>
      </c>
      <c r="B57" s="12" t="s">
        <v>115</v>
      </c>
      <c r="C57" s="12" t="s">
        <v>340</v>
      </c>
      <c r="D57" s="16">
        <v>41182</v>
      </c>
      <c r="E57" s="16">
        <v>41259</v>
      </c>
      <c r="F57" s="16">
        <v>41322</v>
      </c>
      <c r="G57" s="12">
        <v>77</v>
      </c>
      <c r="H57" s="12">
        <v>140</v>
      </c>
      <c r="I57" s="12">
        <v>63</v>
      </c>
      <c r="K57" s="27">
        <v>32.700000000000003</v>
      </c>
      <c r="L57" s="27">
        <v>14.5</v>
      </c>
      <c r="M57" s="27">
        <v>1.4</v>
      </c>
      <c r="P57" s="27">
        <v>2.81</v>
      </c>
      <c r="S57" s="27">
        <v>2.29</v>
      </c>
      <c r="V57" s="27">
        <v>3.75</v>
      </c>
      <c r="Z57" s="27">
        <v>22.9</v>
      </c>
      <c r="AA57" s="27">
        <v>21.9</v>
      </c>
      <c r="AB57" s="27">
        <v>40.299999999999997</v>
      </c>
      <c r="AC57" s="27">
        <v>40.200000000000003</v>
      </c>
      <c r="AD57" s="9"/>
      <c r="AE57" s="9"/>
    </row>
    <row r="58" spans="1:31">
      <c r="A58" s="12" t="s">
        <v>76</v>
      </c>
      <c r="B58" s="12" t="s">
        <v>115</v>
      </c>
      <c r="C58" s="12" t="s">
        <v>340</v>
      </c>
      <c r="D58" s="16">
        <v>41182</v>
      </c>
      <c r="E58" s="16">
        <v>41259</v>
      </c>
      <c r="F58" s="16">
        <v>41322</v>
      </c>
      <c r="G58" s="12">
        <v>77</v>
      </c>
      <c r="H58" s="12">
        <v>140</v>
      </c>
      <c r="I58" s="12">
        <v>63</v>
      </c>
      <c r="K58" s="27">
        <v>28.6</v>
      </c>
      <c r="L58" s="27">
        <v>16.100000000000001</v>
      </c>
      <c r="M58" s="27">
        <v>1.19</v>
      </c>
      <c r="P58" s="27">
        <v>2.76</v>
      </c>
      <c r="S58" s="27">
        <v>1.79</v>
      </c>
      <c r="V58" s="27">
        <v>3.52</v>
      </c>
      <c r="Z58" s="27">
        <v>25</v>
      </c>
      <c r="AA58" s="27">
        <v>19.899999999999999</v>
      </c>
      <c r="AB58" s="27">
        <v>38.299999999999997</v>
      </c>
      <c r="AC58" s="27">
        <v>35.299999999999997</v>
      </c>
      <c r="AD58" s="9"/>
      <c r="AE58" s="9"/>
    </row>
    <row r="59" spans="1:31">
      <c r="A59" s="12" t="s">
        <v>77</v>
      </c>
      <c r="B59" s="12" t="s">
        <v>115</v>
      </c>
      <c r="C59" s="12" t="s">
        <v>340</v>
      </c>
      <c r="D59" s="16">
        <v>41182</v>
      </c>
      <c r="E59" s="16">
        <v>41259</v>
      </c>
      <c r="F59" s="16">
        <v>41322</v>
      </c>
      <c r="G59" s="12">
        <v>77</v>
      </c>
      <c r="H59" s="12">
        <v>140</v>
      </c>
      <c r="I59" s="12">
        <v>63</v>
      </c>
      <c r="K59" s="27">
        <v>35.9</v>
      </c>
      <c r="L59" s="27">
        <v>16</v>
      </c>
      <c r="M59" s="27">
        <v>1.1299999999999999</v>
      </c>
      <c r="P59" s="27">
        <v>2.79</v>
      </c>
      <c r="S59" s="27">
        <v>1.8</v>
      </c>
      <c r="V59" s="27">
        <v>3.58</v>
      </c>
      <c r="Z59" s="27">
        <v>21.3</v>
      </c>
      <c r="AA59" s="27">
        <v>19.100000000000001</v>
      </c>
      <c r="AB59" s="27">
        <v>41.1</v>
      </c>
      <c r="AC59" s="27">
        <v>36.4</v>
      </c>
      <c r="AD59" s="9"/>
      <c r="AE59" s="9"/>
    </row>
    <row r="60" spans="1:31">
      <c r="A60" s="12" t="s">
        <v>78</v>
      </c>
      <c r="B60" s="12" t="s">
        <v>113</v>
      </c>
      <c r="C60" s="12" t="s">
        <v>340</v>
      </c>
      <c r="D60" s="16">
        <v>41514</v>
      </c>
      <c r="E60" s="16">
        <v>41570</v>
      </c>
      <c r="F60" s="16">
        <v>41738</v>
      </c>
      <c r="G60" s="12">
        <v>56</v>
      </c>
      <c r="H60" s="12">
        <v>224</v>
      </c>
      <c r="I60" s="12">
        <v>168</v>
      </c>
      <c r="AD60" s="9"/>
      <c r="AE60" s="9"/>
    </row>
    <row r="61" spans="1:31">
      <c r="A61" s="12" t="s">
        <v>79</v>
      </c>
      <c r="B61" s="12" t="s">
        <v>113</v>
      </c>
      <c r="C61" s="12" t="s">
        <v>340</v>
      </c>
      <c r="D61" s="16">
        <v>41514</v>
      </c>
      <c r="E61" s="16">
        <v>41570</v>
      </c>
      <c r="F61" s="16">
        <v>41738</v>
      </c>
      <c r="G61" s="12">
        <v>56</v>
      </c>
      <c r="H61" s="12">
        <v>224</v>
      </c>
      <c r="I61" s="12">
        <v>168</v>
      </c>
      <c r="AD61" s="9"/>
      <c r="AE61" s="9"/>
    </row>
    <row r="62" spans="1:31">
      <c r="A62" s="12" t="s">
        <v>80</v>
      </c>
      <c r="B62" s="12" t="s">
        <v>113</v>
      </c>
      <c r="C62" s="12" t="s">
        <v>340</v>
      </c>
      <c r="D62" s="16">
        <v>41514</v>
      </c>
      <c r="E62" s="16">
        <v>41570</v>
      </c>
      <c r="F62" s="16">
        <v>41738</v>
      </c>
      <c r="G62" s="12">
        <v>56</v>
      </c>
      <c r="H62" s="12">
        <v>224</v>
      </c>
      <c r="I62" s="12">
        <v>168</v>
      </c>
      <c r="AD62" s="9"/>
      <c r="AE62" s="9"/>
    </row>
    <row r="63" spans="1:31">
      <c r="A63" s="12" t="s">
        <v>81</v>
      </c>
      <c r="B63" s="12" t="s">
        <v>113</v>
      </c>
      <c r="C63" s="12" t="s">
        <v>340</v>
      </c>
      <c r="D63" s="16">
        <v>41514</v>
      </c>
      <c r="E63" s="16">
        <v>41570</v>
      </c>
      <c r="F63" s="16">
        <v>41829</v>
      </c>
      <c r="G63" s="12">
        <v>56</v>
      </c>
      <c r="H63" s="12">
        <v>315</v>
      </c>
      <c r="I63" s="12">
        <v>259</v>
      </c>
      <c r="AD63" s="9"/>
      <c r="AE63" s="9"/>
    </row>
    <row r="64" spans="1:31">
      <c r="A64" s="12" t="s">
        <v>82</v>
      </c>
      <c r="B64" s="12" t="s">
        <v>113</v>
      </c>
      <c r="C64" s="12" t="s">
        <v>340</v>
      </c>
      <c r="D64" s="16">
        <v>41514</v>
      </c>
      <c r="E64" s="16">
        <v>41570</v>
      </c>
      <c r="F64" s="16">
        <v>41829</v>
      </c>
      <c r="G64" s="12">
        <v>56</v>
      </c>
      <c r="H64" s="12">
        <v>315</v>
      </c>
      <c r="I64" s="12">
        <v>259</v>
      </c>
      <c r="AD64" s="9"/>
      <c r="AE64" s="9"/>
    </row>
    <row r="65" spans="1:31">
      <c r="A65" s="12" t="s">
        <v>83</v>
      </c>
      <c r="B65" s="12" t="s">
        <v>113</v>
      </c>
      <c r="C65" s="12" t="s">
        <v>340</v>
      </c>
      <c r="D65" s="16">
        <v>41514</v>
      </c>
      <c r="E65" s="16">
        <v>41570</v>
      </c>
      <c r="F65" s="16">
        <v>41829</v>
      </c>
      <c r="G65" s="12">
        <v>56</v>
      </c>
      <c r="H65" s="12">
        <v>315</v>
      </c>
      <c r="I65" s="12">
        <v>259</v>
      </c>
      <c r="AD65" s="9"/>
      <c r="AE65" s="9"/>
    </row>
    <row r="66" spans="1:31">
      <c r="A66" s="12" t="s">
        <v>84</v>
      </c>
      <c r="B66" s="12" t="s">
        <v>114</v>
      </c>
      <c r="C66" s="12" t="s">
        <v>340</v>
      </c>
      <c r="D66" s="16">
        <v>41472</v>
      </c>
      <c r="E66" s="16">
        <v>41549</v>
      </c>
      <c r="F66" s="16">
        <v>41836</v>
      </c>
      <c r="G66" s="12">
        <v>77</v>
      </c>
      <c r="H66" s="12">
        <v>364</v>
      </c>
      <c r="I66" s="12">
        <v>287</v>
      </c>
      <c r="J66" s="27">
        <v>95.5</v>
      </c>
      <c r="K66" s="27">
        <v>40.4</v>
      </c>
      <c r="L66" s="27">
        <v>13</v>
      </c>
      <c r="M66" s="27">
        <v>1.64</v>
      </c>
      <c r="P66" s="27">
        <v>2.0299999999999998</v>
      </c>
      <c r="Q66" s="27">
        <v>6</v>
      </c>
      <c r="R66" s="27">
        <v>6.16</v>
      </c>
      <c r="S66" s="27">
        <v>3.36</v>
      </c>
      <c r="V66" s="27">
        <v>3.52</v>
      </c>
      <c r="W66" s="27">
        <v>19.3</v>
      </c>
      <c r="X66" s="27">
        <v>11.5</v>
      </c>
      <c r="Z66" s="27">
        <v>7.99</v>
      </c>
      <c r="AB66" s="27">
        <v>25.2</v>
      </c>
      <c r="AD66" s="9"/>
      <c r="AE66" s="9"/>
    </row>
    <row r="67" spans="1:31">
      <c r="A67" s="12" t="s">
        <v>85</v>
      </c>
      <c r="B67" s="12" t="s">
        <v>114</v>
      </c>
      <c r="C67" s="12" t="s">
        <v>340</v>
      </c>
      <c r="D67" s="16">
        <v>41472</v>
      </c>
      <c r="E67" s="16">
        <v>41549</v>
      </c>
      <c r="F67" s="16">
        <v>41843</v>
      </c>
      <c r="G67" s="12">
        <v>77</v>
      </c>
      <c r="H67" s="12">
        <v>371</v>
      </c>
      <c r="I67" s="12">
        <v>294</v>
      </c>
      <c r="AD67" s="9"/>
      <c r="AE67" s="9"/>
    </row>
    <row r="68" spans="1:31">
      <c r="A68" s="12" t="s">
        <v>86</v>
      </c>
      <c r="B68" s="12" t="s">
        <v>114</v>
      </c>
      <c r="C68" s="12" t="s">
        <v>340</v>
      </c>
      <c r="D68" s="16">
        <v>41472</v>
      </c>
      <c r="E68" s="16">
        <v>41549</v>
      </c>
      <c r="F68" s="16">
        <v>41843</v>
      </c>
      <c r="G68" s="12">
        <v>77</v>
      </c>
      <c r="H68" s="12">
        <v>371</v>
      </c>
      <c r="I68" s="12">
        <v>294</v>
      </c>
      <c r="AD68" s="9"/>
      <c r="AE68" s="9"/>
    </row>
    <row r="69" spans="1:31">
      <c r="A69" s="12" t="s">
        <v>87</v>
      </c>
      <c r="B69" s="12" t="s">
        <v>114</v>
      </c>
      <c r="C69" s="12" t="s">
        <v>340</v>
      </c>
      <c r="D69" s="16">
        <v>41472</v>
      </c>
      <c r="E69" s="16">
        <v>41549</v>
      </c>
      <c r="F69" s="16">
        <v>41864</v>
      </c>
      <c r="G69" s="12">
        <v>77</v>
      </c>
      <c r="H69" s="12">
        <v>392</v>
      </c>
      <c r="I69" s="12">
        <v>315</v>
      </c>
      <c r="AD69" s="9"/>
      <c r="AE69" s="9"/>
    </row>
    <row r="70" spans="1:31">
      <c r="A70" s="12" t="s">
        <v>88</v>
      </c>
      <c r="B70" s="12" t="s">
        <v>114</v>
      </c>
      <c r="C70" s="12" t="s">
        <v>340</v>
      </c>
      <c r="D70" s="16">
        <v>41472</v>
      </c>
      <c r="E70" s="16">
        <v>41549</v>
      </c>
      <c r="F70" s="16">
        <v>41864</v>
      </c>
      <c r="G70" s="12">
        <v>77</v>
      </c>
      <c r="H70" s="12">
        <v>392</v>
      </c>
      <c r="I70" s="12">
        <v>315</v>
      </c>
      <c r="AD70" s="9"/>
      <c r="AE70" s="9"/>
    </row>
    <row r="71" spans="1:31">
      <c r="A71" s="12" t="s">
        <v>89</v>
      </c>
      <c r="B71" s="12" t="s">
        <v>114</v>
      </c>
      <c r="C71" s="12" t="s">
        <v>340</v>
      </c>
      <c r="D71" s="16">
        <v>41472</v>
      </c>
      <c r="E71" s="16">
        <v>41549</v>
      </c>
      <c r="F71" s="16">
        <v>41864</v>
      </c>
      <c r="G71" s="12">
        <v>77</v>
      </c>
      <c r="H71" s="12">
        <v>392</v>
      </c>
      <c r="I71" s="12">
        <v>315</v>
      </c>
      <c r="AD71" s="9"/>
      <c r="AE71" s="9"/>
    </row>
    <row r="72" spans="1:31">
      <c r="A72" s="12" t="s">
        <v>90</v>
      </c>
      <c r="B72" s="12" t="s">
        <v>114</v>
      </c>
      <c r="C72" s="12" t="s">
        <v>340</v>
      </c>
      <c r="D72" s="16">
        <v>41472</v>
      </c>
      <c r="E72" s="16">
        <v>41549</v>
      </c>
      <c r="F72" s="16">
        <v>41864</v>
      </c>
      <c r="G72" s="12">
        <v>77</v>
      </c>
      <c r="H72" s="12">
        <v>392</v>
      </c>
      <c r="I72" s="12">
        <v>315</v>
      </c>
      <c r="AD72" s="9"/>
      <c r="AE72" s="9"/>
    </row>
    <row r="73" spans="1:31">
      <c r="A73" s="12" t="s">
        <v>91</v>
      </c>
      <c r="B73" s="12" t="s">
        <v>115</v>
      </c>
      <c r="C73" s="12" t="s">
        <v>340</v>
      </c>
      <c r="D73" s="16">
        <v>41154</v>
      </c>
      <c r="E73" s="16">
        <v>41259</v>
      </c>
      <c r="F73" s="16">
        <v>41490</v>
      </c>
      <c r="G73" s="12">
        <v>105</v>
      </c>
      <c r="H73" s="12">
        <v>336</v>
      </c>
      <c r="I73" s="12">
        <v>231</v>
      </c>
      <c r="AD73" s="9"/>
      <c r="AE73" s="9"/>
    </row>
    <row r="74" spans="1:31">
      <c r="A74" s="12" t="s">
        <v>92</v>
      </c>
      <c r="B74" s="12" t="s">
        <v>115</v>
      </c>
      <c r="C74" s="12" t="s">
        <v>340</v>
      </c>
      <c r="D74" s="16">
        <v>41154</v>
      </c>
      <c r="E74" s="16">
        <v>41259</v>
      </c>
      <c r="F74" s="16">
        <v>41511</v>
      </c>
      <c r="G74" s="12">
        <v>105</v>
      </c>
      <c r="H74" s="12">
        <v>357</v>
      </c>
      <c r="I74" s="12">
        <v>252</v>
      </c>
      <c r="J74" s="27">
        <v>99.7</v>
      </c>
      <c r="K74" s="27">
        <v>56.4</v>
      </c>
      <c r="L74" s="27">
        <v>15.5</v>
      </c>
      <c r="M74" s="27">
        <v>3.88</v>
      </c>
      <c r="P74" s="27">
        <v>4.1100000000000003</v>
      </c>
      <c r="Q74" s="27">
        <v>17.2</v>
      </c>
      <c r="R74" s="27">
        <v>15.8</v>
      </c>
      <c r="S74" s="27">
        <v>4.1399999999999997</v>
      </c>
      <c r="V74" s="27">
        <v>4.79</v>
      </c>
      <c r="W74" s="27">
        <v>23.8</v>
      </c>
      <c r="X74" s="27">
        <v>15.9</v>
      </c>
      <c r="Z74" s="27">
        <v>19.600000000000001</v>
      </c>
      <c r="AB74" s="27">
        <v>36.200000000000003</v>
      </c>
      <c r="AD74" s="9"/>
      <c r="AE74" s="9"/>
    </row>
    <row r="75" spans="1:31">
      <c r="A75" s="12" t="s">
        <v>93</v>
      </c>
      <c r="B75" s="12" t="s">
        <v>115</v>
      </c>
      <c r="C75" s="12" t="s">
        <v>340</v>
      </c>
      <c r="D75" s="16">
        <v>41154</v>
      </c>
      <c r="E75" s="16">
        <v>41259</v>
      </c>
      <c r="F75" s="16">
        <v>41511</v>
      </c>
      <c r="G75" s="12">
        <v>105</v>
      </c>
      <c r="H75" s="12">
        <v>357</v>
      </c>
      <c r="I75" s="12">
        <v>252</v>
      </c>
      <c r="J75" s="27">
        <v>99.8</v>
      </c>
      <c r="K75" s="27">
        <v>59.7</v>
      </c>
      <c r="L75" s="27">
        <v>21</v>
      </c>
      <c r="M75" s="27">
        <v>2.58</v>
      </c>
      <c r="P75" s="27">
        <v>3.17</v>
      </c>
      <c r="Q75" s="27">
        <v>7.4</v>
      </c>
      <c r="R75" s="27">
        <v>12.4</v>
      </c>
      <c r="S75" s="27">
        <v>4.13</v>
      </c>
      <c r="V75" s="27">
        <v>5.69</v>
      </c>
      <c r="W75" s="27">
        <v>26.6</v>
      </c>
      <c r="X75" s="27">
        <v>15.2</v>
      </c>
      <c r="Z75" s="27">
        <v>16.600000000000001</v>
      </c>
      <c r="AB75" s="27">
        <v>34.9</v>
      </c>
      <c r="AD75" s="9"/>
      <c r="AE75" s="9"/>
    </row>
    <row r="76" spans="1:31">
      <c r="A76" s="12" t="s">
        <v>94</v>
      </c>
      <c r="B76" s="12" t="s">
        <v>115</v>
      </c>
      <c r="C76" s="12" t="s">
        <v>340</v>
      </c>
      <c r="D76" s="16">
        <v>41154</v>
      </c>
      <c r="E76" s="16">
        <v>41259</v>
      </c>
      <c r="F76" s="16">
        <v>41511</v>
      </c>
      <c r="G76" s="12">
        <v>105</v>
      </c>
      <c r="H76" s="12">
        <v>357</v>
      </c>
      <c r="I76" s="12">
        <v>252</v>
      </c>
      <c r="J76" s="27">
        <v>99.7</v>
      </c>
      <c r="K76" s="27">
        <v>60.6</v>
      </c>
      <c r="L76" s="27">
        <v>22.5</v>
      </c>
      <c r="M76" s="27">
        <v>5.71</v>
      </c>
      <c r="P76" s="27">
        <v>6.51</v>
      </c>
      <c r="Q76" s="27">
        <v>13.2</v>
      </c>
      <c r="R76" s="27">
        <v>19.5</v>
      </c>
      <c r="S76" s="27">
        <v>7.85</v>
      </c>
      <c r="V76" s="27">
        <v>7.85</v>
      </c>
      <c r="W76" s="27">
        <v>24.7</v>
      </c>
      <c r="X76" s="27">
        <v>23.5</v>
      </c>
      <c r="Z76" s="27">
        <v>18.2</v>
      </c>
      <c r="AB76" s="27">
        <v>31.3</v>
      </c>
      <c r="AD76" s="9"/>
      <c r="AE76" s="9"/>
    </row>
    <row r="77" spans="1:31">
      <c r="A77" s="12" t="s">
        <v>95</v>
      </c>
      <c r="B77" s="12" t="s">
        <v>115</v>
      </c>
      <c r="C77" s="12" t="s">
        <v>340</v>
      </c>
      <c r="D77" s="16">
        <v>41154</v>
      </c>
      <c r="E77" s="16">
        <v>41259</v>
      </c>
      <c r="F77" s="16">
        <v>41511</v>
      </c>
      <c r="G77" s="12">
        <v>105</v>
      </c>
      <c r="H77" s="12">
        <v>357</v>
      </c>
      <c r="I77" s="12">
        <v>252</v>
      </c>
      <c r="J77" s="27">
        <v>99.6</v>
      </c>
      <c r="K77" s="27">
        <v>56.8</v>
      </c>
      <c r="L77" s="27">
        <v>15</v>
      </c>
      <c r="M77" s="27">
        <v>2.92</v>
      </c>
      <c r="P77" s="27">
        <v>3.38</v>
      </c>
      <c r="Q77" s="27">
        <v>18.3</v>
      </c>
      <c r="R77" s="27">
        <v>9.69</v>
      </c>
      <c r="S77" s="27">
        <v>4.72</v>
      </c>
      <c r="V77" s="27">
        <v>4.8</v>
      </c>
      <c r="W77" s="27">
        <v>30.7</v>
      </c>
      <c r="X77" s="27">
        <v>14.7</v>
      </c>
      <c r="Z77" s="27">
        <v>18.7</v>
      </c>
      <c r="AB77" s="27">
        <v>28</v>
      </c>
      <c r="AD77" s="9"/>
      <c r="AE77" s="9"/>
    </row>
    <row r="78" spans="1:31">
      <c r="A78" s="12" t="s">
        <v>96</v>
      </c>
      <c r="B78" s="12" t="s">
        <v>111</v>
      </c>
      <c r="C78" s="12" t="s">
        <v>340</v>
      </c>
      <c r="D78" s="16">
        <v>41436</v>
      </c>
      <c r="E78" s="16">
        <v>41499</v>
      </c>
      <c r="F78" s="16">
        <v>41870</v>
      </c>
      <c r="G78" s="12">
        <v>63</v>
      </c>
      <c r="H78" s="12">
        <v>434</v>
      </c>
      <c r="I78" s="12">
        <v>371</v>
      </c>
      <c r="J78" s="27">
        <v>99.2</v>
      </c>
      <c r="K78" s="27">
        <v>41.5</v>
      </c>
      <c r="L78" s="27">
        <v>9.43</v>
      </c>
      <c r="M78" s="27">
        <v>3.29</v>
      </c>
      <c r="P78" s="27">
        <v>2.81</v>
      </c>
      <c r="Q78" s="27">
        <v>12</v>
      </c>
      <c r="R78" s="27">
        <v>8.51</v>
      </c>
      <c r="S78" s="27">
        <v>3.05</v>
      </c>
      <c r="V78" s="27">
        <v>3.49</v>
      </c>
      <c r="W78" s="27">
        <v>18.600000000000001</v>
      </c>
      <c r="X78" s="27">
        <v>13.3</v>
      </c>
      <c r="Z78" s="27">
        <v>16.5</v>
      </c>
      <c r="AB78" s="27">
        <v>34.1</v>
      </c>
      <c r="AD78" s="9"/>
      <c r="AE78" s="9"/>
    </row>
    <row r="79" spans="1:31">
      <c r="A79" s="12" t="s">
        <v>97</v>
      </c>
      <c r="B79" s="12" t="s">
        <v>111</v>
      </c>
      <c r="C79" s="12" t="s">
        <v>340</v>
      </c>
      <c r="D79" s="16">
        <v>41436</v>
      </c>
      <c r="E79" s="16">
        <v>41499</v>
      </c>
      <c r="F79" s="16">
        <v>41870</v>
      </c>
      <c r="G79" s="12">
        <v>63</v>
      </c>
      <c r="H79" s="12">
        <v>434</v>
      </c>
      <c r="I79" s="12">
        <v>371</v>
      </c>
      <c r="J79" s="27">
        <v>98.5</v>
      </c>
      <c r="K79" s="27">
        <v>47.7</v>
      </c>
      <c r="L79" s="27">
        <v>11.2</v>
      </c>
      <c r="M79" s="27">
        <v>2.94</v>
      </c>
      <c r="P79" s="27">
        <v>2.91</v>
      </c>
      <c r="Q79" s="27">
        <v>12.5</v>
      </c>
      <c r="R79" s="27">
        <v>7.91</v>
      </c>
      <c r="S79" s="27">
        <v>3.53</v>
      </c>
      <c r="V79" s="27">
        <v>3.84</v>
      </c>
      <c r="W79" s="27">
        <v>25.7</v>
      </c>
      <c r="X79" s="27">
        <v>12</v>
      </c>
      <c r="Z79" s="27">
        <v>14.7</v>
      </c>
      <c r="AB79" s="27">
        <v>26.5</v>
      </c>
      <c r="AD79" s="9"/>
      <c r="AE79" s="9"/>
    </row>
    <row r="80" spans="1:31">
      <c r="A80" s="12" t="s">
        <v>98</v>
      </c>
      <c r="B80" s="12" t="s">
        <v>111</v>
      </c>
      <c r="C80" s="12" t="s">
        <v>340</v>
      </c>
      <c r="D80" s="16">
        <v>41436</v>
      </c>
      <c r="E80" s="16">
        <v>41499</v>
      </c>
      <c r="F80" s="16">
        <v>41870</v>
      </c>
      <c r="G80" s="12">
        <v>63</v>
      </c>
      <c r="H80" s="12">
        <v>434</v>
      </c>
      <c r="I80" s="12">
        <v>371</v>
      </c>
      <c r="J80" s="27">
        <v>97</v>
      </c>
      <c r="K80" s="27">
        <v>43.6</v>
      </c>
      <c r="L80" s="27">
        <v>10.3</v>
      </c>
      <c r="M80" s="27">
        <v>6.72</v>
      </c>
      <c r="P80" s="27">
        <v>3</v>
      </c>
      <c r="Q80" s="27">
        <v>11</v>
      </c>
      <c r="R80" s="27">
        <v>11.3</v>
      </c>
      <c r="S80" s="27">
        <v>5.57</v>
      </c>
      <c r="V80" s="27">
        <v>4.9000000000000004</v>
      </c>
      <c r="W80" s="27">
        <v>17.899999999999999</v>
      </c>
      <c r="X80" s="27">
        <v>16.7</v>
      </c>
      <c r="Z80" s="27">
        <v>17.7</v>
      </c>
      <c r="AB80" s="27">
        <v>26</v>
      </c>
      <c r="AD80" s="9"/>
      <c r="AE80" s="9"/>
    </row>
    <row r="81" spans="1:44">
      <c r="A81" s="12">
        <v>112665</v>
      </c>
      <c r="B81" s="12" t="s">
        <v>116</v>
      </c>
      <c r="C81" s="12" t="s">
        <v>339</v>
      </c>
      <c r="D81" s="16">
        <v>42148</v>
      </c>
      <c r="E81" s="16">
        <v>42209</v>
      </c>
      <c r="F81" s="16">
        <v>42262</v>
      </c>
      <c r="G81" s="12">
        <v>61</v>
      </c>
      <c r="H81" s="12">
        <v>114</v>
      </c>
      <c r="I81" s="12">
        <v>53</v>
      </c>
      <c r="AD81" s="9"/>
      <c r="AE81" s="9"/>
    </row>
    <row r="82" spans="1:44">
      <c r="A82" s="12">
        <v>112666</v>
      </c>
      <c r="B82" s="12" t="s">
        <v>116</v>
      </c>
      <c r="C82" s="12" t="s">
        <v>339</v>
      </c>
      <c r="D82" s="16">
        <v>42148</v>
      </c>
      <c r="E82" s="16">
        <v>42209</v>
      </c>
      <c r="F82" s="16">
        <v>42262</v>
      </c>
      <c r="G82" s="12">
        <v>61</v>
      </c>
      <c r="H82" s="12">
        <v>114</v>
      </c>
      <c r="I82" s="12">
        <v>53</v>
      </c>
      <c r="AD82" s="9"/>
      <c r="AE82" s="9"/>
    </row>
    <row r="83" spans="1:44">
      <c r="A83" s="12">
        <v>112667</v>
      </c>
      <c r="B83" s="12" t="s">
        <v>116</v>
      </c>
      <c r="C83" s="12" t="s">
        <v>339</v>
      </c>
      <c r="D83" s="16">
        <v>42148</v>
      </c>
      <c r="E83" s="16">
        <v>42209</v>
      </c>
      <c r="F83" s="16">
        <v>42262</v>
      </c>
      <c r="G83" s="12">
        <v>61</v>
      </c>
      <c r="H83" s="12">
        <v>114</v>
      </c>
      <c r="I83" s="12">
        <v>53</v>
      </c>
      <c r="AD83" s="9"/>
      <c r="AE83" s="9"/>
    </row>
    <row r="84" spans="1:44">
      <c r="A84" s="12">
        <v>112668</v>
      </c>
      <c r="B84" s="12" t="s">
        <v>116</v>
      </c>
      <c r="C84" s="12" t="s">
        <v>339</v>
      </c>
      <c r="D84" s="16">
        <v>42148</v>
      </c>
      <c r="E84" s="16">
        <v>42209</v>
      </c>
      <c r="F84" s="16">
        <v>42262</v>
      </c>
      <c r="G84" s="12">
        <v>61</v>
      </c>
      <c r="H84" s="12">
        <v>114</v>
      </c>
      <c r="I84" s="12">
        <v>53</v>
      </c>
      <c r="AD84" s="9"/>
      <c r="AE84" s="9"/>
    </row>
    <row r="85" spans="1:44" s="12" customFormat="1">
      <c r="A85" s="12">
        <v>111028</v>
      </c>
      <c r="B85" s="12" t="s">
        <v>196</v>
      </c>
      <c r="C85" s="12" t="s">
        <v>339</v>
      </c>
      <c r="D85" s="16">
        <v>42173</v>
      </c>
      <c r="E85" s="16">
        <v>42335</v>
      </c>
      <c r="F85" s="16">
        <v>42391</v>
      </c>
      <c r="G85" s="12">
        <v>162</v>
      </c>
      <c r="H85" s="12">
        <v>218</v>
      </c>
      <c r="I85" s="12">
        <v>56</v>
      </c>
      <c r="J85" s="23">
        <v>95.4</v>
      </c>
      <c r="K85" s="23">
        <v>33.1</v>
      </c>
      <c r="L85" s="23">
        <v>17.600000000000001</v>
      </c>
      <c r="M85" s="23">
        <v>3.02</v>
      </c>
      <c r="N85" s="23">
        <v>41.2</v>
      </c>
      <c r="O85" s="23">
        <v>49</v>
      </c>
      <c r="P85" s="23">
        <v>7.16</v>
      </c>
      <c r="Q85" s="23">
        <v>53.8</v>
      </c>
      <c r="R85" s="23">
        <v>27.1</v>
      </c>
      <c r="S85" s="23">
        <v>3.66</v>
      </c>
      <c r="T85" s="23">
        <v>61</v>
      </c>
      <c r="U85" s="23">
        <v>65.5</v>
      </c>
      <c r="V85" s="23">
        <v>8.94</v>
      </c>
      <c r="W85" s="23">
        <v>66</v>
      </c>
      <c r="X85" s="23">
        <v>41.9</v>
      </c>
      <c r="Z85" s="24"/>
      <c r="AA85" s="24"/>
      <c r="AB85" s="24"/>
      <c r="AC85" s="24"/>
      <c r="AD85" s="13"/>
      <c r="AE85" s="13"/>
      <c r="AF85" s="51"/>
      <c r="AG85" s="51"/>
      <c r="AH85" s="51"/>
      <c r="AI85" s="51"/>
      <c r="AJ85" s="51"/>
      <c r="AK85" s="51"/>
      <c r="AL85" s="51"/>
      <c r="AM85" s="51"/>
      <c r="AN85" s="51"/>
      <c r="AO85" s="51"/>
      <c r="AP85" s="51"/>
      <c r="AQ85" s="51"/>
      <c r="AR85" s="51"/>
    </row>
    <row r="86" spans="1:44" s="12" customFormat="1">
      <c r="A86" s="12">
        <v>152582</v>
      </c>
      <c r="B86" s="12" t="s">
        <v>196</v>
      </c>
      <c r="C86" s="12" t="s">
        <v>339</v>
      </c>
      <c r="D86" s="16">
        <v>42228</v>
      </c>
      <c r="E86" s="16">
        <v>42335</v>
      </c>
      <c r="F86" s="16">
        <v>42391</v>
      </c>
      <c r="G86" s="12">
        <v>107</v>
      </c>
      <c r="H86" s="12">
        <v>163</v>
      </c>
      <c r="I86" s="12">
        <v>56</v>
      </c>
      <c r="J86" s="23">
        <v>92.8</v>
      </c>
      <c r="K86" s="23">
        <v>29</v>
      </c>
      <c r="L86" s="23">
        <v>18.899999999999999</v>
      </c>
      <c r="M86" s="23">
        <v>2.77</v>
      </c>
      <c r="N86" s="23">
        <v>32.1</v>
      </c>
      <c r="O86" s="23">
        <v>55.2</v>
      </c>
      <c r="P86" s="23">
        <v>6.33</v>
      </c>
      <c r="Q86" s="23">
        <v>72.3</v>
      </c>
      <c r="R86" s="23">
        <v>16.600000000000001</v>
      </c>
      <c r="S86" s="23">
        <v>4.5599999999999996</v>
      </c>
      <c r="T86" s="23">
        <v>51.7</v>
      </c>
      <c r="U86" s="23">
        <v>65.2</v>
      </c>
      <c r="V86" s="23">
        <v>9.1999999999999993</v>
      </c>
      <c r="W86" s="23">
        <v>74.900000000000006</v>
      </c>
      <c r="X86" s="23">
        <v>27.3</v>
      </c>
      <c r="Z86" s="24"/>
      <c r="AA86" s="24"/>
      <c r="AB86" s="24"/>
      <c r="AC86" s="24"/>
      <c r="AD86" s="13"/>
      <c r="AE86" s="13"/>
      <c r="AF86" s="51"/>
      <c r="AG86" s="51"/>
      <c r="AH86" s="51"/>
      <c r="AI86" s="51"/>
      <c r="AJ86" s="51"/>
      <c r="AK86" s="51"/>
      <c r="AL86" s="51"/>
      <c r="AM86" s="51"/>
      <c r="AN86" s="51"/>
      <c r="AO86" s="51"/>
      <c r="AP86" s="51"/>
      <c r="AQ86" s="51"/>
      <c r="AR86" s="51"/>
    </row>
    <row r="87" spans="1:44" s="12" customFormat="1">
      <c r="A87" s="12">
        <v>172958</v>
      </c>
      <c r="B87" s="12" t="s">
        <v>196</v>
      </c>
      <c r="C87" s="12" t="s">
        <v>339</v>
      </c>
      <c r="D87" s="16">
        <v>42273</v>
      </c>
      <c r="E87" s="16">
        <v>42335</v>
      </c>
      <c r="F87" s="16">
        <v>42391</v>
      </c>
      <c r="G87" s="12">
        <v>62</v>
      </c>
      <c r="H87" s="12">
        <v>118</v>
      </c>
      <c r="I87" s="12">
        <v>56</v>
      </c>
      <c r="J87" s="23">
        <v>97.3</v>
      </c>
      <c r="K87" s="23">
        <v>35.200000000000003</v>
      </c>
      <c r="L87" s="23">
        <v>17.399999999999999</v>
      </c>
      <c r="M87" s="23">
        <v>3.62</v>
      </c>
      <c r="N87" s="23">
        <v>30.1</v>
      </c>
      <c r="O87" s="23">
        <v>52</v>
      </c>
      <c r="P87" s="23">
        <v>6.82</v>
      </c>
      <c r="Q87" s="23">
        <v>49.6</v>
      </c>
      <c r="R87" s="23">
        <v>18.899999999999999</v>
      </c>
      <c r="S87" s="23">
        <v>4.72</v>
      </c>
      <c r="T87" s="23">
        <v>48.3</v>
      </c>
      <c r="U87" s="23">
        <v>61.2</v>
      </c>
      <c r="V87" s="23">
        <v>7.88</v>
      </c>
      <c r="W87" s="23">
        <v>67.5</v>
      </c>
      <c r="X87" s="23">
        <v>23.9</v>
      </c>
      <c r="Z87" s="24"/>
      <c r="AA87" s="24"/>
      <c r="AB87" s="24"/>
      <c r="AC87" s="24"/>
      <c r="AD87" s="13"/>
      <c r="AE87" s="13"/>
      <c r="AF87" s="51"/>
      <c r="AG87" s="51"/>
      <c r="AH87" s="51"/>
      <c r="AI87" s="51"/>
      <c r="AJ87" s="51"/>
      <c r="AK87" s="51"/>
      <c r="AL87" s="51"/>
      <c r="AM87" s="51"/>
      <c r="AN87" s="51"/>
      <c r="AO87" s="51"/>
      <c r="AP87" s="51"/>
      <c r="AQ87" s="51"/>
      <c r="AR87" s="51"/>
    </row>
    <row r="88" spans="1:44" s="12" customFormat="1">
      <c r="A88" s="12">
        <v>107281</v>
      </c>
      <c r="B88" s="12" t="s">
        <v>197</v>
      </c>
      <c r="C88" s="12" t="s">
        <v>339</v>
      </c>
      <c r="D88" s="16">
        <v>42173</v>
      </c>
      <c r="E88" s="16">
        <v>42335</v>
      </c>
      <c r="F88" s="16">
        <v>42433</v>
      </c>
      <c r="G88" s="12">
        <v>162</v>
      </c>
      <c r="H88" s="12">
        <v>260</v>
      </c>
      <c r="I88" s="12">
        <v>98</v>
      </c>
      <c r="J88" s="23">
        <v>85.6</v>
      </c>
      <c r="K88" s="23">
        <v>21.2</v>
      </c>
      <c r="L88" s="23">
        <v>14.1</v>
      </c>
      <c r="M88" s="23">
        <v>1.72</v>
      </c>
      <c r="N88" s="23">
        <v>15.7</v>
      </c>
      <c r="O88" s="23">
        <v>36</v>
      </c>
      <c r="P88" s="23">
        <v>3.21</v>
      </c>
      <c r="Q88" s="23">
        <v>38.5</v>
      </c>
      <c r="R88" s="23">
        <v>12.7</v>
      </c>
      <c r="S88" s="23">
        <v>2.2200000000000002</v>
      </c>
      <c r="T88" s="23">
        <v>33.200000000000003</v>
      </c>
      <c r="U88" s="23">
        <v>46.3</v>
      </c>
      <c r="V88" s="23">
        <v>3.59</v>
      </c>
      <c r="W88" s="23">
        <v>44.9</v>
      </c>
      <c r="X88" s="23">
        <v>17.2</v>
      </c>
      <c r="Z88" s="24"/>
      <c r="AA88" s="24"/>
      <c r="AB88" s="24"/>
      <c r="AC88" s="24"/>
      <c r="AD88" s="13"/>
      <c r="AE88" s="13"/>
      <c r="AF88" s="51"/>
      <c r="AG88" s="51"/>
      <c r="AH88" s="51"/>
      <c r="AI88" s="51"/>
      <c r="AJ88" s="51"/>
      <c r="AK88" s="51"/>
      <c r="AL88" s="51"/>
      <c r="AM88" s="51"/>
      <c r="AN88" s="51"/>
      <c r="AO88" s="51"/>
      <c r="AP88" s="51"/>
      <c r="AQ88" s="51"/>
      <c r="AR88" s="51"/>
    </row>
    <row r="89" spans="1:44" s="12" customFormat="1">
      <c r="A89" s="12">
        <v>142759</v>
      </c>
      <c r="B89" s="12" t="s">
        <v>197</v>
      </c>
      <c r="C89" s="12" t="s">
        <v>339</v>
      </c>
      <c r="D89" s="16">
        <v>42220</v>
      </c>
      <c r="E89" s="16">
        <v>42335</v>
      </c>
      <c r="F89" s="16">
        <v>42433</v>
      </c>
      <c r="G89" s="12">
        <v>115</v>
      </c>
      <c r="H89" s="12">
        <v>213</v>
      </c>
      <c r="I89" s="12">
        <v>98</v>
      </c>
      <c r="J89" s="23">
        <v>93</v>
      </c>
      <c r="K89" s="23">
        <v>26.3</v>
      </c>
      <c r="L89" s="23">
        <v>14.4</v>
      </c>
      <c r="M89" s="23">
        <v>1.26</v>
      </c>
      <c r="N89" s="23">
        <v>11.6</v>
      </c>
      <c r="O89" s="23">
        <v>34.1</v>
      </c>
      <c r="P89" s="23">
        <v>2.31</v>
      </c>
      <c r="Q89" s="23">
        <v>21.7</v>
      </c>
      <c r="R89" s="23">
        <v>8.59</v>
      </c>
      <c r="S89" s="23">
        <v>1.85</v>
      </c>
      <c r="T89" s="23">
        <v>26.7</v>
      </c>
      <c r="U89" s="23">
        <v>46.3</v>
      </c>
      <c r="V89" s="23">
        <v>3.52</v>
      </c>
      <c r="W89" s="23">
        <v>35.9</v>
      </c>
      <c r="X89" s="23">
        <v>14.5</v>
      </c>
      <c r="Z89" s="24"/>
      <c r="AA89" s="24"/>
      <c r="AB89" s="24"/>
      <c r="AC89" s="24"/>
      <c r="AD89" s="13"/>
      <c r="AE89" s="13"/>
      <c r="AF89" s="51"/>
      <c r="AG89" s="51"/>
      <c r="AH89" s="51"/>
      <c r="AI89" s="51"/>
      <c r="AJ89" s="51"/>
      <c r="AK89" s="51"/>
      <c r="AL89" s="51"/>
      <c r="AM89" s="51"/>
      <c r="AN89" s="51"/>
      <c r="AO89" s="51"/>
      <c r="AP89" s="51"/>
      <c r="AQ89" s="51"/>
      <c r="AR89" s="51"/>
    </row>
    <row r="90" spans="1:44" s="12" customFormat="1">
      <c r="A90" s="12">
        <v>152584</v>
      </c>
      <c r="B90" s="12" t="s">
        <v>197</v>
      </c>
      <c r="C90" s="12" t="s">
        <v>339</v>
      </c>
      <c r="D90" s="16">
        <v>42234</v>
      </c>
      <c r="E90" s="16">
        <v>42335</v>
      </c>
      <c r="F90" s="16">
        <v>42433</v>
      </c>
      <c r="G90" s="12">
        <v>101</v>
      </c>
      <c r="H90" s="12">
        <v>199</v>
      </c>
      <c r="I90" s="12">
        <v>98</v>
      </c>
      <c r="J90" s="23">
        <v>91.2</v>
      </c>
      <c r="K90" s="23">
        <v>28.9</v>
      </c>
      <c r="L90" s="23">
        <v>15.3</v>
      </c>
      <c r="M90" s="23">
        <v>1.79</v>
      </c>
      <c r="N90" s="23">
        <v>18.8</v>
      </c>
      <c r="O90" s="23">
        <v>50.4</v>
      </c>
      <c r="P90" s="23">
        <v>2.57</v>
      </c>
      <c r="Q90" s="23">
        <v>32.700000000000003</v>
      </c>
      <c r="R90" s="23">
        <v>9.25</v>
      </c>
      <c r="S90" s="23">
        <v>2.25</v>
      </c>
      <c r="T90" s="23">
        <v>31.7</v>
      </c>
      <c r="U90" s="23">
        <v>46.8</v>
      </c>
      <c r="V90" s="23">
        <v>3.93</v>
      </c>
      <c r="W90" s="23">
        <v>46.7</v>
      </c>
      <c r="X90" s="23">
        <v>13</v>
      </c>
      <c r="Z90" s="24"/>
      <c r="AA90" s="24"/>
      <c r="AB90" s="24"/>
      <c r="AC90" s="24"/>
      <c r="AD90" s="13"/>
      <c r="AE90" s="13"/>
      <c r="AF90" s="51"/>
      <c r="AG90" s="51"/>
      <c r="AH90" s="51"/>
      <c r="AI90" s="51"/>
      <c r="AJ90" s="51"/>
      <c r="AK90" s="51"/>
      <c r="AL90" s="51"/>
      <c r="AM90" s="51"/>
      <c r="AN90" s="51"/>
      <c r="AO90" s="51"/>
      <c r="AP90" s="51"/>
      <c r="AQ90" s="51"/>
      <c r="AR90" s="51"/>
    </row>
    <row r="91" spans="1:44" s="12" customFormat="1">
      <c r="A91" s="12">
        <v>172957</v>
      </c>
      <c r="B91" s="12" t="s">
        <v>197</v>
      </c>
      <c r="C91" s="12" t="s">
        <v>339</v>
      </c>
      <c r="D91" s="16">
        <v>42275</v>
      </c>
      <c r="E91" s="16">
        <v>42335</v>
      </c>
      <c r="F91" s="16">
        <v>42433</v>
      </c>
      <c r="G91" s="12">
        <v>60</v>
      </c>
      <c r="H91" s="12">
        <v>158</v>
      </c>
      <c r="I91" s="12">
        <v>98</v>
      </c>
      <c r="J91" s="23">
        <v>93.2</v>
      </c>
      <c r="K91" s="23">
        <v>32</v>
      </c>
      <c r="L91" s="23">
        <v>15</v>
      </c>
      <c r="M91" s="23">
        <v>2.2799999999999998</v>
      </c>
      <c r="N91" s="23">
        <v>20.7</v>
      </c>
      <c r="O91" s="23">
        <v>42.7</v>
      </c>
      <c r="P91" s="23">
        <v>3.08</v>
      </c>
      <c r="Q91" s="23">
        <v>53</v>
      </c>
      <c r="R91" s="23">
        <v>14.2</v>
      </c>
      <c r="S91" s="23">
        <v>3.14</v>
      </c>
      <c r="T91" s="23">
        <v>33.5</v>
      </c>
      <c r="U91" s="23">
        <v>53.6</v>
      </c>
      <c r="V91" s="23">
        <v>4.8099999999999996</v>
      </c>
      <c r="W91" s="23">
        <v>57.8</v>
      </c>
      <c r="X91" s="23">
        <v>16</v>
      </c>
      <c r="Z91" s="24"/>
      <c r="AA91" s="24"/>
      <c r="AB91" s="24"/>
      <c r="AC91" s="24"/>
      <c r="AD91" s="13"/>
      <c r="AE91" s="13"/>
      <c r="AF91" s="51"/>
      <c r="AG91" s="51"/>
      <c r="AH91" s="51"/>
      <c r="AI91" s="51"/>
      <c r="AJ91" s="51"/>
      <c r="AK91" s="51"/>
      <c r="AL91" s="51"/>
      <c r="AM91" s="51"/>
      <c r="AN91" s="51"/>
      <c r="AO91" s="51"/>
      <c r="AP91" s="51"/>
      <c r="AQ91" s="51"/>
      <c r="AR91" s="51"/>
    </row>
    <row r="92" spans="1:44" s="12" customFormat="1">
      <c r="A92" s="12">
        <v>106429</v>
      </c>
      <c r="B92" s="12" t="s">
        <v>198</v>
      </c>
      <c r="C92" s="12" t="s">
        <v>339</v>
      </c>
      <c r="D92" s="16">
        <v>42173</v>
      </c>
      <c r="E92" s="16">
        <v>42335</v>
      </c>
      <c r="F92" s="16">
        <v>42475</v>
      </c>
      <c r="G92" s="12">
        <v>162</v>
      </c>
      <c r="H92" s="12">
        <v>302</v>
      </c>
      <c r="I92" s="12">
        <v>140</v>
      </c>
      <c r="J92" s="23">
        <v>99</v>
      </c>
      <c r="K92" s="23">
        <v>49.1</v>
      </c>
      <c r="L92" s="23">
        <v>15.2</v>
      </c>
      <c r="M92" s="23">
        <v>2.57</v>
      </c>
      <c r="N92" s="23">
        <v>24.1</v>
      </c>
      <c r="O92" s="23">
        <v>41</v>
      </c>
      <c r="P92" s="23">
        <v>3.77</v>
      </c>
      <c r="Q92" s="23">
        <v>34.6</v>
      </c>
      <c r="R92" s="23">
        <v>14.4</v>
      </c>
      <c r="S92" s="23">
        <v>3.13</v>
      </c>
      <c r="T92" s="23">
        <v>43.9</v>
      </c>
      <c r="U92" s="23">
        <v>53.4</v>
      </c>
      <c r="V92" s="23">
        <v>4.46</v>
      </c>
      <c r="W92" s="23">
        <v>45.9</v>
      </c>
      <c r="X92" s="23">
        <v>17.3</v>
      </c>
      <c r="Z92" s="24"/>
      <c r="AA92" s="24"/>
      <c r="AB92" s="24"/>
      <c r="AC92" s="24"/>
      <c r="AD92" s="13"/>
      <c r="AE92" s="13"/>
      <c r="AF92" s="51"/>
      <c r="AG92" s="51"/>
      <c r="AH92" s="51"/>
      <c r="AI92" s="51"/>
      <c r="AJ92" s="51"/>
      <c r="AK92" s="51"/>
      <c r="AL92" s="51"/>
      <c r="AM92" s="51"/>
      <c r="AN92" s="51"/>
      <c r="AO92" s="51"/>
      <c r="AP92" s="51"/>
      <c r="AQ92" s="51"/>
      <c r="AR92" s="51"/>
    </row>
    <row r="93" spans="1:44" s="12" customFormat="1">
      <c r="A93" s="12">
        <v>142760</v>
      </c>
      <c r="B93" s="12" t="s">
        <v>198</v>
      </c>
      <c r="C93" s="12" t="s">
        <v>339</v>
      </c>
      <c r="D93" s="16">
        <v>42220</v>
      </c>
      <c r="E93" s="16">
        <v>42335</v>
      </c>
      <c r="F93" s="16">
        <v>42475</v>
      </c>
      <c r="G93" s="12">
        <v>115</v>
      </c>
      <c r="H93" s="12">
        <v>255</v>
      </c>
      <c r="I93" s="12">
        <v>140</v>
      </c>
      <c r="J93" s="23">
        <v>99.5</v>
      </c>
      <c r="K93" s="23">
        <v>50.4</v>
      </c>
      <c r="L93" s="23">
        <v>21.3</v>
      </c>
      <c r="M93" s="23">
        <v>5.1100000000000003</v>
      </c>
      <c r="N93" s="23">
        <v>19.399999999999999</v>
      </c>
      <c r="O93" s="23">
        <v>44.5</v>
      </c>
      <c r="P93" s="23">
        <v>6.62</v>
      </c>
      <c r="Q93" s="23">
        <v>40.4</v>
      </c>
      <c r="R93" s="23">
        <v>20</v>
      </c>
      <c r="S93" s="23">
        <v>5.25</v>
      </c>
      <c r="T93" s="23">
        <v>39.700000000000003</v>
      </c>
      <c r="U93" s="23">
        <v>54.8</v>
      </c>
      <c r="V93" s="23">
        <v>7.01</v>
      </c>
      <c r="W93" s="23">
        <v>54.8</v>
      </c>
      <c r="X93" s="23">
        <v>20</v>
      </c>
      <c r="Z93" s="24"/>
      <c r="AA93" s="24"/>
      <c r="AB93" s="24"/>
      <c r="AC93" s="24"/>
      <c r="AD93" s="13"/>
      <c r="AE93" s="13"/>
      <c r="AF93" s="51"/>
      <c r="AG93" s="51"/>
      <c r="AH93" s="51"/>
      <c r="AI93" s="51"/>
      <c r="AJ93" s="51"/>
      <c r="AK93" s="51"/>
      <c r="AL93" s="51"/>
      <c r="AM93" s="51"/>
      <c r="AN93" s="51"/>
      <c r="AO93" s="51"/>
      <c r="AP93" s="51"/>
      <c r="AQ93" s="51"/>
      <c r="AR93" s="51"/>
    </row>
    <row r="94" spans="1:44" s="12" customFormat="1">
      <c r="A94" s="12">
        <v>152583</v>
      </c>
      <c r="B94" s="12" t="s">
        <v>198</v>
      </c>
      <c r="C94" s="12" t="s">
        <v>339</v>
      </c>
      <c r="D94" s="16">
        <v>42234</v>
      </c>
      <c r="E94" s="16">
        <v>42335</v>
      </c>
      <c r="F94" s="16">
        <v>42475</v>
      </c>
      <c r="G94" s="12">
        <v>101</v>
      </c>
      <c r="H94" s="12">
        <v>241</v>
      </c>
      <c r="I94" s="12">
        <v>140</v>
      </c>
      <c r="J94" s="23">
        <v>98.5</v>
      </c>
      <c r="K94" s="23">
        <v>42</v>
      </c>
      <c r="L94" s="23">
        <v>16.8</v>
      </c>
      <c r="M94" s="23">
        <v>3.22</v>
      </c>
      <c r="N94" s="23">
        <v>22.2</v>
      </c>
      <c r="O94" s="23">
        <v>45.3</v>
      </c>
      <c r="P94" s="23">
        <v>3.98</v>
      </c>
      <c r="Q94" s="23">
        <v>38.5</v>
      </c>
      <c r="R94" s="23">
        <v>11.4</v>
      </c>
      <c r="S94" s="23">
        <v>3</v>
      </c>
      <c r="T94" s="23">
        <v>31.6</v>
      </c>
      <c r="U94" s="23">
        <v>50.6</v>
      </c>
      <c r="V94" s="23">
        <v>3.93</v>
      </c>
      <c r="W94" s="23">
        <v>37.1</v>
      </c>
      <c r="X94" s="23">
        <v>13.1</v>
      </c>
      <c r="Z94" s="24"/>
      <c r="AA94" s="24"/>
      <c r="AB94" s="24"/>
      <c r="AC94" s="24"/>
      <c r="AD94" s="13"/>
      <c r="AE94" s="13"/>
      <c r="AF94" s="51"/>
      <c r="AG94" s="51"/>
      <c r="AH94" s="51"/>
      <c r="AI94" s="51"/>
      <c r="AJ94" s="51"/>
      <c r="AK94" s="51"/>
      <c r="AL94" s="51"/>
      <c r="AM94" s="51"/>
      <c r="AN94" s="51"/>
      <c r="AO94" s="51"/>
      <c r="AP94" s="51"/>
      <c r="AQ94" s="51"/>
      <c r="AR94" s="51"/>
    </row>
    <row r="95" spans="1:44" s="12" customFormat="1">
      <c r="A95" s="12">
        <v>172956</v>
      </c>
      <c r="B95" s="12" t="s">
        <v>198</v>
      </c>
      <c r="C95" s="12" t="s">
        <v>339</v>
      </c>
      <c r="D95" s="16">
        <v>42275</v>
      </c>
      <c r="E95" s="16">
        <v>42335</v>
      </c>
      <c r="F95" s="16">
        <v>42475</v>
      </c>
      <c r="G95" s="12">
        <v>60</v>
      </c>
      <c r="H95" s="12">
        <v>200</v>
      </c>
      <c r="I95" s="12">
        <v>140</v>
      </c>
      <c r="J95" s="23">
        <v>97.7</v>
      </c>
      <c r="K95" s="23">
        <v>42</v>
      </c>
      <c r="L95" s="23">
        <v>19.899999999999999</v>
      </c>
      <c r="M95" s="23">
        <v>2.86</v>
      </c>
      <c r="N95" s="23">
        <v>22.5</v>
      </c>
      <c r="O95" s="23">
        <v>44.2</v>
      </c>
      <c r="P95" s="23">
        <v>3.87</v>
      </c>
      <c r="Q95" s="23">
        <v>38.9</v>
      </c>
      <c r="R95" s="23">
        <v>9.74</v>
      </c>
      <c r="S95" s="23">
        <v>3.48</v>
      </c>
      <c r="T95" s="23">
        <v>35.1</v>
      </c>
      <c r="U95" s="23">
        <v>58.1</v>
      </c>
      <c r="V95" s="23">
        <v>4.42</v>
      </c>
      <c r="W95" s="23">
        <v>43.1</v>
      </c>
      <c r="X95" s="23">
        <v>14.5</v>
      </c>
      <c r="Z95" s="24"/>
      <c r="AA95" s="24"/>
      <c r="AB95" s="24"/>
      <c r="AC95" s="24"/>
      <c r="AD95" s="13"/>
      <c r="AE95" s="13"/>
      <c r="AF95" s="51"/>
      <c r="AG95" s="51"/>
      <c r="AH95" s="51"/>
      <c r="AI95" s="51"/>
      <c r="AJ95" s="51"/>
      <c r="AK95" s="51"/>
      <c r="AL95" s="51"/>
      <c r="AM95" s="51"/>
      <c r="AN95" s="51"/>
      <c r="AO95" s="51"/>
      <c r="AP95" s="51"/>
      <c r="AQ95" s="51"/>
      <c r="AR95" s="51"/>
    </row>
    <row r="96" spans="1:44" s="17" customFormat="1">
      <c r="A96" s="12">
        <v>213373</v>
      </c>
      <c r="B96" s="12" t="s">
        <v>199</v>
      </c>
      <c r="C96" s="12" t="s">
        <v>339</v>
      </c>
      <c r="D96" s="16">
        <v>42349</v>
      </c>
      <c r="E96" s="16">
        <v>42495</v>
      </c>
      <c r="F96" s="16">
        <v>42551</v>
      </c>
      <c r="G96" s="12">
        <v>146</v>
      </c>
      <c r="H96" s="12">
        <v>202</v>
      </c>
      <c r="I96" s="12">
        <v>56</v>
      </c>
      <c r="J96" s="23">
        <v>97.2</v>
      </c>
      <c r="K96" s="23">
        <v>33.9</v>
      </c>
      <c r="L96" s="23">
        <v>13.8</v>
      </c>
      <c r="M96" s="23">
        <v>2.15</v>
      </c>
      <c r="N96" s="23">
        <v>25.5</v>
      </c>
      <c r="O96" s="23">
        <v>30.5</v>
      </c>
      <c r="P96" s="23">
        <v>3.49</v>
      </c>
      <c r="Q96" s="23">
        <v>36.1</v>
      </c>
      <c r="R96" s="23">
        <v>15.5</v>
      </c>
      <c r="S96" s="23">
        <v>5.04</v>
      </c>
      <c r="T96" s="23">
        <v>54.8</v>
      </c>
      <c r="U96" s="23">
        <v>53.5</v>
      </c>
      <c r="V96" s="23">
        <v>7.72</v>
      </c>
      <c r="W96" s="23">
        <v>68.599999999999994</v>
      </c>
      <c r="X96" s="23">
        <v>32.200000000000003</v>
      </c>
      <c r="Z96" s="24"/>
      <c r="AA96" s="24"/>
      <c r="AB96" s="24"/>
      <c r="AC96" s="24"/>
      <c r="AD96" s="13"/>
      <c r="AE96" s="13"/>
      <c r="AF96" s="51">
        <v>25.3</v>
      </c>
      <c r="AG96" s="51">
        <v>5.14</v>
      </c>
      <c r="AH96" s="51">
        <v>12</v>
      </c>
      <c r="AI96" s="51">
        <v>33.9</v>
      </c>
      <c r="AJ96" s="51">
        <v>7.24</v>
      </c>
      <c r="AK96" s="51">
        <v>6.72</v>
      </c>
      <c r="AL96" s="51">
        <v>13.3</v>
      </c>
      <c r="AM96" s="51">
        <v>10.199999999999999</v>
      </c>
      <c r="AN96" s="51">
        <v>7.9</v>
      </c>
      <c r="AO96" s="51">
        <v>20</v>
      </c>
      <c r="AP96" s="51">
        <v>17.3</v>
      </c>
      <c r="AQ96" s="51">
        <v>11.5</v>
      </c>
      <c r="AR96" s="51">
        <v>42.7</v>
      </c>
    </row>
    <row r="97" spans="1:44" s="17" customFormat="1">
      <c r="A97" s="12">
        <v>233214</v>
      </c>
      <c r="B97" s="12" t="s">
        <v>199</v>
      </c>
      <c r="C97" s="12" t="s">
        <v>339</v>
      </c>
      <c r="D97" s="16">
        <v>42377</v>
      </c>
      <c r="E97" s="16">
        <v>42495</v>
      </c>
      <c r="F97" s="16">
        <v>42551</v>
      </c>
      <c r="G97" s="12">
        <v>118</v>
      </c>
      <c r="H97" s="12">
        <v>174</v>
      </c>
      <c r="I97" s="12">
        <v>56</v>
      </c>
      <c r="J97" s="23">
        <v>92.8</v>
      </c>
      <c r="K97" s="23">
        <v>27.5</v>
      </c>
      <c r="L97" s="23">
        <v>14.8</v>
      </c>
      <c r="M97" s="23">
        <v>2.42</v>
      </c>
      <c r="N97" s="23">
        <v>29.2</v>
      </c>
      <c r="O97" s="23">
        <v>43.9</v>
      </c>
      <c r="P97" s="23">
        <v>5.05</v>
      </c>
      <c r="Q97" s="23">
        <v>42</v>
      </c>
      <c r="R97" s="23">
        <v>25.3</v>
      </c>
      <c r="S97" s="23">
        <v>4.26</v>
      </c>
      <c r="T97" s="23">
        <v>60.4</v>
      </c>
      <c r="U97" s="23">
        <v>56.8</v>
      </c>
      <c r="V97" s="23">
        <v>8.27</v>
      </c>
      <c r="W97" s="23">
        <v>70.3</v>
      </c>
      <c r="X97" s="23">
        <v>37.700000000000003</v>
      </c>
      <c r="Z97" s="24"/>
      <c r="AA97" s="24"/>
      <c r="AB97" s="24"/>
      <c r="AC97" s="24"/>
      <c r="AD97" s="13"/>
      <c r="AE97" s="13"/>
      <c r="AF97" s="51">
        <v>24.7</v>
      </c>
      <c r="AG97" s="51">
        <v>4.68</v>
      </c>
      <c r="AH97" s="51">
        <v>11.6</v>
      </c>
      <c r="AI97" s="51">
        <v>27.5</v>
      </c>
      <c r="AJ97" s="51">
        <v>6.92</v>
      </c>
      <c r="AK97" s="51">
        <v>6.23</v>
      </c>
      <c r="AL97" s="51">
        <v>9.68</v>
      </c>
      <c r="AM97" s="51">
        <v>11.9</v>
      </c>
      <c r="AN97" s="51">
        <v>8.32</v>
      </c>
      <c r="AO97" s="51">
        <v>30.3</v>
      </c>
      <c r="AP97" s="51">
        <v>13.9</v>
      </c>
      <c r="AQ97" s="51">
        <v>9.0399999999999991</v>
      </c>
      <c r="AR97" s="51">
        <v>44</v>
      </c>
    </row>
    <row r="98" spans="1:44" s="17" customFormat="1">
      <c r="A98" s="12">
        <v>256765</v>
      </c>
      <c r="B98" s="12" t="s">
        <v>199</v>
      </c>
      <c r="C98" s="12" t="s">
        <v>339</v>
      </c>
      <c r="D98" s="16">
        <v>42429</v>
      </c>
      <c r="E98" s="16">
        <v>42495</v>
      </c>
      <c r="F98" s="16">
        <v>42551</v>
      </c>
      <c r="G98" s="12">
        <v>66</v>
      </c>
      <c r="H98" s="12">
        <v>122</v>
      </c>
      <c r="I98" s="12">
        <v>56</v>
      </c>
      <c r="J98" s="23">
        <v>95.3</v>
      </c>
      <c r="K98" s="23">
        <v>33.6</v>
      </c>
      <c r="L98" s="23">
        <v>16</v>
      </c>
      <c r="M98" s="23">
        <v>1.76</v>
      </c>
      <c r="N98" s="23">
        <v>23.6</v>
      </c>
      <c r="O98" s="23">
        <v>32.200000000000003</v>
      </c>
      <c r="P98" s="23">
        <v>3.2</v>
      </c>
      <c r="Q98" s="23">
        <v>61.8</v>
      </c>
      <c r="R98" s="23">
        <v>13.2</v>
      </c>
      <c r="S98" s="23">
        <v>4.03</v>
      </c>
      <c r="T98" s="23">
        <v>53.2</v>
      </c>
      <c r="U98" s="23">
        <v>50.5</v>
      </c>
      <c r="V98" s="23">
        <v>6.43</v>
      </c>
      <c r="W98" s="23">
        <v>70</v>
      </c>
      <c r="X98" s="23">
        <v>20.100000000000001</v>
      </c>
      <c r="Z98" s="24"/>
      <c r="AA98" s="24"/>
      <c r="AB98" s="24"/>
      <c r="AC98" s="24"/>
      <c r="AD98" s="13"/>
      <c r="AE98" s="13"/>
      <c r="AF98" s="51">
        <v>24.4</v>
      </c>
      <c r="AG98" s="51">
        <v>6.63</v>
      </c>
      <c r="AH98" s="51">
        <v>9.9499999999999993</v>
      </c>
      <c r="AI98" s="51">
        <v>33.6</v>
      </c>
      <c r="AJ98" s="51">
        <v>7.75</v>
      </c>
      <c r="AK98" s="51">
        <v>7.25</v>
      </c>
      <c r="AL98" s="51">
        <v>16.7</v>
      </c>
      <c r="AM98" s="51">
        <v>9.0299999999999994</v>
      </c>
      <c r="AN98" s="51">
        <v>7.32</v>
      </c>
      <c r="AO98" s="51">
        <v>19.899999999999999</v>
      </c>
      <c r="AP98" s="51">
        <v>12.2</v>
      </c>
      <c r="AQ98" s="51">
        <v>8.86</v>
      </c>
      <c r="AR98" s="51">
        <v>36.6</v>
      </c>
    </row>
    <row r="99" spans="1:44" s="17" customFormat="1">
      <c r="A99" s="12">
        <v>213374</v>
      </c>
      <c r="B99" s="12" t="s">
        <v>200</v>
      </c>
      <c r="C99" s="12" t="s">
        <v>339</v>
      </c>
      <c r="D99" s="16">
        <v>42349</v>
      </c>
      <c r="E99" s="16">
        <v>42495</v>
      </c>
      <c r="F99" s="16">
        <v>42584</v>
      </c>
      <c r="G99" s="12">
        <v>146</v>
      </c>
      <c r="H99" s="12">
        <v>235</v>
      </c>
      <c r="I99" s="12">
        <v>89</v>
      </c>
      <c r="J99" s="23">
        <v>100</v>
      </c>
      <c r="K99" s="23">
        <v>50</v>
      </c>
      <c r="L99" s="23">
        <v>0</v>
      </c>
      <c r="M99" s="23">
        <v>0</v>
      </c>
      <c r="N99" s="23">
        <v>21.4</v>
      </c>
      <c r="O99" s="23">
        <v>33.299999999999997</v>
      </c>
      <c r="P99" s="23">
        <v>0</v>
      </c>
      <c r="Q99" s="23"/>
      <c r="R99" s="23"/>
      <c r="S99" s="23">
        <v>1.05</v>
      </c>
      <c r="T99" s="23">
        <v>22.7</v>
      </c>
      <c r="U99" s="23">
        <v>54.5</v>
      </c>
      <c r="V99" s="23">
        <v>2.94</v>
      </c>
      <c r="W99" s="23">
        <v>0</v>
      </c>
      <c r="X99" s="23">
        <v>100</v>
      </c>
      <c r="Z99" s="24"/>
      <c r="AA99" s="24"/>
      <c r="AB99" s="24"/>
      <c r="AC99" s="24"/>
      <c r="AD99" s="13"/>
      <c r="AE99" s="13"/>
      <c r="AF99" s="51"/>
      <c r="AG99" s="51"/>
      <c r="AH99" s="51"/>
      <c r="AI99" s="51"/>
      <c r="AJ99" s="51"/>
      <c r="AK99" s="51"/>
      <c r="AL99" s="51"/>
      <c r="AM99" s="51"/>
      <c r="AN99" s="51"/>
      <c r="AO99" s="51"/>
      <c r="AP99" s="51"/>
      <c r="AQ99" s="51"/>
      <c r="AR99" s="51"/>
    </row>
    <row r="100" spans="1:44" s="17" customFormat="1">
      <c r="A100" s="12">
        <v>233215</v>
      </c>
      <c r="B100" s="12" t="s">
        <v>200</v>
      </c>
      <c r="C100" s="12" t="s">
        <v>339</v>
      </c>
      <c r="D100" s="16">
        <v>42377</v>
      </c>
      <c r="E100" s="16">
        <v>42495</v>
      </c>
      <c r="F100" s="16">
        <v>42584</v>
      </c>
      <c r="G100" s="12">
        <v>118</v>
      </c>
      <c r="H100" s="12">
        <v>207</v>
      </c>
      <c r="I100" s="12">
        <v>89</v>
      </c>
      <c r="J100" s="23">
        <v>96.3</v>
      </c>
      <c r="K100" s="23">
        <v>35.5</v>
      </c>
      <c r="L100" s="23">
        <v>14.5</v>
      </c>
      <c r="M100" s="23">
        <v>1.37</v>
      </c>
      <c r="N100" s="23">
        <v>16.399999999999999</v>
      </c>
      <c r="O100" s="23">
        <v>23.6</v>
      </c>
      <c r="P100" s="23">
        <v>2.4700000000000002</v>
      </c>
      <c r="Q100" s="23">
        <v>21.6</v>
      </c>
      <c r="R100" s="23">
        <v>9.48</v>
      </c>
      <c r="S100" s="23">
        <v>2.27</v>
      </c>
      <c r="T100" s="23">
        <v>32.4</v>
      </c>
      <c r="U100" s="23">
        <v>42.6</v>
      </c>
      <c r="V100" s="23">
        <v>3.5</v>
      </c>
      <c r="W100" s="23">
        <v>50.9</v>
      </c>
      <c r="X100" s="23">
        <v>24.6</v>
      </c>
      <c r="Z100" s="24"/>
      <c r="AA100" s="24"/>
      <c r="AB100" s="24"/>
      <c r="AC100" s="24"/>
      <c r="AD100" s="13"/>
      <c r="AE100" s="13"/>
      <c r="AF100" s="51">
        <v>23</v>
      </c>
      <c r="AG100" s="51">
        <v>6.58</v>
      </c>
      <c r="AH100" s="51">
        <v>10</v>
      </c>
      <c r="AI100" s="51">
        <v>35.5</v>
      </c>
      <c r="AJ100" s="51">
        <v>7.47</v>
      </c>
      <c r="AK100" s="51">
        <v>6.18</v>
      </c>
      <c r="AL100" s="51">
        <v>15.6</v>
      </c>
      <c r="AM100" s="51">
        <v>8.32</v>
      </c>
      <c r="AN100" s="51">
        <v>6.9</v>
      </c>
      <c r="AO100" s="51">
        <v>14.4</v>
      </c>
      <c r="AP100" s="51">
        <v>10.3</v>
      </c>
      <c r="AQ100" s="51">
        <v>6.38</v>
      </c>
      <c r="AR100" s="51">
        <v>27</v>
      </c>
    </row>
    <row r="101" spans="1:44" s="17" customFormat="1">
      <c r="A101" s="12">
        <v>249565</v>
      </c>
      <c r="B101" s="12" t="s">
        <v>200</v>
      </c>
      <c r="C101" s="12" t="s">
        <v>339</v>
      </c>
      <c r="D101" s="16">
        <v>42407</v>
      </c>
      <c r="E101" s="16">
        <v>42495</v>
      </c>
      <c r="F101" s="16">
        <v>42584</v>
      </c>
      <c r="G101" s="12">
        <v>88</v>
      </c>
      <c r="H101" s="12">
        <v>177</v>
      </c>
      <c r="I101" s="12">
        <v>89</v>
      </c>
      <c r="J101" s="23">
        <v>93.9</v>
      </c>
      <c r="K101" s="23">
        <v>30</v>
      </c>
      <c r="L101" s="23">
        <v>15.4</v>
      </c>
      <c r="M101" s="23">
        <v>1.18</v>
      </c>
      <c r="N101" s="23">
        <v>18.399999999999999</v>
      </c>
      <c r="O101" s="23">
        <v>29.8</v>
      </c>
      <c r="P101" s="23">
        <v>2.1800000000000002</v>
      </c>
      <c r="Q101" s="23">
        <v>47.2</v>
      </c>
      <c r="R101" s="23">
        <v>12.4</v>
      </c>
      <c r="S101" s="23">
        <v>2.82</v>
      </c>
      <c r="T101" s="23">
        <v>39.200000000000003</v>
      </c>
      <c r="U101" s="23">
        <v>48.4</v>
      </c>
      <c r="V101" s="23">
        <v>3.3</v>
      </c>
      <c r="W101" s="23">
        <v>57</v>
      </c>
      <c r="X101" s="23">
        <v>25.3</v>
      </c>
      <c r="Z101" s="24"/>
      <c r="AA101" s="24"/>
      <c r="AB101" s="24"/>
      <c r="AC101" s="24"/>
      <c r="AD101" s="13"/>
      <c r="AE101" s="13"/>
      <c r="AF101" s="51">
        <v>23.9</v>
      </c>
      <c r="AG101" s="51">
        <v>5.69</v>
      </c>
      <c r="AH101" s="51">
        <v>10.8</v>
      </c>
      <c r="AI101" s="51">
        <v>30</v>
      </c>
      <c r="AJ101" s="51">
        <v>6.81</v>
      </c>
      <c r="AK101" s="51">
        <v>6.73</v>
      </c>
      <c r="AL101" s="51">
        <v>6.38</v>
      </c>
      <c r="AM101" s="51">
        <v>8.3000000000000007</v>
      </c>
      <c r="AN101" s="51">
        <v>5.86</v>
      </c>
      <c r="AO101" s="51">
        <v>16.399999999999999</v>
      </c>
      <c r="AP101" s="51">
        <v>12.1</v>
      </c>
      <c r="AQ101" s="51">
        <v>7.7</v>
      </c>
      <c r="AR101" s="51">
        <v>29.6</v>
      </c>
    </row>
    <row r="102" spans="1:44" s="17" customFormat="1">
      <c r="A102" s="12">
        <v>256766</v>
      </c>
      <c r="B102" s="12" t="s">
        <v>200</v>
      </c>
      <c r="C102" s="12" t="s">
        <v>339</v>
      </c>
      <c r="D102" s="16">
        <v>42429</v>
      </c>
      <c r="E102" s="16">
        <v>42495</v>
      </c>
      <c r="F102" s="16">
        <v>42584</v>
      </c>
      <c r="G102" s="12">
        <v>66</v>
      </c>
      <c r="H102" s="12">
        <v>155</v>
      </c>
      <c r="I102" s="12">
        <v>89</v>
      </c>
      <c r="J102" s="23">
        <v>95.4</v>
      </c>
      <c r="K102" s="23">
        <v>33.9</v>
      </c>
      <c r="L102" s="23">
        <v>17.600000000000001</v>
      </c>
      <c r="M102" s="23">
        <v>1.0900000000000001</v>
      </c>
      <c r="N102" s="23">
        <v>17.899999999999999</v>
      </c>
      <c r="O102" s="23">
        <v>27.2</v>
      </c>
      <c r="P102" s="23">
        <v>2.41</v>
      </c>
      <c r="Q102" s="23">
        <v>40.6</v>
      </c>
      <c r="R102" s="23">
        <v>13.6</v>
      </c>
      <c r="S102" s="23">
        <v>2.33</v>
      </c>
      <c r="T102" s="23">
        <v>32.5</v>
      </c>
      <c r="U102" s="23">
        <v>38.4</v>
      </c>
      <c r="V102" s="23">
        <v>3.67</v>
      </c>
      <c r="W102" s="23">
        <v>55.9</v>
      </c>
      <c r="X102" s="23">
        <v>25.6</v>
      </c>
      <c r="Z102" s="24"/>
      <c r="AA102" s="24"/>
      <c r="AB102" s="24"/>
      <c r="AC102" s="24"/>
      <c r="AD102" s="13"/>
      <c r="AE102" s="13"/>
      <c r="AF102" s="51">
        <v>25.4</v>
      </c>
      <c r="AG102" s="51">
        <v>5.43</v>
      </c>
      <c r="AH102" s="51">
        <v>12.9</v>
      </c>
      <c r="AI102" s="51">
        <v>33.9</v>
      </c>
      <c r="AJ102" s="51">
        <v>6.94</v>
      </c>
      <c r="AK102" s="51">
        <v>5.84</v>
      </c>
      <c r="AL102" s="51">
        <v>14</v>
      </c>
      <c r="AM102" s="51">
        <v>9.74</v>
      </c>
      <c r="AN102" s="51">
        <v>6.04</v>
      </c>
      <c r="AO102" s="51">
        <v>18.399999999999999</v>
      </c>
      <c r="AP102" s="51">
        <v>9.34</v>
      </c>
      <c r="AQ102" s="51">
        <v>6.17</v>
      </c>
      <c r="AR102" s="51">
        <v>24</v>
      </c>
    </row>
    <row r="103" spans="1:44">
      <c r="A103" s="12">
        <v>203812</v>
      </c>
      <c r="B103" s="12" t="s">
        <v>203</v>
      </c>
      <c r="C103" s="12" t="s">
        <v>339</v>
      </c>
      <c r="D103" s="16">
        <v>42316</v>
      </c>
      <c r="E103" s="16">
        <v>42397</v>
      </c>
      <c r="F103" s="16">
        <v>42621</v>
      </c>
      <c r="G103" s="12">
        <v>81</v>
      </c>
      <c r="H103" s="12">
        <v>305</v>
      </c>
      <c r="I103" s="12">
        <v>224</v>
      </c>
      <c r="J103" s="23">
        <v>96.5</v>
      </c>
      <c r="K103" s="23">
        <v>35.6</v>
      </c>
      <c r="L103" s="23">
        <v>14.2</v>
      </c>
      <c r="M103" s="23">
        <v>2.2599999999999998</v>
      </c>
      <c r="N103" s="23">
        <v>20.5</v>
      </c>
      <c r="O103" s="23">
        <v>33.5</v>
      </c>
      <c r="P103" s="23">
        <v>2.84</v>
      </c>
      <c r="Q103" s="23">
        <v>32.4</v>
      </c>
      <c r="R103" s="23">
        <v>10.7</v>
      </c>
      <c r="S103" s="23">
        <v>2.92</v>
      </c>
      <c r="T103" s="23">
        <v>38.6</v>
      </c>
      <c r="U103" s="23">
        <v>42.1</v>
      </c>
      <c r="V103" s="23">
        <v>4.24</v>
      </c>
      <c r="W103" s="23">
        <v>46.3</v>
      </c>
      <c r="X103" s="23">
        <v>15.3</v>
      </c>
      <c r="AD103" s="9"/>
      <c r="AE103" s="9"/>
      <c r="AF103" s="51">
        <v>24.4</v>
      </c>
      <c r="AG103" s="51">
        <v>10</v>
      </c>
      <c r="AH103" s="51">
        <v>16.100000000000001</v>
      </c>
      <c r="AI103" s="51">
        <v>35.6</v>
      </c>
      <c r="AJ103" s="51">
        <v>11.8</v>
      </c>
      <c r="AK103" s="51">
        <v>8.4700000000000006</v>
      </c>
      <c r="AL103" s="51">
        <v>15.9</v>
      </c>
      <c r="AM103" s="51">
        <v>14.6</v>
      </c>
      <c r="AN103" s="51">
        <v>12.4</v>
      </c>
      <c r="AO103" s="51">
        <v>16.7</v>
      </c>
      <c r="AP103" s="51">
        <v>18.399999999999999</v>
      </c>
      <c r="AQ103" s="51">
        <v>12.1</v>
      </c>
      <c r="AR103" s="51">
        <v>27</v>
      </c>
    </row>
    <row r="104" spans="1:44">
      <c r="A104" s="12">
        <v>202893</v>
      </c>
      <c r="B104" s="12" t="s">
        <v>203</v>
      </c>
      <c r="C104" s="12" t="s">
        <v>339</v>
      </c>
      <c r="D104" s="16">
        <v>42319</v>
      </c>
      <c r="E104" s="16">
        <v>42397</v>
      </c>
      <c r="F104" s="16">
        <v>42621</v>
      </c>
      <c r="G104" s="12">
        <v>78</v>
      </c>
      <c r="H104" s="12">
        <v>302</v>
      </c>
      <c r="I104" s="12">
        <v>224</v>
      </c>
      <c r="J104" s="23">
        <v>99</v>
      </c>
      <c r="K104" s="23">
        <v>33.299999999999997</v>
      </c>
      <c r="L104" s="23"/>
      <c r="M104" s="23">
        <v>0</v>
      </c>
      <c r="N104" s="23">
        <v>0</v>
      </c>
      <c r="O104" s="23"/>
      <c r="P104" s="23">
        <v>0</v>
      </c>
      <c r="Q104" s="23"/>
      <c r="R104" s="23"/>
      <c r="S104" s="23">
        <v>3.66</v>
      </c>
      <c r="T104" s="23">
        <v>46.2</v>
      </c>
      <c r="U104" s="23">
        <v>0</v>
      </c>
      <c r="V104" s="23">
        <v>4.78</v>
      </c>
      <c r="W104" s="23">
        <v>50</v>
      </c>
      <c r="X104" s="23">
        <v>40</v>
      </c>
      <c r="AD104" s="9"/>
      <c r="AE104" s="9"/>
    </row>
    <row r="105" spans="1:44">
      <c r="A105" s="12">
        <v>212309</v>
      </c>
      <c r="B105" s="12" t="s">
        <v>203</v>
      </c>
      <c r="C105" s="12" t="s">
        <v>339</v>
      </c>
      <c r="D105" s="16">
        <v>42339</v>
      </c>
      <c r="E105" s="16">
        <v>42397</v>
      </c>
      <c r="F105" s="16">
        <v>42621</v>
      </c>
      <c r="G105" s="12">
        <v>58</v>
      </c>
      <c r="H105" s="12">
        <v>282</v>
      </c>
      <c r="I105" s="12">
        <v>224</v>
      </c>
      <c r="J105" s="23">
        <v>99.7</v>
      </c>
      <c r="K105" s="23">
        <v>57.2</v>
      </c>
      <c r="L105" s="23">
        <v>23.5</v>
      </c>
      <c r="M105" s="23">
        <v>3.01</v>
      </c>
      <c r="N105" s="23">
        <v>22.1</v>
      </c>
      <c r="O105" s="23">
        <v>35.799999999999997</v>
      </c>
      <c r="P105" s="23">
        <v>4.1500000000000004</v>
      </c>
      <c r="Q105" s="23">
        <v>43.2</v>
      </c>
      <c r="R105" s="23">
        <v>14.3</v>
      </c>
      <c r="S105" s="23">
        <v>3.95</v>
      </c>
      <c r="T105" s="23">
        <v>46.4</v>
      </c>
      <c r="U105" s="23">
        <v>47.5</v>
      </c>
      <c r="V105" s="23">
        <v>6.29</v>
      </c>
      <c r="W105" s="23">
        <v>62.5</v>
      </c>
      <c r="X105" s="23">
        <v>21</v>
      </c>
      <c r="AD105" s="9"/>
      <c r="AE105" s="9"/>
      <c r="AF105" s="51">
        <v>50.3</v>
      </c>
      <c r="AG105" s="51">
        <v>18.7</v>
      </c>
      <c r="AH105" s="51">
        <v>17.8</v>
      </c>
      <c r="AI105" s="51">
        <v>57.2</v>
      </c>
      <c r="AJ105" s="51">
        <v>18.399999999999999</v>
      </c>
      <c r="AK105" s="51">
        <v>17.5</v>
      </c>
      <c r="AL105" s="51">
        <v>21.5</v>
      </c>
      <c r="AM105" s="51">
        <v>18.399999999999999</v>
      </c>
      <c r="AN105" s="51">
        <v>16.5</v>
      </c>
      <c r="AO105" s="51">
        <v>20.3</v>
      </c>
      <c r="AP105" s="51">
        <v>19</v>
      </c>
      <c r="AQ105" s="51">
        <v>12</v>
      </c>
      <c r="AR105" s="51">
        <v>29.7</v>
      </c>
    </row>
    <row r="106" spans="1:44">
      <c r="A106" s="12">
        <v>311245</v>
      </c>
      <c r="B106" s="12" t="s">
        <v>204</v>
      </c>
      <c r="C106" s="12" t="s">
        <v>339</v>
      </c>
      <c r="D106" s="16">
        <v>42514</v>
      </c>
      <c r="E106" s="16">
        <v>42593</v>
      </c>
      <c r="F106" s="16">
        <v>42604</v>
      </c>
      <c r="G106" s="12">
        <v>79</v>
      </c>
      <c r="H106" s="12">
        <v>90</v>
      </c>
      <c r="I106" s="12">
        <v>11</v>
      </c>
      <c r="J106" s="23">
        <v>99.5</v>
      </c>
      <c r="K106" s="23">
        <v>66.7</v>
      </c>
      <c r="L106" s="23">
        <v>0</v>
      </c>
      <c r="M106" s="23"/>
      <c r="N106" s="23">
        <v>16.7</v>
      </c>
      <c r="O106" s="23">
        <v>0</v>
      </c>
      <c r="P106" s="23">
        <v>66.7</v>
      </c>
      <c r="Q106" s="23">
        <v>0</v>
      </c>
      <c r="R106" s="23">
        <v>6.67</v>
      </c>
      <c r="S106" s="23">
        <v>3.54</v>
      </c>
      <c r="T106" s="23">
        <v>50</v>
      </c>
      <c r="U106" s="23">
        <v>100</v>
      </c>
      <c r="V106" s="23">
        <v>3.48</v>
      </c>
      <c r="W106" s="23">
        <v>0</v>
      </c>
      <c r="X106" s="23">
        <v>21.4</v>
      </c>
      <c r="AD106" s="9"/>
      <c r="AE106" s="9"/>
    </row>
    <row r="107" spans="1:44">
      <c r="A107" s="12">
        <v>311246</v>
      </c>
      <c r="B107" s="12" t="s">
        <v>204</v>
      </c>
      <c r="C107" s="12" t="s">
        <v>339</v>
      </c>
      <c r="D107" s="16">
        <v>42514</v>
      </c>
      <c r="E107" s="16">
        <v>42593</v>
      </c>
      <c r="F107" s="16">
        <v>42604</v>
      </c>
      <c r="G107" s="12">
        <v>79</v>
      </c>
      <c r="H107" s="12">
        <v>90</v>
      </c>
      <c r="I107" s="12">
        <v>11</v>
      </c>
      <c r="J107" s="23">
        <v>99.4</v>
      </c>
      <c r="K107" s="23">
        <v>100</v>
      </c>
      <c r="L107" s="23"/>
      <c r="M107" s="23">
        <v>0</v>
      </c>
      <c r="N107" s="23">
        <v>0</v>
      </c>
      <c r="O107" s="23">
        <v>0</v>
      </c>
      <c r="P107" s="23">
        <v>20</v>
      </c>
      <c r="Q107" s="23"/>
      <c r="R107" s="23">
        <v>0</v>
      </c>
      <c r="S107" s="23"/>
      <c r="T107" s="23">
        <v>0</v>
      </c>
      <c r="U107" s="23">
        <v>0</v>
      </c>
      <c r="V107" s="23">
        <v>9.09</v>
      </c>
      <c r="W107" s="23"/>
      <c r="X107" s="23">
        <v>0</v>
      </c>
      <c r="AD107" s="9"/>
      <c r="AE107" s="9"/>
    </row>
    <row r="108" spans="1:44">
      <c r="A108" s="12">
        <v>311247</v>
      </c>
      <c r="B108" s="12" t="s">
        <v>204</v>
      </c>
      <c r="C108" s="12" t="s">
        <v>339</v>
      </c>
      <c r="D108" s="16">
        <v>42514</v>
      </c>
      <c r="E108" s="16">
        <v>42593</v>
      </c>
      <c r="F108" s="16">
        <v>42604</v>
      </c>
      <c r="G108" s="12">
        <v>79</v>
      </c>
      <c r="H108" s="12">
        <v>90</v>
      </c>
      <c r="I108" s="12">
        <v>11</v>
      </c>
      <c r="J108" s="23">
        <v>99.6</v>
      </c>
      <c r="K108" s="23">
        <v>100</v>
      </c>
      <c r="L108" s="23">
        <v>0</v>
      </c>
      <c r="M108" s="23">
        <v>25</v>
      </c>
      <c r="N108" s="23">
        <v>20</v>
      </c>
      <c r="O108" s="23"/>
      <c r="P108" s="23">
        <v>10</v>
      </c>
      <c r="Q108" s="23">
        <v>0</v>
      </c>
      <c r="R108" s="23">
        <v>16.7</v>
      </c>
      <c r="S108" s="23">
        <v>50</v>
      </c>
      <c r="T108" s="23">
        <v>50</v>
      </c>
      <c r="U108" s="23"/>
      <c r="V108" s="23">
        <v>40</v>
      </c>
      <c r="W108" s="23">
        <v>100</v>
      </c>
      <c r="X108" s="23">
        <v>11.1</v>
      </c>
      <c r="AD108" s="9"/>
      <c r="AE108" s="9"/>
    </row>
    <row r="109" spans="1:44">
      <c r="A109" s="12">
        <v>314806</v>
      </c>
      <c r="B109" s="12" t="s">
        <v>205</v>
      </c>
      <c r="C109" s="12" t="s">
        <v>339</v>
      </c>
      <c r="D109" s="16">
        <v>42521</v>
      </c>
      <c r="E109" s="16">
        <v>42593</v>
      </c>
      <c r="F109" s="16">
        <v>42619</v>
      </c>
      <c r="G109" s="12">
        <v>72</v>
      </c>
      <c r="H109" s="12">
        <v>98</v>
      </c>
      <c r="I109" s="12">
        <v>26</v>
      </c>
      <c r="J109" s="23">
        <v>91.1</v>
      </c>
      <c r="K109" s="23">
        <v>30.7</v>
      </c>
      <c r="L109" s="23">
        <v>20.6</v>
      </c>
      <c r="M109" s="23">
        <v>6.1</v>
      </c>
      <c r="N109" s="23">
        <v>47.8</v>
      </c>
      <c r="O109" s="23">
        <v>37.9</v>
      </c>
      <c r="P109" s="23">
        <v>32.4</v>
      </c>
      <c r="Q109" s="23">
        <v>0</v>
      </c>
      <c r="R109" s="23">
        <v>16.7</v>
      </c>
      <c r="S109" s="23">
        <v>16.399999999999999</v>
      </c>
      <c r="T109" s="23">
        <v>33.299999999999997</v>
      </c>
      <c r="U109" s="23">
        <v>68.8</v>
      </c>
      <c r="V109" s="23">
        <v>44.4</v>
      </c>
      <c r="W109" s="23">
        <v>50</v>
      </c>
      <c r="X109" s="23">
        <v>47.1</v>
      </c>
      <c r="AD109" s="9"/>
      <c r="AE109" s="9"/>
      <c r="AF109" s="51">
        <v>22.5</v>
      </c>
      <c r="AG109" s="51">
        <v>3.57</v>
      </c>
      <c r="AH109" s="51">
        <v>6.25</v>
      </c>
      <c r="AI109" s="51">
        <v>30.7</v>
      </c>
      <c r="AJ109" s="51">
        <v>5</v>
      </c>
      <c r="AK109" s="51">
        <v>5.77</v>
      </c>
      <c r="AL109" s="51">
        <v>0</v>
      </c>
      <c r="AM109" s="51">
        <v>3.12</v>
      </c>
      <c r="AN109" s="51">
        <v>3.23</v>
      </c>
      <c r="AO109" s="51">
        <v>0</v>
      </c>
      <c r="AP109" s="51">
        <v>8.99</v>
      </c>
      <c r="AQ109" s="51">
        <v>8.93</v>
      </c>
      <c r="AR109" s="51">
        <v>0</v>
      </c>
    </row>
    <row r="110" spans="1:44">
      <c r="A110" s="12">
        <v>314807</v>
      </c>
      <c r="B110" s="12" t="s">
        <v>205</v>
      </c>
      <c r="C110" s="12" t="s">
        <v>339</v>
      </c>
      <c r="D110" s="16">
        <v>42521</v>
      </c>
      <c r="E110" s="16">
        <v>42593</v>
      </c>
      <c r="F110" s="16">
        <v>42619</v>
      </c>
      <c r="G110" s="12">
        <v>72</v>
      </c>
      <c r="H110" s="12">
        <v>98</v>
      </c>
      <c r="I110" s="12">
        <v>26</v>
      </c>
      <c r="J110" s="23">
        <v>86.2</v>
      </c>
      <c r="K110" s="23">
        <v>50</v>
      </c>
      <c r="L110" s="23">
        <v>100</v>
      </c>
      <c r="M110" s="23">
        <v>0</v>
      </c>
      <c r="N110" s="23"/>
      <c r="O110" s="23"/>
      <c r="P110" s="23">
        <v>25</v>
      </c>
      <c r="Q110" s="23"/>
      <c r="R110" s="23"/>
      <c r="S110" s="23">
        <v>14.3</v>
      </c>
      <c r="T110" s="23"/>
      <c r="U110" s="23"/>
      <c r="V110" s="23">
        <v>20</v>
      </c>
      <c r="W110" s="23"/>
      <c r="X110" s="23"/>
      <c r="AD110" s="9"/>
      <c r="AE110" s="9"/>
    </row>
    <row r="111" spans="1:44">
      <c r="A111" s="12">
        <v>314494</v>
      </c>
      <c r="B111" s="12" t="s">
        <v>205</v>
      </c>
      <c r="C111" s="12" t="s">
        <v>339</v>
      </c>
      <c r="D111" s="16">
        <v>42517</v>
      </c>
      <c r="E111" s="16">
        <v>42593</v>
      </c>
      <c r="F111" s="16">
        <v>42619</v>
      </c>
      <c r="G111" s="12">
        <v>76</v>
      </c>
      <c r="H111" s="12">
        <v>102</v>
      </c>
      <c r="I111" s="12">
        <v>26</v>
      </c>
      <c r="J111" s="23">
        <v>88.7</v>
      </c>
      <c r="K111" s="23">
        <v>25</v>
      </c>
      <c r="L111" s="23">
        <v>19</v>
      </c>
      <c r="M111" s="23">
        <v>9.36</v>
      </c>
      <c r="N111" s="23">
        <v>55.4</v>
      </c>
      <c r="O111" s="23">
        <v>26.2</v>
      </c>
      <c r="P111" s="23">
        <v>36</v>
      </c>
      <c r="Q111" s="23">
        <v>100</v>
      </c>
      <c r="R111" s="23">
        <v>47.8</v>
      </c>
      <c r="S111" s="23">
        <v>13.2</v>
      </c>
      <c r="T111" s="23">
        <v>29.1</v>
      </c>
      <c r="U111" s="23">
        <v>58.3</v>
      </c>
      <c r="V111" s="23">
        <v>47.9</v>
      </c>
      <c r="W111" s="23">
        <v>100</v>
      </c>
      <c r="X111" s="23">
        <v>52.6</v>
      </c>
      <c r="AD111" s="9"/>
      <c r="AE111" s="9"/>
      <c r="AF111" s="51">
        <v>19.899999999999999</v>
      </c>
      <c r="AG111" s="51">
        <v>3.92</v>
      </c>
      <c r="AH111" s="51">
        <v>6.93</v>
      </c>
      <c r="AI111" s="51">
        <v>25</v>
      </c>
      <c r="AJ111" s="51">
        <v>5.12</v>
      </c>
      <c r="AK111" s="51">
        <v>5.63</v>
      </c>
      <c r="AL111" s="51">
        <v>0</v>
      </c>
      <c r="AM111" s="51">
        <v>6.48</v>
      </c>
      <c r="AN111" s="51">
        <v>6.69</v>
      </c>
      <c r="AO111" s="51">
        <v>0</v>
      </c>
      <c r="AP111" s="51">
        <v>6.6</v>
      </c>
      <c r="AQ111" s="51">
        <v>5.69</v>
      </c>
      <c r="AR111" s="51">
        <v>22.2</v>
      </c>
    </row>
    <row r="112" spans="1:44">
      <c r="A112" s="12">
        <v>314496</v>
      </c>
      <c r="B112" s="12" t="s">
        <v>206</v>
      </c>
      <c r="C112" s="12" t="s">
        <v>339</v>
      </c>
      <c r="D112" s="16">
        <v>42517</v>
      </c>
      <c r="E112" s="16">
        <v>42593</v>
      </c>
      <c r="F112" s="26">
        <v>42633</v>
      </c>
      <c r="G112" s="12">
        <v>76</v>
      </c>
      <c r="H112" s="12">
        <v>116</v>
      </c>
      <c r="I112" s="12">
        <v>40</v>
      </c>
      <c r="J112" s="23">
        <v>92.1</v>
      </c>
      <c r="K112" s="23">
        <v>26.5</v>
      </c>
      <c r="L112" s="23">
        <v>18.3</v>
      </c>
      <c r="M112" s="23">
        <v>3.34</v>
      </c>
      <c r="N112" s="23">
        <v>30.4</v>
      </c>
      <c r="O112" s="23">
        <v>46.8</v>
      </c>
      <c r="P112" s="23">
        <v>8.59</v>
      </c>
      <c r="Q112" s="23">
        <v>71.400000000000006</v>
      </c>
      <c r="R112" s="23">
        <v>19.899999999999999</v>
      </c>
      <c r="S112" s="23">
        <v>4.8899999999999997</v>
      </c>
      <c r="T112" s="23">
        <v>48.7</v>
      </c>
      <c r="U112" s="23">
        <v>63</v>
      </c>
      <c r="V112" s="23">
        <v>12.2</v>
      </c>
      <c r="W112" s="23">
        <v>73.7</v>
      </c>
      <c r="X112" s="23">
        <v>31</v>
      </c>
      <c r="AD112" s="9"/>
      <c r="AE112" s="9"/>
      <c r="AF112" s="51">
        <v>22.1</v>
      </c>
      <c r="AG112" s="51">
        <v>9.3800000000000008</v>
      </c>
      <c r="AH112" s="51">
        <v>9.91</v>
      </c>
      <c r="AI112" s="51">
        <v>26.5</v>
      </c>
      <c r="AJ112" s="51">
        <v>9.6199999999999992</v>
      </c>
      <c r="AK112" s="51">
        <v>10.1</v>
      </c>
      <c r="AL112" s="51">
        <v>7.5</v>
      </c>
      <c r="AM112" s="51">
        <v>8.56</v>
      </c>
      <c r="AN112" s="51">
        <v>7.93</v>
      </c>
      <c r="AO112" s="51">
        <v>21.2</v>
      </c>
      <c r="AP112" s="51">
        <v>11.6</v>
      </c>
      <c r="AQ112" s="51">
        <v>9.51</v>
      </c>
      <c r="AR112" s="51">
        <v>37.200000000000003</v>
      </c>
    </row>
    <row r="113" spans="1:44">
      <c r="A113" s="12">
        <v>314696</v>
      </c>
      <c r="B113" s="12" t="s">
        <v>206</v>
      </c>
      <c r="C113" s="12" t="s">
        <v>339</v>
      </c>
      <c r="D113" s="16">
        <v>42521</v>
      </c>
      <c r="E113" s="16">
        <v>42593</v>
      </c>
      <c r="F113" s="26">
        <v>42633</v>
      </c>
      <c r="G113" s="12">
        <v>72</v>
      </c>
      <c r="H113" s="12">
        <v>112</v>
      </c>
      <c r="I113" s="12">
        <v>40</v>
      </c>
      <c r="J113" s="23">
        <v>92.3</v>
      </c>
      <c r="K113" s="23">
        <v>29.3</v>
      </c>
      <c r="L113" s="23">
        <v>19</v>
      </c>
      <c r="M113" s="23">
        <v>3.65</v>
      </c>
      <c r="N113" s="23">
        <v>27.3</v>
      </c>
      <c r="O113" s="23">
        <v>51.6</v>
      </c>
      <c r="P113" s="23">
        <v>10.1</v>
      </c>
      <c r="Q113" s="23">
        <v>57.4</v>
      </c>
      <c r="R113" s="23">
        <v>27.7</v>
      </c>
      <c r="S113" s="23">
        <v>4.03</v>
      </c>
      <c r="T113" s="23">
        <v>41.5</v>
      </c>
      <c r="U113" s="23">
        <v>61.9</v>
      </c>
      <c r="V113" s="23">
        <v>9.99</v>
      </c>
      <c r="W113" s="23">
        <v>62.4</v>
      </c>
      <c r="X113" s="23">
        <v>35.299999999999997</v>
      </c>
      <c r="AD113" s="9"/>
      <c r="AE113" s="9"/>
      <c r="AF113" s="51">
        <v>25.5</v>
      </c>
      <c r="AG113" s="51">
        <v>6.78</v>
      </c>
      <c r="AH113" s="51">
        <v>6.6</v>
      </c>
      <c r="AI113" s="51">
        <v>29.3</v>
      </c>
      <c r="AJ113" s="51">
        <v>6.7</v>
      </c>
      <c r="AK113" s="51">
        <v>7.02</v>
      </c>
      <c r="AL113" s="51">
        <v>8.57</v>
      </c>
      <c r="AM113" s="51">
        <v>8.01</v>
      </c>
      <c r="AN113" s="51">
        <v>7.51</v>
      </c>
      <c r="AO113" s="51">
        <v>19.3</v>
      </c>
      <c r="AP113" s="51">
        <v>9.92</v>
      </c>
      <c r="AQ113" s="51">
        <v>8.3699999999999992</v>
      </c>
      <c r="AR113" s="51">
        <v>32.700000000000003</v>
      </c>
    </row>
    <row r="114" spans="1:44">
      <c r="A114" s="12">
        <v>314697</v>
      </c>
      <c r="B114" s="12" t="s">
        <v>206</v>
      </c>
      <c r="C114" s="12" t="s">
        <v>339</v>
      </c>
      <c r="D114" s="16">
        <v>42521</v>
      </c>
      <c r="E114" s="16">
        <v>42593</v>
      </c>
      <c r="F114" s="26">
        <v>42633</v>
      </c>
      <c r="G114" s="12">
        <v>72</v>
      </c>
      <c r="H114" s="12">
        <v>112</v>
      </c>
      <c r="I114" s="12">
        <v>40</v>
      </c>
      <c r="J114" s="23">
        <v>92.2</v>
      </c>
      <c r="K114" s="23">
        <v>26.6</v>
      </c>
      <c r="L114" s="23">
        <v>15.3</v>
      </c>
      <c r="M114" s="23">
        <v>2.92</v>
      </c>
      <c r="N114" s="23">
        <v>27.7</v>
      </c>
      <c r="O114" s="23">
        <v>45.4</v>
      </c>
      <c r="P114" s="23">
        <v>6.65</v>
      </c>
      <c r="Q114" s="23">
        <v>68.599999999999994</v>
      </c>
      <c r="R114" s="23">
        <v>26.4</v>
      </c>
      <c r="S114" s="23">
        <v>3.86</v>
      </c>
      <c r="T114" s="23">
        <v>38.799999999999997</v>
      </c>
      <c r="U114" s="23">
        <v>64</v>
      </c>
      <c r="V114" s="23">
        <v>8.49</v>
      </c>
      <c r="W114" s="23">
        <v>67.599999999999994</v>
      </c>
      <c r="X114" s="23">
        <v>25.7</v>
      </c>
      <c r="AD114" s="9"/>
      <c r="AE114" s="9"/>
      <c r="AF114" s="51">
        <v>22.1</v>
      </c>
      <c r="AG114" s="51">
        <v>7.82</v>
      </c>
      <c r="AH114" s="51">
        <v>8.6199999999999992</v>
      </c>
      <c r="AI114" s="51">
        <v>26.6</v>
      </c>
      <c r="AJ114" s="51">
        <v>8.1300000000000008</v>
      </c>
      <c r="AK114" s="51">
        <v>8.86</v>
      </c>
      <c r="AL114" s="51">
        <v>3.85</v>
      </c>
      <c r="AM114" s="51">
        <v>7.59</v>
      </c>
      <c r="AN114" s="51">
        <v>6.8</v>
      </c>
      <c r="AO114" s="51">
        <v>20.8</v>
      </c>
      <c r="AP114" s="51">
        <v>10.1</v>
      </c>
      <c r="AQ114" s="51">
        <v>9.02</v>
      </c>
      <c r="AR114" s="51">
        <v>31.7</v>
      </c>
    </row>
    <row r="115" spans="1:44">
      <c r="A115" s="12">
        <v>211244</v>
      </c>
      <c r="B115" s="12" t="s">
        <v>119</v>
      </c>
      <c r="C115" s="12" t="s">
        <v>339</v>
      </c>
      <c r="D115" s="16">
        <v>42339</v>
      </c>
      <c r="E115" s="16">
        <v>42397</v>
      </c>
      <c r="F115" s="26">
        <v>42643</v>
      </c>
      <c r="G115" s="12">
        <v>58</v>
      </c>
      <c r="H115" s="12">
        <v>304</v>
      </c>
      <c r="I115" s="12">
        <v>246</v>
      </c>
      <c r="J115" s="27">
        <v>76.099999999999994</v>
      </c>
      <c r="K115" s="27">
        <v>14.68</v>
      </c>
      <c r="L115" s="27">
        <v>9.7799999999999994</v>
      </c>
      <c r="M115" s="27">
        <v>1.421</v>
      </c>
      <c r="N115" s="27">
        <v>11.933999999999999</v>
      </c>
      <c r="O115" s="27">
        <v>40.400000000000006</v>
      </c>
      <c r="P115" s="27">
        <v>1.7409999999999999</v>
      </c>
      <c r="Q115" s="27">
        <v>15.929</v>
      </c>
      <c r="R115" s="27">
        <v>8.32</v>
      </c>
      <c r="S115" s="27">
        <v>1.3399999999999999</v>
      </c>
      <c r="T115" s="27">
        <v>20.675000000000001</v>
      </c>
      <c r="U115" s="27">
        <v>38.643999999999998</v>
      </c>
      <c r="V115" s="27">
        <v>1.9019999999999999</v>
      </c>
      <c r="W115" s="27">
        <v>22.428000000000001</v>
      </c>
      <c r="X115" s="27">
        <v>9.2480000000000011</v>
      </c>
      <c r="AD115" s="9"/>
      <c r="AE115" s="9"/>
    </row>
    <row r="116" spans="1:44">
      <c r="A116" s="12">
        <v>211245</v>
      </c>
      <c r="B116" s="12" t="s">
        <v>119</v>
      </c>
      <c r="C116" s="12" t="s">
        <v>339</v>
      </c>
      <c r="D116" s="16">
        <v>42339</v>
      </c>
      <c r="E116" s="16">
        <v>42397</v>
      </c>
      <c r="F116" s="26">
        <v>42643</v>
      </c>
      <c r="G116" s="12">
        <v>58</v>
      </c>
      <c r="H116" s="12">
        <v>304</v>
      </c>
      <c r="I116" s="12">
        <v>246</v>
      </c>
      <c r="J116" s="27">
        <v>72.930000000000007</v>
      </c>
      <c r="K116" s="27">
        <v>16.84</v>
      </c>
      <c r="L116" s="27">
        <v>10.39</v>
      </c>
      <c r="M116" s="27">
        <v>1.8140000000000001</v>
      </c>
      <c r="N116" s="27">
        <v>14.141</v>
      </c>
      <c r="O116" s="27">
        <v>36.92</v>
      </c>
      <c r="P116" s="27">
        <v>2.44</v>
      </c>
      <c r="Q116" s="27">
        <v>29.82</v>
      </c>
      <c r="R116" s="27">
        <v>15.55</v>
      </c>
      <c r="S116" s="27">
        <v>1.2</v>
      </c>
      <c r="T116" s="27">
        <v>19.18</v>
      </c>
      <c r="U116" s="27">
        <v>33.950000000000003</v>
      </c>
      <c r="V116" s="27">
        <v>2.1339999999999999</v>
      </c>
      <c r="W116" s="27">
        <v>23.759999999999998</v>
      </c>
      <c r="X116" s="27">
        <v>11.16</v>
      </c>
      <c r="AD116" s="9"/>
      <c r="AE116" s="9"/>
    </row>
    <row r="117" spans="1:44">
      <c r="A117" s="12">
        <v>203808</v>
      </c>
      <c r="B117" s="12" t="s">
        <v>119</v>
      </c>
      <c r="C117" s="12" t="s">
        <v>339</v>
      </c>
      <c r="D117" s="16">
        <v>42316</v>
      </c>
      <c r="E117" s="16">
        <v>42397</v>
      </c>
      <c r="F117" s="26">
        <v>42643</v>
      </c>
      <c r="G117" s="12">
        <v>81</v>
      </c>
      <c r="H117" s="12">
        <v>327</v>
      </c>
      <c r="I117" s="12">
        <v>246</v>
      </c>
      <c r="J117" s="27">
        <v>78.8</v>
      </c>
      <c r="K117" s="27">
        <v>20.58</v>
      </c>
      <c r="L117" s="27">
        <v>10.45</v>
      </c>
      <c r="M117" s="27">
        <v>2.2016</v>
      </c>
      <c r="N117" s="27">
        <v>15.166</v>
      </c>
      <c r="O117" s="27">
        <v>35.856999999999999</v>
      </c>
      <c r="P117" s="27">
        <v>2.1419999999999999</v>
      </c>
      <c r="Q117" s="27">
        <v>29.824000000000002</v>
      </c>
      <c r="R117" s="27">
        <v>10.581999999999999</v>
      </c>
      <c r="S117" s="27">
        <v>1.4470000000000001</v>
      </c>
      <c r="T117" s="27">
        <v>21.574999999999999</v>
      </c>
      <c r="U117" s="27">
        <v>34.800000000000004</v>
      </c>
      <c r="V117" s="27">
        <v>2.089</v>
      </c>
      <c r="W117" s="27">
        <v>33.11</v>
      </c>
      <c r="X117" s="27">
        <v>11.989999999999998</v>
      </c>
      <c r="AD117" s="9"/>
      <c r="AE117" s="9"/>
    </row>
    <row r="118" spans="1:44">
      <c r="A118" s="12">
        <v>203809</v>
      </c>
      <c r="B118" s="12" t="s">
        <v>119</v>
      </c>
      <c r="C118" s="12" t="s">
        <v>339</v>
      </c>
      <c r="D118" s="16">
        <v>42316</v>
      </c>
      <c r="E118" s="16">
        <v>42397</v>
      </c>
      <c r="F118" s="26">
        <v>42643</v>
      </c>
      <c r="G118" s="12">
        <v>81</v>
      </c>
      <c r="H118" s="12">
        <v>327</v>
      </c>
      <c r="I118" s="12">
        <v>246</v>
      </c>
      <c r="J118" s="27">
        <v>78.2</v>
      </c>
      <c r="K118" s="27">
        <v>18.130000000000003</v>
      </c>
      <c r="L118" s="27">
        <v>12.36</v>
      </c>
      <c r="M118" s="27">
        <v>1.587</v>
      </c>
      <c r="N118" s="27">
        <v>15.247999999999999</v>
      </c>
      <c r="O118" s="27">
        <v>35.470000000000006</v>
      </c>
      <c r="P118" s="27">
        <v>2.1550000000000002</v>
      </c>
      <c r="Q118" s="27">
        <v>32.56</v>
      </c>
      <c r="R118" s="27">
        <v>10.27</v>
      </c>
      <c r="S118" s="27">
        <v>1.4359999999999999</v>
      </c>
      <c r="T118" s="27">
        <v>20.419999999999998</v>
      </c>
      <c r="U118" s="27">
        <v>35.82</v>
      </c>
      <c r="V118" s="27">
        <v>2.9090000000000003</v>
      </c>
      <c r="W118" s="27">
        <v>38.470000000000006</v>
      </c>
      <c r="X118" s="27">
        <v>15.540000000000001</v>
      </c>
      <c r="AD118" s="9"/>
      <c r="AE118" s="9"/>
    </row>
    <row r="119" spans="1:44">
      <c r="A119" s="12">
        <v>203519</v>
      </c>
      <c r="B119" s="12" t="s">
        <v>119</v>
      </c>
      <c r="C119" s="12" t="s">
        <v>339</v>
      </c>
      <c r="D119" s="16">
        <v>42317</v>
      </c>
      <c r="E119" s="16">
        <v>42397</v>
      </c>
      <c r="F119" s="26">
        <v>42643</v>
      </c>
      <c r="G119" s="12">
        <v>80</v>
      </c>
      <c r="H119" s="12">
        <v>326</v>
      </c>
      <c r="I119" s="12">
        <v>246</v>
      </c>
      <c r="J119" s="27">
        <v>70.19</v>
      </c>
      <c r="K119" s="27">
        <v>12.27</v>
      </c>
      <c r="L119" s="27">
        <v>7.9300000000000006</v>
      </c>
      <c r="M119" s="27">
        <v>2.008</v>
      </c>
      <c r="N119" s="27">
        <v>13.469999999999999</v>
      </c>
      <c r="O119" s="27">
        <v>35.04</v>
      </c>
      <c r="P119" s="27">
        <v>2.4</v>
      </c>
      <c r="Q119" s="27">
        <v>35.44</v>
      </c>
      <c r="R119" s="27">
        <v>8.75</v>
      </c>
      <c r="S119" s="27">
        <v>1.544</v>
      </c>
      <c r="T119" s="27">
        <v>20.53</v>
      </c>
      <c r="U119" s="27">
        <v>30.11</v>
      </c>
      <c r="V119" s="27">
        <v>2.2909999999999999</v>
      </c>
      <c r="W119" s="27">
        <v>39.160000000000004</v>
      </c>
      <c r="X119" s="27">
        <v>9.74</v>
      </c>
      <c r="AD119" s="9"/>
      <c r="AE119" s="9"/>
    </row>
    <row r="120" spans="1:44">
      <c r="A120" s="12">
        <v>203520</v>
      </c>
      <c r="B120" s="12" t="s">
        <v>119</v>
      </c>
      <c r="C120" s="12" t="s">
        <v>339</v>
      </c>
      <c r="D120" s="16">
        <v>42317</v>
      </c>
      <c r="E120" s="16">
        <v>42397</v>
      </c>
      <c r="F120" s="26">
        <v>42643</v>
      </c>
      <c r="G120" s="12">
        <v>80</v>
      </c>
      <c r="H120" s="12">
        <v>326</v>
      </c>
      <c r="I120" s="12">
        <v>246</v>
      </c>
      <c r="J120" s="27">
        <v>65.34</v>
      </c>
      <c r="K120" s="27">
        <v>9.49</v>
      </c>
      <c r="L120" s="27">
        <v>6.45</v>
      </c>
      <c r="M120" s="27">
        <v>1.4370000000000001</v>
      </c>
      <c r="N120" s="27">
        <v>11.13</v>
      </c>
      <c r="O120" s="27">
        <v>29.66</v>
      </c>
      <c r="P120" s="27">
        <v>1.7970000000000002</v>
      </c>
      <c r="Q120" s="27">
        <v>17.88</v>
      </c>
      <c r="R120" s="27">
        <v>6.03</v>
      </c>
      <c r="S120" s="27">
        <v>0.96399999999999997</v>
      </c>
      <c r="T120" s="27">
        <v>21.583000000000002</v>
      </c>
      <c r="U120" s="27">
        <v>30.19</v>
      </c>
      <c r="V120" s="27">
        <v>1.7750000000000001</v>
      </c>
      <c r="W120" s="27">
        <v>31.96</v>
      </c>
      <c r="X120" s="27">
        <v>6.23</v>
      </c>
      <c r="AD120" s="9"/>
      <c r="AE120" s="9"/>
    </row>
    <row r="121" spans="1:44">
      <c r="A121" s="12">
        <v>203518</v>
      </c>
      <c r="B121" s="12" t="s">
        <v>119</v>
      </c>
      <c r="C121" s="12" t="s">
        <v>339</v>
      </c>
      <c r="D121" s="16">
        <v>42317</v>
      </c>
      <c r="E121" s="16">
        <v>42397</v>
      </c>
      <c r="F121" s="26">
        <v>42643</v>
      </c>
      <c r="G121" s="12">
        <v>80</v>
      </c>
      <c r="H121" s="12">
        <v>326</v>
      </c>
      <c r="I121" s="12">
        <v>246</v>
      </c>
      <c r="J121" s="27">
        <v>69.819999999999993</v>
      </c>
      <c r="K121" s="27">
        <v>12.039</v>
      </c>
      <c r="L121" s="27">
        <v>11.9</v>
      </c>
      <c r="M121" s="27">
        <v>1.82</v>
      </c>
      <c r="N121" s="27">
        <v>15.65</v>
      </c>
      <c r="O121" s="27">
        <v>37.880000000000003</v>
      </c>
      <c r="P121" s="27">
        <v>2.2599999999999998</v>
      </c>
      <c r="Q121" s="27">
        <v>30.82</v>
      </c>
      <c r="R121" s="27">
        <v>8.6499999999999986</v>
      </c>
      <c r="S121" s="27">
        <v>1.4340000000000002</v>
      </c>
      <c r="T121" s="27">
        <v>23.14</v>
      </c>
      <c r="U121" s="27">
        <v>36.489999999999995</v>
      </c>
      <c r="V121" s="27">
        <v>2.17</v>
      </c>
      <c r="W121" s="27">
        <v>33.68</v>
      </c>
      <c r="X121" s="27">
        <v>9.3000000000000007</v>
      </c>
      <c r="AD121" s="9"/>
      <c r="AE121" s="9"/>
    </row>
    <row r="122" spans="1:44">
      <c r="A122" s="12">
        <v>203521</v>
      </c>
      <c r="B122" s="12" t="s">
        <v>119</v>
      </c>
      <c r="C122" s="12" t="s">
        <v>339</v>
      </c>
      <c r="D122" s="16">
        <v>42317</v>
      </c>
      <c r="E122" s="16">
        <v>42397</v>
      </c>
      <c r="F122" s="26">
        <v>42643</v>
      </c>
      <c r="G122" s="12">
        <v>80</v>
      </c>
      <c r="H122" s="12">
        <v>326</v>
      </c>
      <c r="I122" s="12">
        <v>246</v>
      </c>
      <c r="J122" s="27">
        <v>80.98</v>
      </c>
      <c r="K122" s="27">
        <v>23.09</v>
      </c>
      <c r="L122" s="27">
        <v>12.709999999999999</v>
      </c>
      <c r="M122" s="27">
        <v>1.849</v>
      </c>
      <c r="N122" s="27">
        <v>13.75</v>
      </c>
      <c r="O122" s="27">
        <v>39.26</v>
      </c>
      <c r="P122" s="27">
        <v>2.6100000000000003</v>
      </c>
      <c r="Q122" s="27">
        <v>31.380000000000003</v>
      </c>
      <c r="R122" s="27">
        <v>10.96</v>
      </c>
      <c r="S122" s="27">
        <v>1.599</v>
      </c>
      <c r="T122" s="27">
        <v>24.200000000000003</v>
      </c>
      <c r="U122" s="27">
        <v>39.819999999999993</v>
      </c>
      <c r="V122" s="27">
        <v>2.57</v>
      </c>
      <c r="W122" s="27">
        <v>32.21</v>
      </c>
      <c r="X122" s="27">
        <v>12.91</v>
      </c>
      <c r="AD122" s="9"/>
      <c r="AE122" s="9"/>
    </row>
    <row r="123" spans="1:44">
      <c r="A123" s="12">
        <v>212312</v>
      </c>
      <c r="B123" s="12" t="s">
        <v>119</v>
      </c>
      <c r="C123" s="12" t="s">
        <v>339</v>
      </c>
      <c r="D123" s="16">
        <v>42339</v>
      </c>
      <c r="E123" s="16">
        <v>42397</v>
      </c>
      <c r="F123" s="26">
        <v>42643</v>
      </c>
      <c r="G123" s="12">
        <v>58</v>
      </c>
      <c r="H123" s="12">
        <v>304</v>
      </c>
      <c r="I123" s="12">
        <v>246</v>
      </c>
      <c r="J123" s="27">
        <v>80.2</v>
      </c>
      <c r="K123" s="27">
        <v>17.010000000000002</v>
      </c>
      <c r="L123" s="27">
        <v>11.930000000000001</v>
      </c>
      <c r="M123" s="27">
        <v>2</v>
      </c>
      <c r="N123" s="27">
        <v>17.326000000000001</v>
      </c>
      <c r="O123" s="27">
        <v>36.128999999999998</v>
      </c>
      <c r="P123" s="27">
        <v>2.5100000000000002</v>
      </c>
      <c r="Q123" s="27">
        <v>33.229999999999997</v>
      </c>
      <c r="R123" s="27">
        <v>8.8800000000000008</v>
      </c>
      <c r="S123" s="27">
        <v>1.452</v>
      </c>
      <c r="T123" s="27">
        <v>19.59</v>
      </c>
      <c r="U123" s="27">
        <v>33.380000000000003</v>
      </c>
      <c r="V123" s="27">
        <v>2.2789999999999999</v>
      </c>
      <c r="W123" s="27">
        <v>33.96</v>
      </c>
      <c r="X123" s="27">
        <v>9.18</v>
      </c>
      <c r="AD123" s="9"/>
      <c r="AE123" s="9"/>
    </row>
    <row r="124" spans="1:44">
      <c r="A124" s="12">
        <v>212313</v>
      </c>
      <c r="B124" s="12" t="s">
        <v>119</v>
      </c>
      <c r="C124" s="12" t="s">
        <v>339</v>
      </c>
      <c r="D124" s="16">
        <v>42339</v>
      </c>
      <c r="E124" s="16">
        <v>42397</v>
      </c>
      <c r="F124" s="26">
        <v>42643</v>
      </c>
      <c r="G124" s="12">
        <v>58</v>
      </c>
      <c r="H124" s="12">
        <v>304</v>
      </c>
      <c r="I124" s="12">
        <v>246</v>
      </c>
      <c r="J124" s="27">
        <v>60.550000000000004</v>
      </c>
      <c r="K124" s="27">
        <v>7.3920000000000003</v>
      </c>
      <c r="L124" s="27">
        <v>9.4400000000000013</v>
      </c>
      <c r="M124" s="27">
        <v>1.716</v>
      </c>
      <c r="N124" s="27">
        <v>13.771000000000001</v>
      </c>
      <c r="O124" s="27">
        <v>35.479999999999997</v>
      </c>
      <c r="P124" s="27">
        <v>2.589</v>
      </c>
      <c r="Q124" s="27">
        <v>26.12</v>
      </c>
      <c r="R124" s="27">
        <v>11.89</v>
      </c>
      <c r="S124" s="27">
        <v>1.4710000000000001</v>
      </c>
      <c r="T124" s="27">
        <v>18.34</v>
      </c>
      <c r="U124" s="27">
        <v>31.299999999999997</v>
      </c>
      <c r="V124" s="27">
        <v>2.71</v>
      </c>
      <c r="W124" s="27">
        <v>19.62</v>
      </c>
      <c r="X124" s="27">
        <v>11.100000000000001</v>
      </c>
      <c r="AD124" s="9"/>
      <c r="AE124" s="9"/>
    </row>
    <row r="125" spans="1:44">
      <c r="A125" s="12">
        <v>212314</v>
      </c>
      <c r="B125" s="12" t="s">
        <v>119</v>
      </c>
      <c r="C125" s="12" t="s">
        <v>339</v>
      </c>
      <c r="D125" s="16">
        <v>42339</v>
      </c>
      <c r="E125" s="16">
        <v>42397</v>
      </c>
      <c r="F125" s="26">
        <v>42643</v>
      </c>
      <c r="G125" s="12">
        <v>58</v>
      </c>
      <c r="H125" s="12">
        <v>304</v>
      </c>
      <c r="I125" s="12">
        <v>246</v>
      </c>
      <c r="J125" s="27">
        <v>75.91</v>
      </c>
      <c r="K125" s="27">
        <v>17.698</v>
      </c>
      <c r="L125" s="27">
        <v>12.26</v>
      </c>
      <c r="M125" s="27">
        <v>1.5879999999999999</v>
      </c>
      <c r="N125" s="27">
        <v>20.170000000000002</v>
      </c>
      <c r="O125" s="27">
        <v>42.6</v>
      </c>
      <c r="P125" s="27">
        <v>2.1349999999999998</v>
      </c>
      <c r="Q125" s="27">
        <v>28.2</v>
      </c>
      <c r="R125" s="27">
        <v>7.9799999999999995</v>
      </c>
      <c r="S125" s="27">
        <v>1.696</v>
      </c>
      <c r="T125" s="27">
        <v>25.96</v>
      </c>
      <c r="U125" s="27">
        <v>40</v>
      </c>
      <c r="V125" s="27">
        <v>2.6339999999999999</v>
      </c>
      <c r="W125" s="27">
        <v>32.6</v>
      </c>
      <c r="X125" s="27">
        <v>10.68</v>
      </c>
      <c r="AD125" s="9"/>
      <c r="AE125" s="9"/>
    </row>
    <row r="126" spans="1:44">
      <c r="A126" s="12">
        <v>212315</v>
      </c>
      <c r="B126" s="12" t="s">
        <v>119</v>
      </c>
      <c r="C126" s="12" t="s">
        <v>339</v>
      </c>
      <c r="D126" s="16">
        <v>42339</v>
      </c>
      <c r="E126" s="16">
        <v>42397</v>
      </c>
      <c r="F126" s="26">
        <v>42643</v>
      </c>
      <c r="G126" s="12">
        <v>58</v>
      </c>
      <c r="H126" s="12">
        <v>304</v>
      </c>
      <c r="I126" s="12">
        <v>246</v>
      </c>
      <c r="J126" s="27">
        <v>75.84</v>
      </c>
      <c r="K126" s="27">
        <v>15.183</v>
      </c>
      <c r="L126" s="27">
        <v>13.43</v>
      </c>
      <c r="M126" s="27">
        <v>1.224</v>
      </c>
      <c r="N126" s="27">
        <v>15.39</v>
      </c>
      <c r="O126" s="27">
        <v>36.700000000000003</v>
      </c>
      <c r="P126" s="27">
        <v>1.8599999999999999</v>
      </c>
      <c r="Q126" s="27">
        <v>28.4</v>
      </c>
      <c r="R126" s="27">
        <v>7.4499999999999993</v>
      </c>
      <c r="S126" s="27">
        <v>1.2550000000000001</v>
      </c>
      <c r="T126" s="27">
        <v>23.39</v>
      </c>
      <c r="U126" s="27">
        <v>34.700000000000003</v>
      </c>
      <c r="V126" s="27">
        <v>2.2589999999999999</v>
      </c>
      <c r="W126" s="27">
        <v>34.9</v>
      </c>
      <c r="X126" s="27">
        <v>9.52</v>
      </c>
      <c r="AD126" s="9"/>
      <c r="AE126" s="9"/>
    </row>
    <row r="127" spans="1:44">
      <c r="A127" s="12">
        <v>208525</v>
      </c>
      <c r="B127" s="12" t="s">
        <v>119</v>
      </c>
      <c r="C127" s="12" t="s">
        <v>339</v>
      </c>
      <c r="D127" s="16">
        <v>42331</v>
      </c>
      <c r="E127" s="16">
        <v>42397</v>
      </c>
      <c r="F127" s="26">
        <v>42643</v>
      </c>
      <c r="G127" s="12">
        <v>66</v>
      </c>
      <c r="H127" s="12">
        <v>312</v>
      </c>
      <c r="I127" s="12">
        <v>246</v>
      </c>
      <c r="J127" s="27">
        <v>71.819000000000003</v>
      </c>
      <c r="K127" s="27">
        <v>16.713000000000001</v>
      </c>
      <c r="L127" s="27">
        <v>10.173999999999999</v>
      </c>
      <c r="M127" s="27">
        <v>1.1651</v>
      </c>
      <c r="N127" s="27">
        <v>16.112000000000002</v>
      </c>
      <c r="O127" s="27">
        <v>31.11</v>
      </c>
      <c r="P127" s="27">
        <v>1.7902</v>
      </c>
      <c r="Q127" s="27">
        <v>21.669999999999998</v>
      </c>
      <c r="R127" s="27">
        <v>7.68</v>
      </c>
      <c r="S127" s="27">
        <v>1.3762000000000001</v>
      </c>
      <c r="T127" s="27">
        <v>22.170999999999999</v>
      </c>
      <c r="U127" s="27">
        <v>40.038999999999994</v>
      </c>
      <c r="V127" s="27">
        <v>2.4531000000000001</v>
      </c>
      <c r="W127" s="27">
        <v>24.736000000000001</v>
      </c>
      <c r="X127" s="27">
        <v>11.673</v>
      </c>
      <c r="AD127" s="9"/>
      <c r="AE127" s="9"/>
    </row>
    <row r="128" spans="1:44">
      <c r="A128" s="12">
        <v>208526</v>
      </c>
      <c r="B128" s="12" t="s">
        <v>210</v>
      </c>
      <c r="C128" s="12" t="s">
        <v>339</v>
      </c>
      <c r="D128" s="16">
        <v>42331</v>
      </c>
      <c r="E128" s="16">
        <v>42397</v>
      </c>
      <c r="F128" s="26">
        <v>42657</v>
      </c>
      <c r="G128" s="12">
        <v>66</v>
      </c>
      <c r="H128" s="12">
        <v>326</v>
      </c>
      <c r="I128" s="12">
        <v>260</v>
      </c>
      <c r="J128" s="27">
        <v>70.223500000000001</v>
      </c>
      <c r="K128" s="27">
        <v>17.624700000000001</v>
      </c>
      <c r="L128" s="27">
        <v>12.853999999999999</v>
      </c>
      <c r="M128" s="27">
        <v>1.36</v>
      </c>
      <c r="N128" s="27">
        <v>11.3193</v>
      </c>
      <c r="O128" s="27">
        <v>24.755700000000001</v>
      </c>
      <c r="P128" s="27">
        <v>1.7522</v>
      </c>
      <c r="Q128" s="27">
        <v>16.278000000000002</v>
      </c>
      <c r="R128" s="27">
        <v>9.8210000000000015</v>
      </c>
      <c r="S128" s="27">
        <v>1.72</v>
      </c>
      <c r="T128" s="27">
        <v>22.321999999999999</v>
      </c>
      <c r="U128" s="27">
        <v>33.040999999999997</v>
      </c>
      <c r="V128" s="27">
        <v>2.6143999999999998</v>
      </c>
      <c r="W128" s="27">
        <v>24.071000000000002</v>
      </c>
      <c r="X128" s="27">
        <v>12.8626</v>
      </c>
      <c r="AD128" s="9"/>
      <c r="AE128" s="9"/>
    </row>
    <row r="129" spans="1:31">
      <c r="A129" s="12">
        <v>210823</v>
      </c>
      <c r="B129" s="12" t="s">
        <v>210</v>
      </c>
      <c r="C129" s="12" t="s">
        <v>339</v>
      </c>
      <c r="D129" s="16">
        <v>42339</v>
      </c>
      <c r="E129" s="16">
        <v>42397</v>
      </c>
      <c r="F129" s="26">
        <v>42657</v>
      </c>
      <c r="G129" s="12">
        <v>58</v>
      </c>
      <c r="H129" s="12">
        <v>318</v>
      </c>
      <c r="I129" s="12">
        <v>260</v>
      </c>
      <c r="J129" s="27">
        <v>72.435000000000002</v>
      </c>
      <c r="K129" s="27">
        <v>20.020499999999998</v>
      </c>
      <c r="L129" s="27">
        <v>14.379999999999999</v>
      </c>
      <c r="M129" s="27">
        <v>1.63</v>
      </c>
      <c r="N129" s="27">
        <v>11.6393</v>
      </c>
      <c r="O129" s="27">
        <v>26</v>
      </c>
      <c r="P129" s="27">
        <v>1.6523000000000001</v>
      </c>
      <c r="Q129" s="27">
        <v>18.39</v>
      </c>
      <c r="R129" s="27">
        <v>9.2330000000000005</v>
      </c>
      <c r="S129" s="27">
        <v>2.1020500000000002</v>
      </c>
      <c r="T129" s="27">
        <v>25.6751</v>
      </c>
      <c r="U129" s="27">
        <v>38.734000000000002</v>
      </c>
      <c r="V129" s="27">
        <v>2.84497</v>
      </c>
      <c r="W129" s="27">
        <v>32.968999999999994</v>
      </c>
      <c r="X129" s="27">
        <v>15.643000000000001</v>
      </c>
      <c r="AD129" s="9"/>
      <c r="AE129" s="9"/>
    </row>
    <row r="130" spans="1:31">
      <c r="A130" s="12">
        <v>203523</v>
      </c>
      <c r="B130" s="12" t="s">
        <v>210</v>
      </c>
      <c r="C130" s="12" t="s">
        <v>339</v>
      </c>
      <c r="D130" s="16">
        <v>42317</v>
      </c>
      <c r="E130" s="16">
        <v>42397</v>
      </c>
      <c r="F130" s="26">
        <v>42657</v>
      </c>
      <c r="G130" s="12">
        <v>80</v>
      </c>
      <c r="H130" s="12">
        <v>340</v>
      </c>
      <c r="I130" s="12">
        <v>260</v>
      </c>
      <c r="J130" s="27">
        <v>81.2</v>
      </c>
      <c r="K130" s="27">
        <v>17.47</v>
      </c>
      <c r="L130" s="27">
        <v>8.93</v>
      </c>
      <c r="M130" s="27">
        <v>2.1800000000000002</v>
      </c>
      <c r="N130" s="27">
        <v>12.114000000000001</v>
      </c>
      <c r="O130" s="27">
        <v>20.437999999999999</v>
      </c>
      <c r="P130" s="27">
        <v>1.736</v>
      </c>
      <c r="Q130" s="27">
        <v>22.9</v>
      </c>
      <c r="R130" s="27">
        <v>12.387</v>
      </c>
      <c r="S130" s="27">
        <v>1.87</v>
      </c>
      <c r="T130" s="27">
        <v>24.013000000000002</v>
      </c>
      <c r="U130" s="27">
        <v>38.263999999999996</v>
      </c>
      <c r="V130" s="27">
        <v>2.1539999999999999</v>
      </c>
      <c r="W130" s="27">
        <v>35.6</v>
      </c>
      <c r="X130" s="27">
        <v>13.081999999999999</v>
      </c>
      <c r="AD130" s="9"/>
      <c r="AE130" s="9"/>
    </row>
    <row r="131" spans="1:31">
      <c r="A131" s="12">
        <v>212316</v>
      </c>
      <c r="B131" s="12" t="s">
        <v>210</v>
      </c>
      <c r="C131" s="12" t="s">
        <v>339</v>
      </c>
      <c r="D131" s="16">
        <v>42339</v>
      </c>
      <c r="E131" s="16">
        <v>42397</v>
      </c>
      <c r="F131" s="26">
        <v>42657</v>
      </c>
      <c r="G131" s="12">
        <v>58</v>
      </c>
      <c r="H131" s="12">
        <v>318</v>
      </c>
      <c r="I131" s="12">
        <v>260</v>
      </c>
      <c r="J131" s="27">
        <v>86.5</v>
      </c>
      <c r="K131" s="27">
        <v>20.259999999999998</v>
      </c>
      <c r="L131" s="27">
        <v>15</v>
      </c>
      <c r="M131" s="27">
        <v>1.4733999999999998</v>
      </c>
      <c r="N131" s="27">
        <v>11.0806</v>
      </c>
      <c r="O131" s="27">
        <v>23.606999999999999</v>
      </c>
      <c r="P131" s="27">
        <v>1.601</v>
      </c>
      <c r="Q131" s="27">
        <v>20.907</v>
      </c>
      <c r="R131" s="27">
        <v>11.812000000000001</v>
      </c>
      <c r="S131" s="27">
        <v>1.5032999999999999</v>
      </c>
      <c r="T131" s="27">
        <v>25.452999999999999</v>
      </c>
      <c r="U131" s="27">
        <v>36.588999999999999</v>
      </c>
      <c r="V131" s="27">
        <v>2.0476999999999999</v>
      </c>
      <c r="W131" s="27">
        <v>34.064900000000002</v>
      </c>
      <c r="X131" s="27">
        <v>14.186</v>
      </c>
      <c r="AD131" s="9"/>
      <c r="AE131" s="9"/>
    </row>
    <row r="132" spans="1:31">
      <c r="A132" s="12">
        <v>203810</v>
      </c>
      <c r="B132" s="12" t="s">
        <v>210</v>
      </c>
      <c r="C132" s="12" t="s">
        <v>339</v>
      </c>
      <c r="D132" s="16">
        <v>42316</v>
      </c>
      <c r="E132" s="16">
        <v>42397</v>
      </c>
      <c r="F132" s="26">
        <v>42657</v>
      </c>
      <c r="G132" s="12">
        <v>81</v>
      </c>
      <c r="H132" s="12">
        <v>341</v>
      </c>
      <c r="I132" s="12">
        <v>260</v>
      </c>
      <c r="J132" s="27">
        <v>76.033000000000001</v>
      </c>
      <c r="K132" s="27">
        <v>20.610000000000003</v>
      </c>
      <c r="L132" s="27">
        <v>12.65</v>
      </c>
      <c r="M132" s="27">
        <v>2.4089999999999998</v>
      </c>
      <c r="N132" s="27">
        <v>13.23</v>
      </c>
      <c r="O132" s="27">
        <v>30.6</v>
      </c>
      <c r="P132" s="27">
        <v>2.3040000000000003</v>
      </c>
      <c r="Q132" s="27">
        <v>13.42</v>
      </c>
      <c r="R132" s="27">
        <v>10.68</v>
      </c>
      <c r="S132" s="27">
        <v>2.081</v>
      </c>
      <c r="T132" s="27">
        <v>22.259999999999998</v>
      </c>
      <c r="U132" s="27">
        <v>37</v>
      </c>
      <c r="V132" s="27">
        <v>3.2</v>
      </c>
      <c r="W132" s="27">
        <v>28.89</v>
      </c>
      <c r="X132" s="27">
        <v>14.51</v>
      </c>
      <c r="AD132" s="9"/>
      <c r="AE132" s="9"/>
    </row>
    <row r="133" spans="1:31">
      <c r="A133" s="12">
        <v>203811</v>
      </c>
      <c r="B133" s="12" t="s">
        <v>210</v>
      </c>
      <c r="C133" s="12" t="s">
        <v>339</v>
      </c>
      <c r="D133" s="16">
        <v>42316</v>
      </c>
      <c r="E133" s="16">
        <v>42397</v>
      </c>
      <c r="F133" s="26">
        <v>42657</v>
      </c>
      <c r="G133" s="12">
        <v>81</v>
      </c>
      <c r="H133" s="12">
        <v>341</v>
      </c>
      <c r="I133" s="12">
        <v>260</v>
      </c>
      <c r="J133" s="27">
        <v>81.97</v>
      </c>
      <c r="K133" s="27">
        <v>24.82</v>
      </c>
      <c r="L133" s="27">
        <v>20.799999999999997</v>
      </c>
      <c r="M133" s="27">
        <v>1.8540000000000001</v>
      </c>
      <c r="N133" s="27">
        <v>15.07</v>
      </c>
      <c r="O133" s="27">
        <v>29.77</v>
      </c>
      <c r="P133" s="27">
        <v>1.831</v>
      </c>
      <c r="Q133" s="27">
        <v>20.6</v>
      </c>
      <c r="R133" s="27">
        <v>7.3699999999999992</v>
      </c>
      <c r="S133" s="27">
        <v>2.3410000000000002</v>
      </c>
      <c r="T133" s="27">
        <v>25.73</v>
      </c>
      <c r="U133" s="27">
        <v>38.340000000000003</v>
      </c>
      <c r="V133" s="27">
        <v>3.1320000000000001</v>
      </c>
      <c r="W133" s="27">
        <v>29.020000000000003</v>
      </c>
      <c r="X133" s="27">
        <v>11.86</v>
      </c>
      <c r="AD133" s="9"/>
      <c r="AE133" s="9"/>
    </row>
    <row r="134" spans="1:31">
      <c r="A134" s="12">
        <v>203522</v>
      </c>
      <c r="B134" s="12" t="s">
        <v>210</v>
      </c>
      <c r="C134" s="12" t="s">
        <v>339</v>
      </c>
      <c r="D134" s="16">
        <v>42317</v>
      </c>
      <c r="E134" s="16">
        <v>42397</v>
      </c>
      <c r="F134" s="26">
        <v>42657</v>
      </c>
      <c r="G134" s="12">
        <v>80</v>
      </c>
      <c r="H134" s="12">
        <v>340</v>
      </c>
      <c r="I134" s="12">
        <v>260</v>
      </c>
      <c r="J134" s="27">
        <v>74.908000000000001</v>
      </c>
      <c r="K134" s="27">
        <v>22.271000000000001</v>
      </c>
      <c r="L134" s="27">
        <v>11.26</v>
      </c>
      <c r="M134" s="27">
        <v>1.5529999999999999</v>
      </c>
      <c r="N134" s="27">
        <v>14.559999999999999</v>
      </c>
      <c r="O134" s="27">
        <v>37.700000000000003</v>
      </c>
      <c r="P134" s="27">
        <v>1.6879999999999999</v>
      </c>
      <c r="Q134" s="27">
        <v>21.9</v>
      </c>
      <c r="R134" s="27">
        <v>7.84</v>
      </c>
      <c r="S134" s="27">
        <v>1.714</v>
      </c>
      <c r="T134" s="27">
        <v>22.88</v>
      </c>
      <c r="U134" s="27">
        <v>37.200000000000003</v>
      </c>
      <c r="V134" s="27">
        <v>2.5880000000000001</v>
      </c>
      <c r="W134" s="27">
        <v>35.299999999999997</v>
      </c>
      <c r="X134" s="27">
        <v>11.64</v>
      </c>
      <c r="AD134" s="9"/>
      <c r="AE134" s="9"/>
    </row>
    <row r="135" spans="1:31">
      <c r="A135" s="12">
        <v>204590</v>
      </c>
      <c r="B135" s="12" t="s">
        <v>210</v>
      </c>
      <c r="C135" s="12" t="s">
        <v>339</v>
      </c>
      <c r="D135" s="16">
        <v>42330</v>
      </c>
      <c r="E135" s="16">
        <v>42397</v>
      </c>
      <c r="F135" s="26">
        <v>42657</v>
      </c>
      <c r="G135" s="12">
        <v>67</v>
      </c>
      <c r="H135" s="12">
        <v>327</v>
      </c>
      <c r="I135" s="12">
        <v>260</v>
      </c>
      <c r="J135" s="27">
        <v>73.951999999999998</v>
      </c>
      <c r="K135" s="27">
        <v>20.105999999999998</v>
      </c>
      <c r="L135" s="27">
        <v>10.91</v>
      </c>
      <c r="M135" s="27">
        <v>1.641</v>
      </c>
      <c r="N135" s="27">
        <v>13.71</v>
      </c>
      <c r="O135" s="27">
        <v>33.880000000000003</v>
      </c>
      <c r="P135" s="27">
        <v>2.012</v>
      </c>
      <c r="Q135" s="27">
        <v>24.05</v>
      </c>
      <c r="R135" s="27">
        <v>8.5400000000000009</v>
      </c>
      <c r="S135" s="27">
        <v>1.9200000000000002</v>
      </c>
      <c r="T135" s="27">
        <v>23.3</v>
      </c>
      <c r="U135" s="27">
        <v>39.700000000000003</v>
      </c>
      <c r="V135" s="27">
        <v>3.1819999999999999</v>
      </c>
      <c r="W135" s="27">
        <v>32.200000000000003</v>
      </c>
      <c r="X135" s="27">
        <v>10.68</v>
      </c>
      <c r="AD135" s="9"/>
      <c r="AE135" s="9"/>
    </row>
    <row r="136" spans="1:31">
      <c r="A136" s="12">
        <v>202825</v>
      </c>
      <c r="B136" s="12" t="s">
        <v>210</v>
      </c>
      <c r="C136" s="12" t="s">
        <v>339</v>
      </c>
      <c r="D136" s="16">
        <v>42320</v>
      </c>
      <c r="E136" s="16">
        <v>42397</v>
      </c>
      <c r="F136" s="26">
        <v>42657</v>
      </c>
      <c r="G136" s="12">
        <v>77</v>
      </c>
      <c r="H136" s="12">
        <v>337</v>
      </c>
      <c r="I136" s="12">
        <v>260</v>
      </c>
      <c r="J136" s="27">
        <v>82.091000000000008</v>
      </c>
      <c r="K136" s="27">
        <v>25.789000000000001</v>
      </c>
      <c r="L136" s="27">
        <v>9.7100000000000009</v>
      </c>
      <c r="M136" s="27">
        <v>2.1110000000000002</v>
      </c>
      <c r="N136" s="27">
        <v>16.439999999999998</v>
      </c>
      <c r="O136" s="27">
        <v>37.799999999999997</v>
      </c>
      <c r="P136" s="27">
        <v>1.486</v>
      </c>
      <c r="Q136" s="27">
        <v>28.5</v>
      </c>
      <c r="R136" s="27">
        <v>6.72</v>
      </c>
      <c r="S136" s="27">
        <v>1.9409999999999998</v>
      </c>
      <c r="T136" s="27">
        <v>24.770000000000003</v>
      </c>
      <c r="U136" s="27">
        <v>45.56</v>
      </c>
      <c r="V136" s="27">
        <v>2.6019999999999999</v>
      </c>
      <c r="W136" s="27">
        <v>35.130000000000003</v>
      </c>
      <c r="X136" s="27">
        <v>9.65</v>
      </c>
      <c r="AD136" s="9"/>
      <c r="AE136" s="9"/>
    </row>
    <row r="137" spans="1:31">
      <c r="A137" s="12">
        <v>202894</v>
      </c>
      <c r="B137" s="12" t="s">
        <v>210</v>
      </c>
      <c r="C137" s="12" t="s">
        <v>339</v>
      </c>
      <c r="D137" s="16">
        <v>42319</v>
      </c>
      <c r="E137" s="16">
        <v>42397</v>
      </c>
      <c r="F137" s="26">
        <v>42657</v>
      </c>
      <c r="G137" s="12">
        <v>78</v>
      </c>
      <c r="H137" s="12">
        <v>338</v>
      </c>
      <c r="I137" s="12">
        <v>260</v>
      </c>
      <c r="J137" s="27">
        <v>79.841000000000008</v>
      </c>
      <c r="K137" s="27">
        <v>21.498000000000001</v>
      </c>
      <c r="L137" s="27">
        <v>10.67</v>
      </c>
      <c r="M137" s="27">
        <v>1.72</v>
      </c>
      <c r="N137" s="27">
        <v>14.450000000000001</v>
      </c>
      <c r="O137" s="27">
        <v>37.300000000000004</v>
      </c>
      <c r="P137" s="27">
        <v>1.5669999999999999</v>
      </c>
      <c r="Q137" s="27">
        <v>20.459999999999997</v>
      </c>
      <c r="R137" s="27">
        <v>9.56</v>
      </c>
      <c r="S137" s="27">
        <v>1.9860000000000002</v>
      </c>
      <c r="T137" s="27">
        <v>25.470000000000002</v>
      </c>
      <c r="U137" s="27">
        <v>40.68</v>
      </c>
      <c r="V137" s="27">
        <v>2.871</v>
      </c>
      <c r="W137" s="27">
        <v>29.75</v>
      </c>
      <c r="X137" s="27">
        <v>10.65</v>
      </c>
      <c r="AD137" s="9"/>
      <c r="AE137" s="9"/>
    </row>
    <row r="138" spans="1:31">
      <c r="A138" s="12">
        <v>212310</v>
      </c>
      <c r="B138" s="12" t="s">
        <v>210</v>
      </c>
      <c r="C138" s="12" t="s">
        <v>339</v>
      </c>
      <c r="D138" s="16">
        <v>42339</v>
      </c>
      <c r="E138" s="16">
        <v>42397</v>
      </c>
      <c r="F138" s="26">
        <v>42657</v>
      </c>
      <c r="G138" s="12">
        <v>58</v>
      </c>
      <c r="H138" s="12">
        <v>318</v>
      </c>
      <c r="I138" s="12">
        <v>260</v>
      </c>
      <c r="J138" s="27">
        <v>71.242999999999995</v>
      </c>
      <c r="K138" s="27">
        <v>19.472299999999997</v>
      </c>
      <c r="L138" s="27">
        <v>10.48</v>
      </c>
      <c r="M138" s="27">
        <v>1.5468999999999999</v>
      </c>
      <c r="N138" s="27">
        <v>16.72</v>
      </c>
      <c r="O138" s="27">
        <v>32.700000000000003</v>
      </c>
      <c r="P138" s="27">
        <v>1.64</v>
      </c>
      <c r="Q138" s="27">
        <v>19.54</v>
      </c>
      <c r="R138" s="27">
        <v>12.06</v>
      </c>
      <c r="S138" s="27">
        <v>1.6558000000000002</v>
      </c>
      <c r="T138" s="27">
        <v>26.55</v>
      </c>
      <c r="U138" s="27">
        <v>42.160000000000004</v>
      </c>
      <c r="V138" s="27">
        <v>2.4072999999999998</v>
      </c>
      <c r="W138" s="27">
        <v>26.650000000000002</v>
      </c>
      <c r="X138" s="27">
        <v>14.28</v>
      </c>
      <c r="AD138" s="9"/>
      <c r="AE138" s="9"/>
    </row>
    <row r="139" spans="1:31">
      <c r="A139" s="12">
        <v>212311</v>
      </c>
      <c r="B139" s="12" t="s">
        <v>210</v>
      </c>
      <c r="C139" s="12" t="s">
        <v>339</v>
      </c>
      <c r="D139" s="16">
        <v>42339</v>
      </c>
      <c r="E139" s="16">
        <v>42397</v>
      </c>
      <c r="F139" s="26">
        <v>42657</v>
      </c>
      <c r="G139" s="12">
        <v>58</v>
      </c>
      <c r="H139" s="12">
        <v>318</v>
      </c>
      <c r="I139" s="12">
        <v>260</v>
      </c>
      <c r="J139" s="27">
        <v>75.105000000000004</v>
      </c>
      <c r="K139" s="27">
        <v>19.3645</v>
      </c>
      <c r="L139" s="27">
        <v>11.629999999999999</v>
      </c>
      <c r="M139" s="27">
        <v>1.5269999999999999</v>
      </c>
      <c r="N139" s="27">
        <v>15.575999999999999</v>
      </c>
      <c r="O139" s="27">
        <v>33.46</v>
      </c>
      <c r="P139" s="27">
        <v>1.4590000000000001</v>
      </c>
      <c r="Q139" s="27">
        <v>29.5</v>
      </c>
      <c r="R139" s="27">
        <v>9.76</v>
      </c>
      <c r="S139" s="27">
        <v>1.9179000000000002</v>
      </c>
      <c r="T139" s="27">
        <v>26.8</v>
      </c>
      <c r="U139" s="27">
        <v>36.82</v>
      </c>
      <c r="V139" s="27">
        <v>2.7357</v>
      </c>
      <c r="W139" s="27">
        <v>38.71</v>
      </c>
      <c r="X139" s="27">
        <v>12.43</v>
      </c>
      <c r="AD139" s="9"/>
      <c r="AE139" s="9"/>
    </row>
    <row r="140" spans="1:31">
      <c r="A140" s="12">
        <v>211246</v>
      </c>
      <c r="B140" s="12" t="s">
        <v>210</v>
      </c>
      <c r="C140" s="12" t="s">
        <v>339</v>
      </c>
      <c r="D140" s="16">
        <v>42339</v>
      </c>
      <c r="E140" s="16">
        <v>42397</v>
      </c>
      <c r="F140" s="26">
        <v>42657</v>
      </c>
      <c r="G140" s="12">
        <v>58</v>
      </c>
      <c r="H140" s="12">
        <v>318</v>
      </c>
      <c r="I140" s="12">
        <v>260</v>
      </c>
      <c r="J140" s="27">
        <v>73.66449999999999</v>
      </c>
      <c r="K140" s="27">
        <v>18.541399999999999</v>
      </c>
      <c r="L140" s="27">
        <v>12.540000000000001</v>
      </c>
      <c r="M140" s="27">
        <v>2.1920000000000002</v>
      </c>
      <c r="N140" s="27">
        <v>14.056000000000001</v>
      </c>
      <c r="O140" s="27">
        <v>35.94</v>
      </c>
      <c r="P140" s="27">
        <v>2.1960000000000002</v>
      </c>
      <c r="Q140" s="27">
        <v>26.950000000000003</v>
      </c>
      <c r="R140" s="27">
        <v>12.3</v>
      </c>
      <c r="S140" s="27">
        <v>2.516</v>
      </c>
      <c r="T140" s="27">
        <v>24.86</v>
      </c>
      <c r="U140" s="27">
        <v>48.75</v>
      </c>
      <c r="V140" s="27">
        <v>3.911</v>
      </c>
      <c r="W140" s="27">
        <v>37.32</v>
      </c>
      <c r="X140" s="27">
        <v>17.39</v>
      </c>
      <c r="AD140" s="9"/>
      <c r="AE140" s="9"/>
    </row>
    <row r="141" spans="1:31">
      <c r="A141" s="12">
        <v>211247</v>
      </c>
      <c r="B141" s="12" t="s">
        <v>210</v>
      </c>
      <c r="C141" s="12" t="s">
        <v>339</v>
      </c>
      <c r="D141" s="16">
        <v>42339</v>
      </c>
      <c r="E141" s="16">
        <v>42397</v>
      </c>
      <c r="F141" s="26">
        <v>42657</v>
      </c>
      <c r="G141" s="12">
        <v>58</v>
      </c>
      <c r="H141" s="12">
        <v>318</v>
      </c>
      <c r="I141" s="12">
        <v>260</v>
      </c>
      <c r="J141" s="27">
        <v>70.648399999999995</v>
      </c>
      <c r="K141" s="27">
        <v>17.620100000000001</v>
      </c>
      <c r="L141" s="27">
        <v>12.040000000000001</v>
      </c>
      <c r="M141" s="27">
        <v>1.5717000000000001</v>
      </c>
      <c r="N141" s="27">
        <v>18.654</v>
      </c>
      <c r="O141" s="27">
        <v>36.191000000000003</v>
      </c>
      <c r="P141" s="27">
        <v>1.8582000000000001</v>
      </c>
      <c r="Q141" s="27">
        <v>23.669999999999998</v>
      </c>
      <c r="R141" s="27">
        <v>11.23</v>
      </c>
      <c r="S141" s="27">
        <v>1.6049</v>
      </c>
      <c r="T141" s="27">
        <v>32.700000000000003</v>
      </c>
      <c r="U141" s="27">
        <v>43.4</v>
      </c>
      <c r="V141" s="27">
        <v>2.5777000000000001</v>
      </c>
      <c r="W141" s="27">
        <v>38.74</v>
      </c>
      <c r="X141" s="27">
        <v>15.83</v>
      </c>
      <c r="AD141" s="9"/>
      <c r="AE141" s="9"/>
    </row>
    <row r="142" spans="1:31">
      <c r="A142" s="12">
        <v>172971</v>
      </c>
      <c r="B142" s="10" t="s">
        <v>211</v>
      </c>
      <c r="C142" s="12" t="s">
        <v>339</v>
      </c>
      <c r="D142" s="16">
        <v>42274</v>
      </c>
      <c r="E142" s="16">
        <v>42349</v>
      </c>
      <c r="F142" s="26">
        <v>42444</v>
      </c>
      <c r="G142" s="12">
        <v>75</v>
      </c>
      <c r="H142" s="12">
        <v>170</v>
      </c>
      <c r="I142" s="12">
        <v>95</v>
      </c>
      <c r="J142" s="23">
        <v>67.2</v>
      </c>
      <c r="K142" s="23">
        <v>27</v>
      </c>
      <c r="L142" s="23">
        <v>12.9</v>
      </c>
      <c r="M142" s="23">
        <v>1.93</v>
      </c>
      <c r="N142" s="23">
        <v>20.5</v>
      </c>
      <c r="O142" s="23">
        <v>27.4</v>
      </c>
      <c r="P142" s="23">
        <v>2.44</v>
      </c>
      <c r="Q142" s="23">
        <v>47</v>
      </c>
      <c r="R142" s="23">
        <v>15.5</v>
      </c>
      <c r="S142" s="23">
        <v>2.3199999999999998</v>
      </c>
      <c r="T142" s="23">
        <v>26.4</v>
      </c>
      <c r="U142" s="23">
        <v>38.4</v>
      </c>
      <c r="V142" s="23">
        <v>3.53</v>
      </c>
      <c r="W142" s="23">
        <v>42.6</v>
      </c>
      <c r="X142" s="23">
        <v>16.5</v>
      </c>
      <c r="AD142" s="9"/>
      <c r="AE142" s="9"/>
    </row>
    <row r="143" spans="1:31">
      <c r="A143" s="12">
        <v>172972</v>
      </c>
      <c r="B143" s="10" t="s">
        <v>211</v>
      </c>
      <c r="C143" s="12" t="s">
        <v>339</v>
      </c>
      <c r="D143" s="16">
        <v>42274</v>
      </c>
      <c r="E143" s="16">
        <v>42349</v>
      </c>
      <c r="F143" s="26">
        <v>42444</v>
      </c>
      <c r="G143" s="12">
        <v>75</v>
      </c>
      <c r="H143" s="12">
        <v>170</v>
      </c>
      <c r="I143" s="12">
        <v>95</v>
      </c>
      <c r="J143" s="23">
        <v>71.2</v>
      </c>
      <c r="K143" s="23">
        <v>25.4</v>
      </c>
      <c r="L143" s="23">
        <v>15.9</v>
      </c>
      <c r="M143" s="23">
        <v>4.03</v>
      </c>
      <c r="N143" s="23">
        <v>14.4</v>
      </c>
      <c r="O143" s="23">
        <v>21.5</v>
      </c>
      <c r="P143" s="23">
        <v>5.01</v>
      </c>
      <c r="Q143" s="23">
        <v>39.6</v>
      </c>
      <c r="R143" s="23">
        <v>11</v>
      </c>
      <c r="S143" s="23">
        <v>2.17</v>
      </c>
      <c r="T143" s="23">
        <v>23.7</v>
      </c>
      <c r="U143" s="23">
        <v>39.299999999999997</v>
      </c>
      <c r="V143" s="23">
        <v>3.08</v>
      </c>
      <c r="W143" s="23">
        <v>41</v>
      </c>
      <c r="X143" s="23">
        <v>14.3</v>
      </c>
      <c r="AD143" s="9"/>
      <c r="AE143" s="9"/>
    </row>
    <row r="144" spans="1:31">
      <c r="A144" s="12">
        <v>172973</v>
      </c>
      <c r="B144" s="10" t="s">
        <v>211</v>
      </c>
      <c r="C144" s="12" t="s">
        <v>339</v>
      </c>
      <c r="D144" s="16">
        <v>42274</v>
      </c>
      <c r="E144" s="16">
        <v>42349</v>
      </c>
      <c r="F144" s="26">
        <v>42444</v>
      </c>
      <c r="G144" s="12">
        <v>75</v>
      </c>
      <c r="H144" s="12">
        <v>170</v>
      </c>
      <c r="I144" s="12">
        <v>95</v>
      </c>
      <c r="J144" s="23">
        <v>76.3</v>
      </c>
      <c r="K144" s="23">
        <v>33.200000000000003</v>
      </c>
      <c r="L144" s="23">
        <v>18.899999999999999</v>
      </c>
      <c r="M144" s="23">
        <v>2.33</v>
      </c>
      <c r="N144" s="23">
        <v>19.2</v>
      </c>
      <c r="O144" s="23">
        <v>28</v>
      </c>
      <c r="P144" s="23">
        <v>3.08</v>
      </c>
      <c r="Q144" s="23">
        <v>45</v>
      </c>
      <c r="R144" s="23">
        <v>16.399999999999999</v>
      </c>
      <c r="S144" s="23">
        <v>2.54</v>
      </c>
      <c r="T144" s="23">
        <v>23.7</v>
      </c>
      <c r="U144" s="23">
        <v>42.1</v>
      </c>
      <c r="V144" s="23">
        <v>3.48</v>
      </c>
      <c r="W144" s="23">
        <v>49.2</v>
      </c>
      <c r="X144" s="23">
        <v>16.399999999999999</v>
      </c>
      <c r="AD144" s="9"/>
      <c r="AE144" s="9"/>
    </row>
    <row r="145" spans="1:44">
      <c r="A145" s="12">
        <v>172959</v>
      </c>
      <c r="B145" s="10" t="s">
        <v>211</v>
      </c>
      <c r="C145" s="12" t="s">
        <v>339</v>
      </c>
      <c r="D145" s="16">
        <v>42274</v>
      </c>
      <c r="E145" s="16">
        <v>42349</v>
      </c>
      <c r="F145" s="26">
        <v>42444</v>
      </c>
      <c r="G145" s="12">
        <v>75</v>
      </c>
      <c r="H145" s="12">
        <v>170</v>
      </c>
      <c r="I145" s="12">
        <v>95</v>
      </c>
      <c r="J145" s="23">
        <v>75.599999999999994</v>
      </c>
      <c r="K145" s="23">
        <v>31.8</v>
      </c>
      <c r="L145" s="23">
        <v>21.1</v>
      </c>
      <c r="M145" s="23">
        <v>2.69</v>
      </c>
      <c r="N145" s="23">
        <v>20</v>
      </c>
      <c r="O145" s="23">
        <v>33.5</v>
      </c>
      <c r="P145" s="23">
        <v>3.6</v>
      </c>
      <c r="Q145" s="23">
        <v>54</v>
      </c>
      <c r="R145" s="23">
        <v>10.199999999999999</v>
      </c>
      <c r="S145" s="23">
        <v>2.2999999999999998</v>
      </c>
      <c r="T145" s="23">
        <v>23.8</v>
      </c>
      <c r="U145" s="23">
        <v>37.6</v>
      </c>
      <c r="V145" s="23">
        <v>3.57</v>
      </c>
      <c r="W145" s="23">
        <v>50.2</v>
      </c>
      <c r="X145" s="23">
        <v>14.1</v>
      </c>
      <c r="AD145" s="9"/>
      <c r="AE145" s="9"/>
    </row>
    <row r="146" spans="1:44">
      <c r="A146" s="12">
        <v>172960</v>
      </c>
      <c r="B146" s="10" t="s">
        <v>211</v>
      </c>
      <c r="C146" s="12" t="s">
        <v>339</v>
      </c>
      <c r="D146" s="16">
        <v>42274</v>
      </c>
      <c r="E146" s="16">
        <v>42349</v>
      </c>
      <c r="F146" s="26">
        <v>42444</v>
      </c>
      <c r="G146" s="12">
        <v>75</v>
      </c>
      <c r="H146" s="12">
        <v>170</v>
      </c>
      <c r="I146" s="12">
        <v>95</v>
      </c>
      <c r="J146" s="23">
        <v>70.8</v>
      </c>
      <c r="K146" s="23">
        <v>29</v>
      </c>
      <c r="L146" s="23">
        <v>12.7</v>
      </c>
      <c r="M146" s="23">
        <v>2.16</v>
      </c>
      <c r="N146" s="23">
        <v>18.7</v>
      </c>
      <c r="O146" s="23">
        <v>24.8</v>
      </c>
      <c r="P146" s="23">
        <v>3.25</v>
      </c>
      <c r="Q146" s="23">
        <v>54.4</v>
      </c>
      <c r="R146" s="23">
        <v>10.8</v>
      </c>
      <c r="S146" s="23">
        <v>2.39</v>
      </c>
      <c r="T146" s="23">
        <v>26</v>
      </c>
      <c r="U146" s="23">
        <v>42.8</v>
      </c>
      <c r="V146" s="23">
        <v>3.62</v>
      </c>
      <c r="W146" s="23">
        <v>55.5</v>
      </c>
      <c r="X146" s="23">
        <v>14.2</v>
      </c>
      <c r="AD146" s="9"/>
      <c r="AE146" s="9"/>
    </row>
    <row r="147" spans="1:44">
      <c r="A147" s="12">
        <v>172961</v>
      </c>
      <c r="B147" s="10" t="s">
        <v>211</v>
      </c>
      <c r="C147" s="12" t="s">
        <v>339</v>
      </c>
      <c r="D147" s="16">
        <v>42274</v>
      </c>
      <c r="E147" s="16">
        <v>42349</v>
      </c>
      <c r="F147" s="26">
        <v>42444</v>
      </c>
      <c r="G147" s="12">
        <v>75</v>
      </c>
      <c r="H147" s="12">
        <v>170</v>
      </c>
      <c r="I147" s="12">
        <v>95</v>
      </c>
      <c r="J147" s="23">
        <v>65.400000000000006</v>
      </c>
      <c r="K147" s="23">
        <v>25.6</v>
      </c>
      <c r="L147" s="23">
        <v>14.2</v>
      </c>
      <c r="M147" s="23">
        <v>2.0299999999999998</v>
      </c>
      <c r="N147" s="23">
        <v>19.3</v>
      </c>
      <c r="O147" s="23">
        <v>27.6</v>
      </c>
      <c r="P147" s="23">
        <v>2.65</v>
      </c>
      <c r="Q147" s="23">
        <v>50.4</v>
      </c>
      <c r="R147" s="23">
        <v>6.19</v>
      </c>
      <c r="S147" s="23">
        <v>1.94</v>
      </c>
      <c r="T147" s="23">
        <v>24.3</v>
      </c>
      <c r="U147" s="23">
        <v>38</v>
      </c>
      <c r="V147" s="23">
        <v>2.56</v>
      </c>
      <c r="W147" s="23">
        <v>46.7</v>
      </c>
      <c r="X147" s="23">
        <v>10.199999999999999</v>
      </c>
      <c r="AD147" s="9"/>
      <c r="AE147" s="9"/>
    </row>
    <row r="148" spans="1:44">
      <c r="A148" s="12">
        <v>172967</v>
      </c>
      <c r="B148" s="10" t="s">
        <v>211</v>
      </c>
      <c r="C148" s="12" t="s">
        <v>339</v>
      </c>
      <c r="D148" s="16">
        <v>42274</v>
      </c>
      <c r="E148" s="16">
        <v>42349</v>
      </c>
      <c r="F148" s="26">
        <v>42444</v>
      </c>
      <c r="G148" s="12">
        <v>75</v>
      </c>
      <c r="H148" s="12">
        <v>170</v>
      </c>
      <c r="I148" s="12">
        <v>95</v>
      </c>
      <c r="J148" s="23">
        <v>70.2</v>
      </c>
      <c r="K148" s="23">
        <v>36.700000000000003</v>
      </c>
      <c r="L148" s="23">
        <v>27.9</v>
      </c>
      <c r="M148" s="23">
        <v>1.81</v>
      </c>
      <c r="N148" s="23">
        <v>19.2</v>
      </c>
      <c r="O148" s="23">
        <v>27.5</v>
      </c>
      <c r="P148" s="23">
        <v>2.86</v>
      </c>
      <c r="Q148" s="23">
        <v>51.7</v>
      </c>
      <c r="R148" s="23">
        <v>15.4</v>
      </c>
      <c r="S148" s="23">
        <v>2.4700000000000002</v>
      </c>
      <c r="T148" s="23">
        <v>24.5</v>
      </c>
      <c r="U148" s="23">
        <v>45.7</v>
      </c>
      <c r="V148" s="23">
        <v>3.82</v>
      </c>
      <c r="W148" s="23">
        <v>53.9</v>
      </c>
      <c r="X148" s="23">
        <v>15.4</v>
      </c>
      <c r="AD148" s="9"/>
      <c r="AE148" s="9"/>
    </row>
    <row r="149" spans="1:44">
      <c r="A149" s="12">
        <v>172968</v>
      </c>
      <c r="B149" s="10" t="s">
        <v>211</v>
      </c>
      <c r="C149" s="12" t="s">
        <v>339</v>
      </c>
      <c r="D149" s="16">
        <v>42275</v>
      </c>
      <c r="E149" s="16">
        <v>42349</v>
      </c>
      <c r="F149" s="26">
        <v>42444</v>
      </c>
      <c r="G149" s="12">
        <v>74</v>
      </c>
      <c r="H149" s="12">
        <v>169</v>
      </c>
      <c r="I149" s="12">
        <v>95</v>
      </c>
      <c r="J149" s="23">
        <v>88.1</v>
      </c>
      <c r="K149" s="23">
        <v>40.799999999999997</v>
      </c>
      <c r="L149" s="23">
        <v>21.9</v>
      </c>
      <c r="M149" s="23">
        <v>1.75</v>
      </c>
      <c r="N149" s="23">
        <v>19.600000000000001</v>
      </c>
      <c r="O149" s="23">
        <v>27.9</v>
      </c>
      <c r="P149" s="23">
        <v>2.3199999999999998</v>
      </c>
      <c r="Q149" s="23">
        <v>54.7</v>
      </c>
      <c r="R149" s="23">
        <v>14.9</v>
      </c>
      <c r="S149" s="23">
        <v>2.17</v>
      </c>
      <c r="T149" s="23">
        <v>30.4</v>
      </c>
      <c r="U149" s="23">
        <v>35.5</v>
      </c>
      <c r="V149" s="23">
        <v>2.91</v>
      </c>
      <c r="W149" s="23">
        <v>55.3</v>
      </c>
      <c r="X149" s="23">
        <v>14.7</v>
      </c>
      <c r="AD149" s="9"/>
      <c r="AE149" s="9"/>
    </row>
    <row r="150" spans="1:44">
      <c r="A150" s="12">
        <v>172969</v>
      </c>
      <c r="B150" s="10" t="s">
        <v>211</v>
      </c>
      <c r="C150" s="12" t="s">
        <v>339</v>
      </c>
      <c r="D150" s="16">
        <v>42274</v>
      </c>
      <c r="E150" s="16">
        <v>42349</v>
      </c>
      <c r="F150" s="26">
        <v>42444</v>
      </c>
      <c r="G150" s="12">
        <v>75</v>
      </c>
      <c r="H150" s="12">
        <v>170</v>
      </c>
      <c r="I150" s="12">
        <v>95</v>
      </c>
      <c r="J150" s="23">
        <v>77.900000000000006</v>
      </c>
      <c r="K150" s="23">
        <v>31.3</v>
      </c>
      <c r="L150" s="23">
        <v>20.5</v>
      </c>
      <c r="M150" s="23">
        <v>2.23</v>
      </c>
      <c r="N150" s="23">
        <v>19.600000000000001</v>
      </c>
      <c r="O150" s="23">
        <v>30.8</v>
      </c>
      <c r="P150" s="23">
        <v>2.5499999999999998</v>
      </c>
      <c r="Q150" s="23">
        <v>48.8</v>
      </c>
      <c r="R150" s="23">
        <v>12.4</v>
      </c>
      <c r="S150" s="23">
        <v>2.89</v>
      </c>
      <c r="T150" s="23">
        <v>32.6</v>
      </c>
      <c r="U150" s="23">
        <v>37.5</v>
      </c>
      <c r="V150" s="23">
        <v>3.37</v>
      </c>
      <c r="W150" s="23">
        <v>47.5</v>
      </c>
      <c r="X150" s="23">
        <v>15.3</v>
      </c>
      <c r="AD150" s="9"/>
      <c r="AE150" s="9"/>
    </row>
    <row r="151" spans="1:44">
      <c r="A151" s="12">
        <v>172970</v>
      </c>
      <c r="B151" s="10" t="s">
        <v>211</v>
      </c>
      <c r="C151" s="12" t="s">
        <v>339</v>
      </c>
      <c r="D151" s="16">
        <v>42274</v>
      </c>
      <c r="E151" s="16">
        <v>42349</v>
      </c>
      <c r="F151" s="26">
        <v>42444</v>
      </c>
      <c r="G151" s="12">
        <v>75</v>
      </c>
      <c r="H151" s="12">
        <v>170</v>
      </c>
      <c r="I151" s="12">
        <v>95</v>
      </c>
      <c r="J151" s="23">
        <v>73.900000000000006</v>
      </c>
      <c r="K151" s="23">
        <v>30.8</v>
      </c>
      <c r="L151" s="23">
        <v>13.3</v>
      </c>
      <c r="M151" s="23">
        <v>2.19</v>
      </c>
      <c r="N151" s="23">
        <v>18.2</v>
      </c>
      <c r="O151" s="23">
        <v>32.4</v>
      </c>
      <c r="P151" s="23">
        <v>2.88</v>
      </c>
      <c r="Q151" s="23">
        <v>52.6</v>
      </c>
      <c r="R151" s="23">
        <v>13.6</v>
      </c>
      <c r="S151" s="23">
        <v>2.6</v>
      </c>
      <c r="T151" s="23">
        <v>25.6</v>
      </c>
      <c r="U151" s="23">
        <v>41.4</v>
      </c>
      <c r="V151" s="23">
        <v>3.65</v>
      </c>
      <c r="W151" s="23">
        <v>58.7</v>
      </c>
      <c r="X151" s="23">
        <v>15.1</v>
      </c>
      <c r="AD151" s="9"/>
      <c r="AE151" s="9"/>
    </row>
    <row r="152" spans="1:44">
      <c r="A152" s="12">
        <v>172974</v>
      </c>
      <c r="B152" s="10" t="s">
        <v>211</v>
      </c>
      <c r="C152" s="12" t="s">
        <v>339</v>
      </c>
      <c r="D152" s="16">
        <v>42274</v>
      </c>
      <c r="E152" s="16">
        <v>42349</v>
      </c>
      <c r="F152" s="26">
        <v>42444</v>
      </c>
      <c r="G152" s="12">
        <v>75</v>
      </c>
      <c r="H152" s="12">
        <v>170</v>
      </c>
      <c r="I152" s="12">
        <v>95</v>
      </c>
      <c r="J152" s="23">
        <v>74</v>
      </c>
      <c r="K152" s="23">
        <v>30.6</v>
      </c>
      <c r="L152" s="23">
        <v>16</v>
      </c>
      <c r="M152" s="23">
        <v>2.19</v>
      </c>
      <c r="N152" s="23">
        <v>15.1</v>
      </c>
      <c r="O152" s="23">
        <v>26.2</v>
      </c>
      <c r="P152" s="23">
        <v>3.23</v>
      </c>
      <c r="Q152" s="23">
        <v>46.9</v>
      </c>
      <c r="R152" s="23">
        <v>12.3</v>
      </c>
      <c r="S152" s="23">
        <v>2.37</v>
      </c>
      <c r="T152" s="23">
        <v>28.7</v>
      </c>
      <c r="U152" s="23">
        <v>44.9</v>
      </c>
      <c r="V152" s="23">
        <v>3.14</v>
      </c>
      <c r="W152" s="23">
        <v>52.7</v>
      </c>
      <c r="X152" s="23">
        <v>11.9</v>
      </c>
      <c r="AD152" s="9"/>
      <c r="AE152" s="9"/>
    </row>
    <row r="153" spans="1:44">
      <c r="A153" s="12">
        <v>314492</v>
      </c>
      <c r="B153" s="12" t="s">
        <v>207</v>
      </c>
      <c r="C153" s="12" t="s">
        <v>339</v>
      </c>
      <c r="D153" s="16">
        <v>42517</v>
      </c>
      <c r="E153" s="16">
        <v>42593</v>
      </c>
      <c r="F153" s="26">
        <v>42654</v>
      </c>
      <c r="G153" s="12">
        <v>76</v>
      </c>
      <c r="H153" s="12">
        <v>137</v>
      </c>
      <c r="I153" s="12">
        <v>61</v>
      </c>
      <c r="J153" s="23">
        <v>97.6</v>
      </c>
      <c r="K153" s="23">
        <v>36.299999999999997</v>
      </c>
      <c r="L153" s="23">
        <v>16.2</v>
      </c>
      <c r="M153" s="23">
        <v>3.5</v>
      </c>
      <c r="N153" s="23">
        <v>35.799999999999997</v>
      </c>
      <c r="O153" s="23">
        <v>56.6</v>
      </c>
      <c r="P153" s="23">
        <v>7.86</v>
      </c>
      <c r="Q153" s="23">
        <v>41.1</v>
      </c>
      <c r="R153" s="23">
        <v>20.2</v>
      </c>
      <c r="S153" s="23">
        <v>4.6500000000000004</v>
      </c>
      <c r="T153" s="23">
        <v>46.8</v>
      </c>
      <c r="U153" s="23">
        <v>61</v>
      </c>
      <c r="V153" s="23">
        <v>8.59</v>
      </c>
      <c r="W153" s="23">
        <v>76</v>
      </c>
      <c r="X153" s="23">
        <v>31.6</v>
      </c>
      <c r="AD153" s="9"/>
      <c r="AE153" s="9"/>
      <c r="AF153" s="51">
        <v>32.799999999999997</v>
      </c>
      <c r="AG153" s="51">
        <v>8.4700000000000006</v>
      </c>
      <c r="AH153" s="51">
        <v>9.5</v>
      </c>
      <c r="AI153" s="51">
        <v>36.299999999999997</v>
      </c>
      <c r="AJ153" s="51">
        <v>8.84</v>
      </c>
      <c r="AK153" s="51">
        <v>7.97</v>
      </c>
      <c r="AL153" s="51">
        <v>19.600000000000001</v>
      </c>
      <c r="AM153" s="51">
        <v>12.3</v>
      </c>
      <c r="AN153" s="51">
        <v>10.1</v>
      </c>
      <c r="AO153" s="51">
        <v>31.4</v>
      </c>
      <c r="AP153" s="51">
        <v>12.2</v>
      </c>
      <c r="AQ153" s="51">
        <v>9.41</v>
      </c>
      <c r="AR153" s="51">
        <v>35.200000000000003</v>
      </c>
    </row>
    <row r="154" spans="1:44">
      <c r="A154" s="12">
        <v>314493</v>
      </c>
      <c r="B154" s="12" t="s">
        <v>207</v>
      </c>
      <c r="C154" s="12" t="s">
        <v>339</v>
      </c>
      <c r="D154" s="16">
        <v>42517</v>
      </c>
      <c r="E154" s="16">
        <v>42593</v>
      </c>
      <c r="F154" s="26">
        <v>42654</v>
      </c>
      <c r="G154" s="12">
        <v>76</v>
      </c>
      <c r="H154" s="12">
        <v>137</v>
      </c>
      <c r="I154" s="12">
        <v>61</v>
      </c>
      <c r="J154" s="23">
        <v>96</v>
      </c>
      <c r="K154" s="23">
        <v>34.1</v>
      </c>
      <c r="L154" s="23">
        <v>17.5</v>
      </c>
      <c r="M154" s="23">
        <v>2.86</v>
      </c>
      <c r="N154" s="23">
        <v>27.4</v>
      </c>
      <c r="O154" s="23">
        <v>38.200000000000003</v>
      </c>
      <c r="P154" s="23">
        <v>5.81</v>
      </c>
      <c r="Q154" s="23">
        <v>29.4</v>
      </c>
      <c r="R154" s="23">
        <v>20.7</v>
      </c>
      <c r="S154" s="23">
        <v>5.13</v>
      </c>
      <c r="T154" s="23">
        <v>47</v>
      </c>
      <c r="U154" s="23">
        <v>63.8</v>
      </c>
      <c r="V154" s="23">
        <v>7.95</v>
      </c>
      <c r="W154" s="23">
        <v>63.4</v>
      </c>
      <c r="X154" s="23">
        <v>35.200000000000003</v>
      </c>
      <c r="AD154" s="9"/>
      <c r="AE154" s="9"/>
      <c r="AF154" s="51">
        <v>31.1</v>
      </c>
      <c r="AG154" s="51">
        <v>10.3</v>
      </c>
      <c r="AH154" s="51">
        <v>5.83</v>
      </c>
      <c r="AI154" s="51">
        <v>34.1</v>
      </c>
      <c r="AJ154" s="51">
        <v>8.82</v>
      </c>
      <c r="AK154" s="51">
        <v>8.06</v>
      </c>
      <c r="AL154" s="51">
        <v>18.3</v>
      </c>
      <c r="AM154" s="51">
        <v>15</v>
      </c>
      <c r="AN154" s="51">
        <v>12.5</v>
      </c>
      <c r="AO154" s="51">
        <v>28.1</v>
      </c>
      <c r="AP154" s="51">
        <v>16.600000000000001</v>
      </c>
      <c r="AQ154" s="51">
        <v>12.2</v>
      </c>
      <c r="AR154" s="51">
        <v>42.9</v>
      </c>
    </row>
    <row r="155" spans="1:44">
      <c r="A155" s="12">
        <v>314495</v>
      </c>
      <c r="B155" s="12" t="s">
        <v>207</v>
      </c>
      <c r="C155" s="12" t="s">
        <v>339</v>
      </c>
      <c r="D155" s="16">
        <v>42517</v>
      </c>
      <c r="E155" s="16">
        <v>42593</v>
      </c>
      <c r="F155" s="26">
        <v>42654</v>
      </c>
      <c r="G155" s="12">
        <v>76</v>
      </c>
      <c r="H155" s="12">
        <v>137</v>
      </c>
      <c r="I155" s="12">
        <v>61</v>
      </c>
      <c r="J155" s="23">
        <v>99.1</v>
      </c>
      <c r="K155" s="23">
        <v>45.7</v>
      </c>
      <c r="L155" s="23">
        <v>17.5</v>
      </c>
      <c r="M155" s="23">
        <v>3.19</v>
      </c>
      <c r="N155" s="23">
        <v>30.4</v>
      </c>
      <c r="O155" s="23">
        <v>44.6</v>
      </c>
      <c r="P155" s="23">
        <v>5.43</v>
      </c>
      <c r="Q155" s="23">
        <v>59</v>
      </c>
      <c r="R155" s="23">
        <v>18</v>
      </c>
      <c r="S155" s="23">
        <v>4.63</v>
      </c>
      <c r="T155" s="23">
        <v>45.1</v>
      </c>
      <c r="U155" s="23">
        <v>59.9</v>
      </c>
      <c r="V155" s="23">
        <v>7.53</v>
      </c>
      <c r="W155" s="23">
        <v>68.5</v>
      </c>
      <c r="X155" s="23">
        <v>32.6</v>
      </c>
      <c r="AD155" s="9"/>
      <c r="AE155" s="9"/>
      <c r="AF155" s="51">
        <v>43.1</v>
      </c>
      <c r="AG155" s="51">
        <v>11.8</v>
      </c>
      <c r="AH155" s="51">
        <v>16.399999999999999</v>
      </c>
      <c r="AI155" s="51">
        <v>45.7</v>
      </c>
      <c r="AJ155" s="51">
        <v>13.3</v>
      </c>
      <c r="AK155" s="51">
        <v>11.7</v>
      </c>
      <c r="AL155" s="51">
        <v>29.1</v>
      </c>
      <c r="AM155" s="51">
        <v>13.3</v>
      </c>
      <c r="AN155" s="51">
        <v>10.8</v>
      </c>
      <c r="AO155" s="51">
        <v>26.8</v>
      </c>
      <c r="AP155" s="51">
        <v>14</v>
      </c>
      <c r="AQ155" s="51">
        <v>10.4</v>
      </c>
      <c r="AR155" s="51">
        <v>39.4</v>
      </c>
    </row>
    <row r="156" spans="1:44">
      <c r="A156" s="12">
        <v>314698</v>
      </c>
      <c r="B156" s="12" t="s">
        <v>208</v>
      </c>
      <c r="C156" s="12" t="s">
        <v>339</v>
      </c>
      <c r="D156" s="16">
        <v>42542</v>
      </c>
      <c r="E156" s="16">
        <v>42593</v>
      </c>
      <c r="F156" s="26">
        <v>42675</v>
      </c>
      <c r="G156" s="12">
        <v>51</v>
      </c>
      <c r="H156" s="12">
        <v>133</v>
      </c>
      <c r="I156" s="12">
        <v>82</v>
      </c>
      <c r="J156" s="23">
        <v>98.4</v>
      </c>
      <c r="K156" s="23">
        <v>46.2</v>
      </c>
      <c r="L156" s="23">
        <v>14.3</v>
      </c>
      <c r="M156" s="23">
        <v>1.54</v>
      </c>
      <c r="N156" s="23">
        <v>16.399999999999999</v>
      </c>
      <c r="O156" s="23">
        <v>29.3</v>
      </c>
      <c r="P156" s="23">
        <v>2.21</v>
      </c>
      <c r="Q156" s="23">
        <v>25.9</v>
      </c>
      <c r="R156" s="23">
        <v>10</v>
      </c>
      <c r="S156" s="23">
        <v>2.25</v>
      </c>
      <c r="T156" s="23">
        <v>31.6</v>
      </c>
      <c r="U156" s="23">
        <v>39.1</v>
      </c>
      <c r="V156" s="23">
        <v>3.5</v>
      </c>
      <c r="W156" s="23">
        <v>55.7</v>
      </c>
      <c r="X156" s="23">
        <v>18</v>
      </c>
      <c r="AD156" s="9"/>
      <c r="AE156" s="9"/>
      <c r="AF156" s="51">
        <v>42</v>
      </c>
      <c r="AG156" s="51">
        <v>12.6</v>
      </c>
      <c r="AH156" s="51">
        <v>18.100000000000001</v>
      </c>
      <c r="AI156" s="51">
        <v>46.2</v>
      </c>
      <c r="AJ156" s="51">
        <v>14.7</v>
      </c>
      <c r="AK156" s="51">
        <v>13.5</v>
      </c>
      <c r="AL156" s="51">
        <v>17.600000000000001</v>
      </c>
      <c r="AM156" s="51">
        <v>10.6</v>
      </c>
      <c r="AN156" s="51">
        <v>8.69</v>
      </c>
      <c r="AO156" s="51">
        <v>16.8</v>
      </c>
      <c r="AP156" s="51">
        <v>10.6</v>
      </c>
      <c r="AQ156" s="51">
        <v>7.88</v>
      </c>
      <c r="AR156" s="51">
        <v>25.5</v>
      </c>
    </row>
    <row r="157" spans="1:44">
      <c r="A157" s="12">
        <v>314699</v>
      </c>
      <c r="B157" s="12" t="s">
        <v>208</v>
      </c>
      <c r="C157" s="12" t="s">
        <v>339</v>
      </c>
      <c r="D157" s="16">
        <v>42542</v>
      </c>
      <c r="E157" s="16">
        <v>42593</v>
      </c>
      <c r="F157" s="26">
        <v>42675</v>
      </c>
      <c r="G157" s="12">
        <v>51</v>
      </c>
      <c r="H157" s="12">
        <v>133</v>
      </c>
      <c r="I157" s="12">
        <v>82</v>
      </c>
      <c r="J157" s="23">
        <v>95.1</v>
      </c>
      <c r="K157" s="23">
        <v>33.799999999999997</v>
      </c>
      <c r="L157" s="23">
        <v>9.34</v>
      </c>
      <c r="M157" s="23">
        <v>1.96</v>
      </c>
      <c r="N157" s="23">
        <v>23</v>
      </c>
      <c r="O157" s="23">
        <v>31.6</v>
      </c>
      <c r="P157" s="23">
        <v>3.04</v>
      </c>
      <c r="Q157" s="23">
        <v>57.8</v>
      </c>
      <c r="R157" s="23">
        <v>11.9</v>
      </c>
      <c r="S157" s="23">
        <v>2.5499999999999998</v>
      </c>
      <c r="T157" s="23">
        <v>29</v>
      </c>
      <c r="U157" s="23">
        <v>36.1</v>
      </c>
      <c r="V157" s="23">
        <v>4.3899999999999997</v>
      </c>
      <c r="W157" s="23">
        <v>46.5</v>
      </c>
      <c r="X157" s="23">
        <v>17.100000000000001</v>
      </c>
      <c r="AD157" s="9"/>
      <c r="AE157" s="9"/>
      <c r="AF157" s="51">
        <v>34.5</v>
      </c>
      <c r="AG157" s="51">
        <v>4.17</v>
      </c>
      <c r="AH157" s="51">
        <v>13</v>
      </c>
      <c r="AI157" s="51">
        <v>33.799999999999997</v>
      </c>
      <c r="AJ157" s="51">
        <v>8.51</v>
      </c>
      <c r="AK157" s="51">
        <v>9.3800000000000008</v>
      </c>
      <c r="AL157" s="51">
        <v>8</v>
      </c>
      <c r="AM157" s="51">
        <v>10.199999999999999</v>
      </c>
      <c r="AN157" s="51">
        <v>8.2799999999999994</v>
      </c>
      <c r="AO157" s="51">
        <v>18</v>
      </c>
      <c r="AP157" s="51">
        <v>9.6</v>
      </c>
      <c r="AQ157" s="51">
        <v>7.1</v>
      </c>
      <c r="AR157" s="51">
        <v>23.8</v>
      </c>
    </row>
    <row r="158" spans="1:44">
      <c r="A158" s="12">
        <v>314982</v>
      </c>
      <c r="B158" s="12" t="s">
        <v>208</v>
      </c>
      <c r="C158" s="12" t="s">
        <v>339</v>
      </c>
      <c r="D158" s="16">
        <v>42526</v>
      </c>
      <c r="E158" s="16">
        <v>42593</v>
      </c>
      <c r="F158" s="26">
        <v>42675</v>
      </c>
      <c r="G158" s="12">
        <v>67</v>
      </c>
      <c r="H158" s="12">
        <v>149</v>
      </c>
      <c r="I158" s="12">
        <v>82</v>
      </c>
      <c r="J158" s="23">
        <v>98.5</v>
      </c>
      <c r="K158" s="23">
        <v>47.3</v>
      </c>
      <c r="L158" s="23">
        <v>12.6</v>
      </c>
      <c r="M158" s="23">
        <v>1.58</v>
      </c>
      <c r="N158" s="23">
        <v>14.7</v>
      </c>
      <c r="O158" s="23">
        <v>24</v>
      </c>
      <c r="P158" s="23">
        <v>2.76</v>
      </c>
      <c r="Q158" s="23">
        <v>35.5</v>
      </c>
      <c r="R158" s="23">
        <v>14.7</v>
      </c>
      <c r="S158" s="23">
        <v>2.2400000000000002</v>
      </c>
      <c r="T158" s="23">
        <v>26.5</v>
      </c>
      <c r="U158" s="23">
        <v>37.200000000000003</v>
      </c>
      <c r="V158" s="23">
        <v>4.0599999999999996</v>
      </c>
      <c r="W158" s="23">
        <v>45.6</v>
      </c>
      <c r="X158" s="23">
        <v>19.8</v>
      </c>
      <c r="AD158" s="9"/>
      <c r="AE158" s="9"/>
      <c r="AF158" s="51">
        <v>45.9</v>
      </c>
      <c r="AG158" s="51">
        <v>9.17</v>
      </c>
      <c r="AH158" s="51">
        <v>12.5</v>
      </c>
      <c r="AI158" s="51">
        <v>47.3</v>
      </c>
      <c r="AJ158" s="51">
        <v>10.3</v>
      </c>
      <c r="AK158" s="51">
        <v>7.86</v>
      </c>
      <c r="AL158" s="51">
        <v>13.3</v>
      </c>
      <c r="AM158" s="51">
        <v>8.33</v>
      </c>
      <c r="AN158" s="51">
        <v>7.51</v>
      </c>
      <c r="AO158" s="51">
        <v>11.3</v>
      </c>
      <c r="AP158" s="51">
        <v>10.5</v>
      </c>
      <c r="AQ158" s="51">
        <v>8</v>
      </c>
      <c r="AR158" s="51">
        <v>24.1</v>
      </c>
    </row>
    <row r="159" spans="1:44">
      <c r="A159" s="12">
        <v>213487</v>
      </c>
      <c r="B159" s="12" t="s">
        <v>209</v>
      </c>
      <c r="C159" s="12" t="s">
        <v>339</v>
      </c>
      <c r="D159" s="16">
        <v>42349</v>
      </c>
      <c r="E159" s="16">
        <v>42495</v>
      </c>
      <c r="F159" s="26">
        <v>42759</v>
      </c>
      <c r="G159" s="12">
        <v>146</v>
      </c>
      <c r="H159" s="12">
        <v>347</v>
      </c>
      <c r="I159" s="12">
        <v>201</v>
      </c>
      <c r="J159" s="23">
        <v>97.7</v>
      </c>
      <c r="K159" s="23">
        <v>37.1</v>
      </c>
      <c r="L159" s="23">
        <v>13.1</v>
      </c>
      <c r="M159" s="23">
        <v>2.42</v>
      </c>
      <c r="N159" s="23">
        <v>12</v>
      </c>
      <c r="O159" s="23">
        <v>31.1</v>
      </c>
      <c r="P159" s="23">
        <v>3.68</v>
      </c>
      <c r="Q159" s="23">
        <v>17.100000000000001</v>
      </c>
      <c r="R159" s="23">
        <v>16.5</v>
      </c>
      <c r="S159" s="23">
        <v>2.69</v>
      </c>
      <c r="T159" s="23">
        <v>32.299999999999997</v>
      </c>
      <c r="U159" s="23">
        <v>29.5</v>
      </c>
      <c r="V159" s="23">
        <v>5.57</v>
      </c>
      <c r="W159" s="23">
        <v>40.5</v>
      </c>
      <c r="X159" s="23">
        <v>29.1</v>
      </c>
      <c r="AD159" s="9"/>
      <c r="AE159" s="9"/>
      <c r="AF159" s="51">
        <v>31.9</v>
      </c>
      <c r="AG159" s="51">
        <v>8.16</v>
      </c>
      <c r="AH159" s="51">
        <v>22.1</v>
      </c>
      <c r="AI159" s="51">
        <v>37.1</v>
      </c>
      <c r="AJ159" s="51">
        <v>13.6</v>
      </c>
      <c r="AK159" s="51">
        <v>10.8</v>
      </c>
      <c r="AL159" s="51">
        <v>21.3</v>
      </c>
      <c r="AM159" s="51">
        <v>14.5</v>
      </c>
      <c r="AN159" s="51">
        <v>13.8</v>
      </c>
      <c r="AO159" s="51">
        <v>15.1</v>
      </c>
      <c r="AP159" s="51">
        <v>19.100000000000001</v>
      </c>
      <c r="AQ159" s="51">
        <v>14</v>
      </c>
      <c r="AR159" s="51">
        <v>27.8</v>
      </c>
    </row>
    <row r="160" spans="1:44">
      <c r="A160" s="12">
        <v>233216</v>
      </c>
      <c r="B160" s="12" t="s">
        <v>209</v>
      </c>
      <c r="C160" s="12" t="s">
        <v>339</v>
      </c>
      <c r="D160" s="16">
        <v>42377</v>
      </c>
      <c r="E160" s="16">
        <v>42495</v>
      </c>
      <c r="F160" s="26">
        <v>42759</v>
      </c>
      <c r="G160" s="12">
        <v>118</v>
      </c>
      <c r="H160" s="12">
        <v>319</v>
      </c>
      <c r="I160" s="12">
        <v>201</v>
      </c>
      <c r="J160" s="23">
        <v>97.4</v>
      </c>
      <c r="K160" s="23">
        <v>42.2</v>
      </c>
      <c r="L160" s="23">
        <v>9.5399999999999991</v>
      </c>
      <c r="M160" s="23">
        <v>1.64</v>
      </c>
      <c r="N160" s="23">
        <v>13.3</v>
      </c>
      <c r="O160" s="23">
        <v>29</v>
      </c>
      <c r="P160" s="23">
        <v>2.56</v>
      </c>
      <c r="Q160" s="23">
        <v>26.5</v>
      </c>
      <c r="R160" s="23">
        <v>16.2</v>
      </c>
      <c r="S160" s="23">
        <v>1.93</v>
      </c>
      <c r="T160" s="23">
        <v>29.8</v>
      </c>
      <c r="U160" s="23">
        <v>32.6</v>
      </c>
      <c r="V160" s="23">
        <v>3.39</v>
      </c>
      <c r="W160" s="23">
        <v>42.9</v>
      </c>
      <c r="X160" s="23">
        <v>26.6</v>
      </c>
      <c r="AD160" s="9"/>
      <c r="AE160" s="9"/>
      <c r="AF160" s="51">
        <v>34.5</v>
      </c>
      <c r="AG160" s="51">
        <v>10</v>
      </c>
      <c r="AH160" s="51">
        <v>17.7</v>
      </c>
      <c r="AI160" s="51">
        <v>42.2</v>
      </c>
      <c r="AJ160" s="51">
        <v>12.5</v>
      </c>
      <c r="AK160" s="51">
        <v>12.7</v>
      </c>
      <c r="AL160" s="51">
        <v>10.5</v>
      </c>
      <c r="AM160" s="51">
        <v>12.5</v>
      </c>
      <c r="AN160" s="51">
        <v>10.3</v>
      </c>
      <c r="AO160" s="51">
        <v>14.7</v>
      </c>
      <c r="AP160" s="51">
        <v>16.2</v>
      </c>
      <c r="AQ160" s="51">
        <v>9.84</v>
      </c>
      <c r="AR160" s="51">
        <v>25</v>
      </c>
    </row>
    <row r="161" spans="1:44">
      <c r="A161" s="12">
        <v>256762</v>
      </c>
      <c r="B161" s="12" t="s">
        <v>209</v>
      </c>
      <c r="C161" s="12" t="s">
        <v>339</v>
      </c>
      <c r="D161" s="16">
        <v>42430</v>
      </c>
      <c r="E161" s="16">
        <v>42495</v>
      </c>
      <c r="F161" s="26">
        <v>42759</v>
      </c>
      <c r="G161" s="12">
        <v>65</v>
      </c>
      <c r="H161" s="12">
        <v>266</v>
      </c>
      <c r="I161" s="12">
        <v>201</v>
      </c>
      <c r="J161" s="23">
        <v>97.9</v>
      </c>
      <c r="K161" s="23">
        <v>40.9</v>
      </c>
      <c r="L161" s="23">
        <v>11.6</v>
      </c>
      <c r="M161" s="23">
        <v>1.85</v>
      </c>
      <c r="N161" s="23">
        <v>16.3</v>
      </c>
      <c r="O161" s="23">
        <v>30.5</v>
      </c>
      <c r="P161" s="23">
        <v>2.57</v>
      </c>
      <c r="Q161" s="23">
        <v>23.2</v>
      </c>
      <c r="R161" s="23">
        <v>17.399999999999999</v>
      </c>
      <c r="S161" s="23">
        <v>2.34</v>
      </c>
      <c r="T161" s="23">
        <v>36.799999999999997</v>
      </c>
      <c r="U161" s="23">
        <v>36.4</v>
      </c>
      <c r="V161" s="23">
        <v>3.49</v>
      </c>
      <c r="W161" s="23">
        <v>44.5</v>
      </c>
      <c r="X161" s="23">
        <v>26.9</v>
      </c>
      <c r="AD161" s="9"/>
      <c r="AE161" s="9"/>
      <c r="AF161" s="51">
        <v>34.6</v>
      </c>
      <c r="AG161" s="51">
        <v>6.16</v>
      </c>
      <c r="AH161" s="51">
        <v>13.7</v>
      </c>
      <c r="AI161" s="51">
        <v>40.9</v>
      </c>
      <c r="AJ161" s="51">
        <v>8.68</v>
      </c>
      <c r="AK161" s="51">
        <v>6.49</v>
      </c>
      <c r="AL161" s="51">
        <v>13.2</v>
      </c>
      <c r="AM161" s="51">
        <v>11.8</v>
      </c>
      <c r="AN161" s="51">
        <v>9.68</v>
      </c>
      <c r="AO161" s="51">
        <v>15.3</v>
      </c>
      <c r="AP161" s="51">
        <v>14</v>
      </c>
      <c r="AQ161" s="51">
        <v>9.2200000000000006</v>
      </c>
      <c r="AR161" s="51">
        <v>25.9</v>
      </c>
    </row>
    <row r="162" spans="1:44">
      <c r="A162" s="12">
        <v>266763</v>
      </c>
      <c r="B162" s="12" t="s">
        <v>209</v>
      </c>
      <c r="C162" s="12" t="s">
        <v>339</v>
      </c>
      <c r="D162" s="16">
        <v>42430</v>
      </c>
      <c r="E162" s="16">
        <v>42495</v>
      </c>
      <c r="F162" s="26">
        <v>42759</v>
      </c>
      <c r="G162" s="12">
        <v>65</v>
      </c>
      <c r="H162" s="12">
        <v>266</v>
      </c>
      <c r="I162" s="12">
        <v>201</v>
      </c>
      <c r="J162" s="23">
        <v>98.7</v>
      </c>
      <c r="K162" s="23">
        <v>41.2</v>
      </c>
      <c r="L162" s="23">
        <v>9.9700000000000006</v>
      </c>
      <c r="M162" s="23">
        <v>1.39</v>
      </c>
      <c r="N162" s="23">
        <v>18.100000000000001</v>
      </c>
      <c r="O162" s="23">
        <v>29</v>
      </c>
      <c r="P162" s="23">
        <v>2.12</v>
      </c>
      <c r="Q162" s="23">
        <v>22.6</v>
      </c>
      <c r="R162" s="23">
        <v>15.3</v>
      </c>
      <c r="S162" s="23">
        <v>2.1800000000000002</v>
      </c>
      <c r="T162" s="23">
        <v>37.4</v>
      </c>
      <c r="U162" s="23">
        <v>37.299999999999997</v>
      </c>
      <c r="V162" s="23">
        <v>4.0199999999999996</v>
      </c>
      <c r="W162" s="23">
        <v>43.4</v>
      </c>
      <c r="X162" s="23">
        <v>29.2</v>
      </c>
      <c r="AD162" s="9"/>
      <c r="AE162" s="9"/>
      <c r="AF162" s="51">
        <v>36.5</v>
      </c>
      <c r="AG162" s="51">
        <v>7.11</v>
      </c>
      <c r="AH162" s="51">
        <v>19.7</v>
      </c>
      <c r="AI162" s="51">
        <v>41.2</v>
      </c>
      <c r="AJ162" s="51">
        <v>10</v>
      </c>
      <c r="AK162" s="51">
        <v>8.85</v>
      </c>
      <c r="AL162" s="51">
        <v>11</v>
      </c>
      <c r="AM162" s="51">
        <v>11.4</v>
      </c>
      <c r="AN162" s="51">
        <v>9.8000000000000007</v>
      </c>
      <c r="AO162" s="51">
        <v>13.6</v>
      </c>
      <c r="AP162" s="51">
        <v>15.1</v>
      </c>
      <c r="AQ162" s="51">
        <v>11.2</v>
      </c>
      <c r="AR162" s="51">
        <v>21.7</v>
      </c>
    </row>
    <row r="163" spans="1:44">
      <c r="A163" s="10">
        <v>386203</v>
      </c>
      <c r="B163" s="10" t="s">
        <v>334</v>
      </c>
      <c r="C163" s="12" t="s">
        <v>339</v>
      </c>
      <c r="D163" s="26">
        <v>42649</v>
      </c>
      <c r="E163" s="26">
        <v>42719</v>
      </c>
      <c r="F163" s="26">
        <v>42740</v>
      </c>
      <c r="G163" s="12">
        <v>70</v>
      </c>
      <c r="H163" s="12">
        <v>91</v>
      </c>
      <c r="I163" s="12">
        <v>21</v>
      </c>
      <c r="J163" s="23">
        <v>98.8</v>
      </c>
      <c r="K163" s="23">
        <v>58.5</v>
      </c>
      <c r="L163" s="23">
        <v>14.4</v>
      </c>
      <c r="M163" s="23">
        <v>28.1</v>
      </c>
      <c r="N163" s="23">
        <v>100</v>
      </c>
      <c r="O163" s="23">
        <v>0</v>
      </c>
      <c r="P163" s="23">
        <v>48.3</v>
      </c>
      <c r="Q163" s="23">
        <v>100</v>
      </c>
      <c r="R163" s="23">
        <v>20</v>
      </c>
      <c r="S163" s="23">
        <v>23.7</v>
      </c>
      <c r="T163" s="23">
        <v>18.2</v>
      </c>
      <c r="U163" s="23">
        <v>25</v>
      </c>
      <c r="V163" s="23">
        <v>25.3</v>
      </c>
      <c r="W163" s="23">
        <v>100</v>
      </c>
      <c r="X163" s="23">
        <v>11.1</v>
      </c>
      <c r="AF163" s="51">
        <v>47.6</v>
      </c>
      <c r="AG163" s="51">
        <v>3.12</v>
      </c>
      <c r="AH163" s="51">
        <v>3.85</v>
      </c>
      <c r="AI163" s="51">
        <v>58.5</v>
      </c>
      <c r="AJ163" s="51">
        <v>3.45</v>
      </c>
      <c r="AK163" s="51">
        <v>4</v>
      </c>
      <c r="AL163" s="51">
        <v>0</v>
      </c>
      <c r="AM163" s="51">
        <v>10.5</v>
      </c>
      <c r="AN163" s="51">
        <v>12.5</v>
      </c>
      <c r="AO163" s="51">
        <v>0</v>
      </c>
      <c r="AP163" s="51">
        <v>23.5</v>
      </c>
      <c r="AQ163" s="51">
        <v>10</v>
      </c>
      <c r="AR163" s="51">
        <v>42.9</v>
      </c>
    </row>
    <row r="164" spans="1:44">
      <c r="A164" s="10">
        <v>397523</v>
      </c>
      <c r="B164" s="10" t="s">
        <v>334</v>
      </c>
      <c r="C164" s="12" t="s">
        <v>339</v>
      </c>
      <c r="D164" s="26">
        <v>42665</v>
      </c>
      <c r="E164" s="26">
        <v>42719</v>
      </c>
      <c r="F164" s="26">
        <v>42740</v>
      </c>
      <c r="G164" s="12">
        <v>54</v>
      </c>
      <c r="H164" s="12">
        <v>75</v>
      </c>
      <c r="I164" s="12">
        <v>21</v>
      </c>
      <c r="J164" s="23">
        <v>99.6</v>
      </c>
      <c r="K164" s="23">
        <v>71.400000000000006</v>
      </c>
      <c r="L164" s="23">
        <v>20.100000000000001</v>
      </c>
      <c r="M164" s="23">
        <v>25.7</v>
      </c>
      <c r="N164" s="23">
        <v>100</v>
      </c>
      <c r="O164" s="23">
        <v>25</v>
      </c>
      <c r="P164" s="23">
        <v>42.6</v>
      </c>
      <c r="Q164" s="23">
        <v>50</v>
      </c>
      <c r="R164" s="23">
        <v>16.7</v>
      </c>
      <c r="S164" s="23">
        <v>32.1</v>
      </c>
      <c r="T164" s="23"/>
      <c r="U164" s="23">
        <v>66.7</v>
      </c>
      <c r="V164" s="23">
        <v>42.9</v>
      </c>
      <c r="W164" s="23"/>
      <c r="X164" s="23">
        <v>0</v>
      </c>
      <c r="AF164" s="51">
        <v>68.3</v>
      </c>
      <c r="AG164" s="51">
        <v>0</v>
      </c>
      <c r="AH164" s="51">
        <v>25.9</v>
      </c>
      <c r="AI164" s="51">
        <v>71.400000000000006</v>
      </c>
      <c r="AJ164" s="51">
        <v>15.2</v>
      </c>
      <c r="AK164" s="51">
        <v>14.3</v>
      </c>
      <c r="AL164" s="51">
        <v>14.3</v>
      </c>
      <c r="AM164" s="51">
        <v>14.3</v>
      </c>
      <c r="AN164" s="51">
        <v>14.3</v>
      </c>
      <c r="AP164" s="51">
        <v>0</v>
      </c>
      <c r="AQ164" s="51">
        <v>0</v>
      </c>
    </row>
    <row r="165" spans="1:44">
      <c r="A165" s="10">
        <v>401434</v>
      </c>
      <c r="B165" s="10" t="s">
        <v>334</v>
      </c>
      <c r="C165" s="12" t="s">
        <v>339</v>
      </c>
      <c r="D165" s="26">
        <v>42674</v>
      </c>
      <c r="E165" s="26">
        <v>42719</v>
      </c>
      <c r="F165" s="26">
        <v>42740</v>
      </c>
      <c r="G165" s="12">
        <v>45</v>
      </c>
      <c r="H165" s="12">
        <v>66</v>
      </c>
      <c r="I165" s="12">
        <v>21</v>
      </c>
      <c r="J165" s="23">
        <v>99.2</v>
      </c>
      <c r="K165" s="23">
        <v>56.2</v>
      </c>
      <c r="L165" s="23">
        <v>17.3</v>
      </c>
      <c r="M165" s="23">
        <v>17.899999999999999</v>
      </c>
      <c r="N165" s="23">
        <v>63.6</v>
      </c>
      <c r="O165" s="23">
        <v>66.7</v>
      </c>
      <c r="P165" s="23">
        <v>54.7</v>
      </c>
      <c r="Q165" s="23">
        <v>75</v>
      </c>
      <c r="R165" s="23">
        <v>50</v>
      </c>
      <c r="S165" s="23">
        <v>28.8</v>
      </c>
      <c r="T165" s="23">
        <v>40</v>
      </c>
      <c r="U165" s="23">
        <v>12.5</v>
      </c>
      <c r="V165" s="23">
        <v>69.8</v>
      </c>
      <c r="W165" s="23">
        <v>100</v>
      </c>
      <c r="X165" s="23">
        <v>0</v>
      </c>
      <c r="AF165" s="51">
        <v>47.9</v>
      </c>
      <c r="AG165" s="51">
        <v>7.07</v>
      </c>
      <c r="AH165" s="51">
        <v>7.84</v>
      </c>
      <c r="AI165" s="51">
        <v>56.2</v>
      </c>
      <c r="AJ165" s="51">
        <v>7.33</v>
      </c>
      <c r="AK165" s="51">
        <v>6.43</v>
      </c>
      <c r="AL165" s="51">
        <v>33.299999999999997</v>
      </c>
      <c r="AM165" s="51">
        <v>14.8</v>
      </c>
      <c r="AN165" s="51">
        <v>14.8</v>
      </c>
      <c r="AP165" s="51">
        <v>5.56</v>
      </c>
      <c r="AQ165" s="51">
        <v>6.25</v>
      </c>
      <c r="AR165" s="51">
        <v>0</v>
      </c>
    </row>
    <row r="166" spans="1:44">
      <c r="A166" s="12">
        <v>386217</v>
      </c>
      <c r="B166" s="12" t="s">
        <v>335</v>
      </c>
      <c r="C166" s="12" t="s">
        <v>339</v>
      </c>
      <c r="D166" s="16">
        <v>42650</v>
      </c>
      <c r="E166" s="16">
        <v>42719</v>
      </c>
      <c r="F166" s="16">
        <v>42752</v>
      </c>
      <c r="G166" s="12">
        <v>69</v>
      </c>
      <c r="H166" s="12">
        <v>102</v>
      </c>
      <c r="I166" s="12">
        <v>33</v>
      </c>
      <c r="J166" s="23">
        <v>95.1</v>
      </c>
      <c r="K166" s="23">
        <v>31.1</v>
      </c>
      <c r="L166" s="23">
        <v>21.5</v>
      </c>
      <c r="M166" s="23">
        <v>2.7</v>
      </c>
      <c r="N166" s="23">
        <v>34.299999999999997</v>
      </c>
      <c r="O166" s="23">
        <v>61.2</v>
      </c>
      <c r="P166" s="23">
        <v>10.8</v>
      </c>
      <c r="Q166" s="23">
        <v>72.400000000000006</v>
      </c>
      <c r="R166" s="23">
        <v>23.5</v>
      </c>
      <c r="S166" s="23">
        <v>4.8899999999999997</v>
      </c>
      <c r="T166" s="23">
        <v>29</v>
      </c>
      <c r="U166" s="23">
        <v>58.5</v>
      </c>
      <c r="V166" s="23">
        <v>16.399999999999999</v>
      </c>
      <c r="W166" s="23">
        <v>74</v>
      </c>
      <c r="X166" s="23">
        <v>33.299999999999997</v>
      </c>
      <c r="AJ166" s="51">
        <v>7.84</v>
      </c>
      <c r="AK166" s="51">
        <v>6.9</v>
      </c>
      <c r="AL166" s="51">
        <v>14.6</v>
      </c>
      <c r="AM166" s="51">
        <v>5.51</v>
      </c>
      <c r="AN166" s="51">
        <v>5.05</v>
      </c>
      <c r="AO166" s="51">
        <v>23.5</v>
      </c>
      <c r="AP166" s="51">
        <v>7.93</v>
      </c>
      <c r="AQ166" s="51">
        <v>6.76</v>
      </c>
      <c r="AR166" s="51">
        <v>44.4</v>
      </c>
    </row>
    <row r="167" spans="1:44">
      <c r="A167" s="12">
        <v>397522</v>
      </c>
      <c r="B167" s="12" t="s">
        <v>335</v>
      </c>
      <c r="C167" s="12" t="s">
        <v>339</v>
      </c>
      <c r="D167" s="16">
        <v>42665</v>
      </c>
      <c r="E167" s="16">
        <v>42719</v>
      </c>
      <c r="F167" s="16">
        <v>42752</v>
      </c>
      <c r="G167" s="12">
        <v>54</v>
      </c>
      <c r="H167" s="12">
        <v>87</v>
      </c>
      <c r="I167" s="12">
        <v>33</v>
      </c>
      <c r="J167" s="23">
        <v>99.3</v>
      </c>
      <c r="K167" s="23">
        <v>43</v>
      </c>
      <c r="L167" s="23">
        <v>21.4</v>
      </c>
      <c r="M167" s="23">
        <v>1.87</v>
      </c>
      <c r="N167" s="23">
        <v>19.899999999999999</v>
      </c>
      <c r="O167" s="23">
        <v>40.299999999999997</v>
      </c>
      <c r="P167" s="23">
        <v>6.24</v>
      </c>
      <c r="Q167" s="23">
        <v>55.6</v>
      </c>
      <c r="R167" s="23">
        <v>22.2</v>
      </c>
      <c r="S167" s="23">
        <v>5.44</v>
      </c>
      <c r="T167" s="23">
        <v>34.1</v>
      </c>
      <c r="U167" s="23">
        <v>60.8</v>
      </c>
      <c r="V167" s="23">
        <v>16</v>
      </c>
      <c r="W167" s="23">
        <v>76.3</v>
      </c>
      <c r="X167" s="23">
        <v>39.4</v>
      </c>
      <c r="AJ167" s="51">
        <v>7.34</v>
      </c>
      <c r="AK167" s="51">
        <v>6.94</v>
      </c>
      <c r="AL167" s="51">
        <v>7.5</v>
      </c>
      <c r="AM167" s="51">
        <v>7.01</v>
      </c>
      <c r="AN167" s="51">
        <v>6.58</v>
      </c>
      <c r="AO167" s="51">
        <v>12.5</v>
      </c>
      <c r="AP167" s="51">
        <v>9.69</v>
      </c>
      <c r="AQ167" s="51">
        <v>9.07</v>
      </c>
      <c r="AR167" s="51">
        <v>40.799999999999997</v>
      </c>
    </row>
    <row r="168" spans="1:44">
      <c r="A168" s="12">
        <v>401432</v>
      </c>
      <c r="B168" s="12" t="s">
        <v>335</v>
      </c>
      <c r="C168" s="12" t="s">
        <v>339</v>
      </c>
      <c r="D168" s="16">
        <v>42674</v>
      </c>
      <c r="E168" s="16">
        <v>42719</v>
      </c>
      <c r="F168" s="16">
        <v>42752</v>
      </c>
      <c r="G168" s="12">
        <v>45</v>
      </c>
      <c r="H168" s="12">
        <v>78</v>
      </c>
      <c r="I168" s="12">
        <v>33</v>
      </c>
      <c r="J168" s="23">
        <v>97.5</v>
      </c>
      <c r="K168" s="23">
        <v>39.5</v>
      </c>
      <c r="L168" s="23">
        <v>25.8</v>
      </c>
      <c r="M168" s="23">
        <v>2.99</v>
      </c>
      <c r="N168" s="23">
        <v>34</v>
      </c>
      <c r="O168" s="23">
        <v>49.3</v>
      </c>
      <c r="P168" s="23">
        <v>11.5</v>
      </c>
      <c r="Q168" s="23">
        <v>52.2</v>
      </c>
      <c r="R168" s="23">
        <v>23.1</v>
      </c>
      <c r="S168" s="23">
        <v>8.4600000000000009</v>
      </c>
      <c r="T168" s="23">
        <v>38.4</v>
      </c>
      <c r="U168" s="23">
        <v>51.3</v>
      </c>
      <c r="V168" s="23">
        <v>22.8</v>
      </c>
      <c r="W168" s="23">
        <v>73.599999999999994</v>
      </c>
      <c r="X168" s="23">
        <v>34.5</v>
      </c>
      <c r="AJ168" s="51">
        <v>9.7100000000000009</v>
      </c>
      <c r="AK168" s="51">
        <v>9.86</v>
      </c>
      <c r="AL168" s="51">
        <v>10</v>
      </c>
      <c r="AM168" s="51">
        <v>5.41</v>
      </c>
      <c r="AN168" s="51">
        <v>5.05</v>
      </c>
      <c r="AO168" s="51">
        <v>15.4</v>
      </c>
      <c r="AP168" s="51">
        <v>9.0399999999999991</v>
      </c>
      <c r="AQ168" s="51">
        <v>8.3699999999999992</v>
      </c>
      <c r="AR168" s="51">
        <v>36.200000000000003</v>
      </c>
    </row>
    <row r="169" spans="1:44">
      <c r="A169" s="12">
        <v>386216</v>
      </c>
      <c r="B169" s="12" t="s">
        <v>336</v>
      </c>
      <c r="C169" s="12" t="s">
        <v>339</v>
      </c>
      <c r="D169" s="16">
        <v>42650</v>
      </c>
      <c r="E169" s="16">
        <v>42719</v>
      </c>
      <c r="F169" s="16">
        <v>42766</v>
      </c>
      <c r="G169" s="12">
        <v>69</v>
      </c>
      <c r="H169" s="12">
        <v>116</v>
      </c>
      <c r="I169" s="12">
        <v>47</v>
      </c>
      <c r="J169" s="23">
        <v>99.8</v>
      </c>
      <c r="K169" s="23">
        <v>58.1</v>
      </c>
      <c r="L169" s="23">
        <v>24</v>
      </c>
      <c r="M169" s="23">
        <v>5.05</v>
      </c>
      <c r="N169" s="23">
        <v>46.4</v>
      </c>
      <c r="O169" s="23">
        <v>57.6</v>
      </c>
      <c r="P169" s="23">
        <v>10.8</v>
      </c>
      <c r="Q169" s="23">
        <v>78.900000000000006</v>
      </c>
      <c r="R169" s="23">
        <v>28.1</v>
      </c>
      <c r="S169" s="23">
        <v>6.76</v>
      </c>
      <c r="T169" s="23">
        <v>55</v>
      </c>
      <c r="U169" s="23">
        <v>60.3</v>
      </c>
      <c r="V169" s="23">
        <v>14.7</v>
      </c>
      <c r="W169" s="23">
        <v>80.900000000000006</v>
      </c>
      <c r="X169" s="23">
        <v>31.9</v>
      </c>
      <c r="AF169" s="51">
        <v>56.9</v>
      </c>
      <c r="AG169" s="51">
        <v>7.94</v>
      </c>
      <c r="AH169" s="51">
        <v>12</v>
      </c>
      <c r="AI169" s="51">
        <v>58.1</v>
      </c>
      <c r="AJ169" s="51">
        <v>9.4499999999999993</v>
      </c>
      <c r="AK169" s="51">
        <v>9.52</v>
      </c>
      <c r="AL169" s="51">
        <v>0</v>
      </c>
      <c r="AM169" s="51">
        <v>12.8</v>
      </c>
      <c r="AN169" s="51">
        <v>9.92</v>
      </c>
      <c r="AO169" s="51">
        <v>47</v>
      </c>
      <c r="AP169" s="51">
        <v>14.1</v>
      </c>
      <c r="AQ169" s="51">
        <v>10.8</v>
      </c>
      <c r="AR169" s="51">
        <v>45.7</v>
      </c>
    </row>
    <row r="170" spans="1:44">
      <c r="A170" s="12">
        <v>397523</v>
      </c>
      <c r="B170" s="12" t="s">
        <v>336</v>
      </c>
      <c r="C170" s="12" t="s">
        <v>339</v>
      </c>
      <c r="D170" s="16">
        <v>42665</v>
      </c>
      <c r="E170" s="16">
        <v>42719</v>
      </c>
      <c r="F170" s="16">
        <v>42766</v>
      </c>
      <c r="G170" s="12">
        <v>54</v>
      </c>
      <c r="H170" s="12">
        <v>101</v>
      </c>
      <c r="I170" s="12">
        <v>47</v>
      </c>
      <c r="J170" s="23">
        <v>99.6</v>
      </c>
      <c r="K170" s="23">
        <v>49.3</v>
      </c>
      <c r="L170" s="23">
        <v>18.899999999999999</v>
      </c>
      <c r="M170" s="23">
        <v>2.2799999999999998</v>
      </c>
      <c r="N170" s="23">
        <v>31</v>
      </c>
      <c r="O170" s="23">
        <v>48.6</v>
      </c>
      <c r="P170" s="23">
        <v>6.21</v>
      </c>
      <c r="Q170" s="23">
        <v>46.7</v>
      </c>
      <c r="R170" s="23">
        <v>15.3</v>
      </c>
      <c r="S170" s="23">
        <v>4.87</v>
      </c>
      <c r="T170" s="23">
        <v>51</v>
      </c>
      <c r="U170" s="23">
        <v>60.3</v>
      </c>
      <c r="V170" s="23">
        <v>10.8</v>
      </c>
      <c r="W170" s="23">
        <v>72.3</v>
      </c>
      <c r="X170" s="23">
        <v>32.700000000000003</v>
      </c>
      <c r="AF170" s="51">
        <v>39.6</v>
      </c>
      <c r="AG170" s="51">
        <v>7.95</v>
      </c>
      <c r="AH170" s="51">
        <v>10.6</v>
      </c>
      <c r="AI170" s="51">
        <v>49.3</v>
      </c>
      <c r="AJ170" s="51">
        <v>9</v>
      </c>
      <c r="AK170" s="51">
        <v>8.24</v>
      </c>
      <c r="AL170" s="51">
        <v>18.8</v>
      </c>
      <c r="AM170" s="51">
        <v>8.4</v>
      </c>
      <c r="AN170" s="51">
        <v>6.72</v>
      </c>
      <c r="AO170" s="51">
        <v>30.4</v>
      </c>
      <c r="AP170" s="51">
        <v>11.8</v>
      </c>
      <c r="AQ170" s="51">
        <v>9.6</v>
      </c>
      <c r="AR170" s="51">
        <v>37.6</v>
      </c>
    </row>
    <row r="171" spans="1:44">
      <c r="A171" s="12">
        <v>401433</v>
      </c>
      <c r="B171" s="12" t="s">
        <v>336</v>
      </c>
      <c r="C171" s="12" t="s">
        <v>339</v>
      </c>
      <c r="D171" s="16">
        <v>42674</v>
      </c>
      <c r="E171" s="16">
        <v>42719</v>
      </c>
      <c r="F171" s="16">
        <v>42766</v>
      </c>
      <c r="G171" s="12">
        <v>45</v>
      </c>
      <c r="H171" s="12">
        <v>92</v>
      </c>
      <c r="I171" s="12">
        <v>47</v>
      </c>
      <c r="J171" s="23">
        <v>99.3</v>
      </c>
      <c r="K171" s="23">
        <v>45.9</v>
      </c>
      <c r="L171" s="23">
        <v>18.399999999999999</v>
      </c>
      <c r="M171" s="23">
        <v>3.19</v>
      </c>
      <c r="N171" s="23">
        <v>43.5</v>
      </c>
      <c r="O171" s="23">
        <v>48.2</v>
      </c>
      <c r="P171" s="23">
        <v>7.11</v>
      </c>
      <c r="Q171" s="23">
        <v>80</v>
      </c>
      <c r="R171" s="23">
        <v>22.6</v>
      </c>
      <c r="S171" s="23">
        <v>6.19</v>
      </c>
      <c r="T171" s="23">
        <v>54.1</v>
      </c>
      <c r="U171" s="23">
        <v>62</v>
      </c>
      <c r="V171" s="23">
        <v>12.8</v>
      </c>
      <c r="W171" s="23">
        <v>75.400000000000006</v>
      </c>
      <c r="X171" s="23">
        <v>31.8</v>
      </c>
      <c r="AF171" s="51">
        <v>33.1</v>
      </c>
      <c r="AG171" s="51">
        <v>11.5</v>
      </c>
      <c r="AH171" s="51">
        <v>14</v>
      </c>
      <c r="AI171" s="51">
        <v>45.9</v>
      </c>
      <c r="AJ171" s="51">
        <v>12.4</v>
      </c>
      <c r="AK171" s="51">
        <v>12.6</v>
      </c>
      <c r="AL171" s="51">
        <v>9.09</v>
      </c>
      <c r="AM171" s="51">
        <v>8.89</v>
      </c>
      <c r="AN171" s="51">
        <v>7.76</v>
      </c>
      <c r="AO171" s="51">
        <v>26.2</v>
      </c>
      <c r="AP171" s="51">
        <v>11.4</v>
      </c>
      <c r="AQ171" s="51">
        <v>9.09</v>
      </c>
      <c r="AR171" s="51">
        <v>36.299999999999997</v>
      </c>
    </row>
    <row r="172" spans="1:44">
      <c r="A172" s="12">
        <v>203491</v>
      </c>
      <c r="B172" s="12" t="s">
        <v>337</v>
      </c>
      <c r="C172" s="12" t="s">
        <v>339</v>
      </c>
      <c r="D172" s="16">
        <v>42317</v>
      </c>
      <c r="E172" s="16">
        <v>42495</v>
      </c>
      <c r="F172" s="16">
        <v>42759</v>
      </c>
      <c r="G172" s="12">
        <v>178</v>
      </c>
      <c r="H172" s="12">
        <v>442</v>
      </c>
      <c r="I172" s="12">
        <v>264</v>
      </c>
      <c r="J172" s="23">
        <v>99.3</v>
      </c>
      <c r="K172" s="23">
        <v>48</v>
      </c>
      <c r="L172" s="23">
        <v>11.8</v>
      </c>
      <c r="M172" s="23">
        <v>1.99</v>
      </c>
      <c r="N172" s="23">
        <v>6.41</v>
      </c>
      <c r="O172" s="23">
        <v>14.1</v>
      </c>
      <c r="P172" s="23">
        <v>2.04</v>
      </c>
      <c r="Q172" s="23">
        <v>5.12</v>
      </c>
      <c r="R172" s="23">
        <v>8.58</v>
      </c>
      <c r="S172" s="23">
        <v>1.99</v>
      </c>
      <c r="T172" s="23">
        <v>21.4</v>
      </c>
      <c r="U172" s="23">
        <v>19.100000000000001</v>
      </c>
      <c r="V172" s="23">
        <v>3.74</v>
      </c>
      <c r="W172" s="23">
        <v>17.2</v>
      </c>
      <c r="X172" s="23">
        <v>10.9</v>
      </c>
      <c r="AF172" s="51">
        <v>42.6</v>
      </c>
      <c r="AG172" s="51">
        <v>4.01</v>
      </c>
      <c r="AH172" s="51">
        <v>15.7</v>
      </c>
      <c r="AI172" s="51">
        <v>48</v>
      </c>
      <c r="AJ172" s="51">
        <v>7.06</v>
      </c>
      <c r="AK172" s="51">
        <v>9.86</v>
      </c>
      <c r="AL172" s="51">
        <v>4.95</v>
      </c>
      <c r="AM172" s="51">
        <v>8.9600000000000009</v>
      </c>
      <c r="AN172" s="51">
        <v>13.3</v>
      </c>
      <c r="AO172" s="51">
        <v>7.02</v>
      </c>
      <c r="AP172" s="51">
        <v>13.7</v>
      </c>
      <c r="AQ172" s="51">
        <v>11</v>
      </c>
      <c r="AR172" s="51">
        <v>15.3</v>
      </c>
    </row>
    <row r="173" spans="1:44">
      <c r="A173" s="12">
        <v>233207</v>
      </c>
      <c r="B173" s="12" t="s">
        <v>337</v>
      </c>
      <c r="C173" s="12" t="s">
        <v>339</v>
      </c>
      <c r="D173" s="16">
        <v>42377</v>
      </c>
      <c r="E173" s="16">
        <v>42495</v>
      </c>
      <c r="F173" s="16">
        <v>42759</v>
      </c>
      <c r="G173" s="12">
        <v>118</v>
      </c>
      <c r="H173" s="12">
        <v>382</v>
      </c>
      <c r="I173" s="12">
        <v>264</v>
      </c>
      <c r="J173" s="23">
        <v>98.8</v>
      </c>
      <c r="K173" s="23">
        <v>45</v>
      </c>
      <c r="L173" s="23">
        <v>15.3</v>
      </c>
      <c r="M173" s="23">
        <v>1.34</v>
      </c>
      <c r="N173" s="23">
        <v>9.09</v>
      </c>
      <c r="O173" s="23">
        <v>19.3</v>
      </c>
      <c r="P173" s="23">
        <v>1.71</v>
      </c>
      <c r="Q173" s="23">
        <v>15.5</v>
      </c>
      <c r="R173" s="23">
        <v>7.03</v>
      </c>
      <c r="S173" s="23">
        <v>1.71</v>
      </c>
      <c r="T173" s="23">
        <v>23.6</v>
      </c>
      <c r="U173" s="23">
        <v>27.8</v>
      </c>
      <c r="V173" s="23">
        <v>3.26</v>
      </c>
      <c r="W173" s="23">
        <v>33.200000000000003</v>
      </c>
      <c r="X173" s="23">
        <v>10.6</v>
      </c>
      <c r="AF173" s="51">
        <v>35.9</v>
      </c>
      <c r="AG173" s="51">
        <v>8.33</v>
      </c>
      <c r="AH173" s="51">
        <v>25.5</v>
      </c>
      <c r="AI173" s="51">
        <v>45</v>
      </c>
      <c r="AJ173" s="51">
        <v>13.7</v>
      </c>
      <c r="AK173" s="51">
        <v>12.3</v>
      </c>
      <c r="AL173" s="51">
        <v>17.2</v>
      </c>
      <c r="AM173" s="51">
        <v>9.74</v>
      </c>
      <c r="AN173" s="51">
        <v>10.9</v>
      </c>
      <c r="AO173" s="51">
        <v>8.6300000000000008</v>
      </c>
      <c r="AP173" s="51">
        <v>14</v>
      </c>
      <c r="AQ173" s="51">
        <v>11.4</v>
      </c>
      <c r="AR173" s="51">
        <v>16.600000000000001</v>
      </c>
    </row>
    <row r="174" spans="1:44">
      <c r="A174" s="12">
        <v>256764</v>
      </c>
      <c r="B174" s="12" t="s">
        <v>337</v>
      </c>
      <c r="C174" s="12" t="s">
        <v>339</v>
      </c>
      <c r="D174" s="16">
        <v>42429</v>
      </c>
      <c r="E174" s="16">
        <v>42495</v>
      </c>
      <c r="F174" s="16">
        <v>42759</v>
      </c>
      <c r="G174" s="12">
        <v>66</v>
      </c>
      <c r="H174" s="12">
        <v>330</v>
      </c>
      <c r="I174" s="12">
        <v>264</v>
      </c>
      <c r="J174" s="23">
        <v>90.8</v>
      </c>
      <c r="K174" s="23">
        <v>26.3</v>
      </c>
      <c r="L174" s="23">
        <v>9.1199999999999992</v>
      </c>
      <c r="M174" s="23">
        <v>1.1100000000000001</v>
      </c>
      <c r="N174" s="23">
        <v>8.98</v>
      </c>
      <c r="O174" s="23">
        <v>23.3</v>
      </c>
      <c r="P174" s="23">
        <v>1.57</v>
      </c>
      <c r="Q174" s="23">
        <v>20.100000000000001</v>
      </c>
      <c r="R174" s="23">
        <v>6.66</v>
      </c>
      <c r="S174" s="23">
        <v>1.63</v>
      </c>
      <c r="T174" s="23">
        <v>21.3</v>
      </c>
      <c r="U174" s="23">
        <v>28.2</v>
      </c>
      <c r="V174" s="23">
        <v>2.4</v>
      </c>
      <c r="W174" s="23">
        <v>22.5</v>
      </c>
      <c r="X174" s="23">
        <v>9.41</v>
      </c>
      <c r="AF174" s="51">
        <v>28.6</v>
      </c>
      <c r="AG174" s="51">
        <v>6.12</v>
      </c>
      <c r="AH174" s="51">
        <v>8.33</v>
      </c>
      <c r="AI174" s="51">
        <v>26.3</v>
      </c>
      <c r="AJ174" s="51">
        <v>7.06</v>
      </c>
      <c r="AK174" s="51">
        <v>7.76</v>
      </c>
      <c r="AL174" s="51">
        <v>6.38</v>
      </c>
      <c r="AM174" s="51">
        <v>8.7899999999999991</v>
      </c>
      <c r="AN174" s="51">
        <v>9.06</v>
      </c>
      <c r="AO174" s="51">
        <v>8.3000000000000007</v>
      </c>
      <c r="AP174" s="51">
        <v>11.7</v>
      </c>
      <c r="AQ174" s="51">
        <v>8.14</v>
      </c>
      <c r="AR174" s="51">
        <v>16.2</v>
      </c>
    </row>
    <row r="175" spans="1:44">
      <c r="A175" s="12">
        <v>256767</v>
      </c>
      <c r="B175" s="12" t="s">
        <v>337</v>
      </c>
      <c r="C175" s="12" t="s">
        <v>339</v>
      </c>
      <c r="D175" s="16">
        <v>42429</v>
      </c>
      <c r="E175" s="16">
        <v>42495</v>
      </c>
      <c r="F175" s="16">
        <v>42759</v>
      </c>
      <c r="G175" s="12">
        <v>66</v>
      </c>
      <c r="H175" s="12">
        <v>330</v>
      </c>
      <c r="I175" s="12">
        <v>264</v>
      </c>
      <c r="J175" s="23">
        <v>97.1</v>
      </c>
      <c r="K175" s="23">
        <v>37.5</v>
      </c>
      <c r="L175" s="23">
        <v>10.8</v>
      </c>
      <c r="M175" s="23">
        <v>1.04</v>
      </c>
      <c r="N175" s="23">
        <v>9.99</v>
      </c>
      <c r="O175" s="23">
        <v>22.2</v>
      </c>
      <c r="P175" s="23">
        <v>1.36</v>
      </c>
      <c r="Q175" s="23">
        <v>11.5</v>
      </c>
      <c r="R175" s="23">
        <v>5.43</v>
      </c>
      <c r="S175" s="23">
        <v>1.27</v>
      </c>
      <c r="T175" s="23">
        <v>22.4</v>
      </c>
      <c r="U175" s="23">
        <v>29.7</v>
      </c>
      <c r="V175" s="23">
        <v>2.2599999999999998</v>
      </c>
      <c r="W175" s="23">
        <v>21.7</v>
      </c>
      <c r="X175" s="23">
        <v>9.3699999999999992</v>
      </c>
      <c r="AF175" s="51">
        <v>37.5</v>
      </c>
      <c r="AG175" s="51">
        <v>11</v>
      </c>
      <c r="AH175" s="51">
        <v>16.7</v>
      </c>
      <c r="AI175" s="51">
        <v>37.5</v>
      </c>
      <c r="AJ175" s="51">
        <v>13.1</v>
      </c>
      <c r="AK175" s="51">
        <v>11.4</v>
      </c>
      <c r="AL175" s="51">
        <v>13.3</v>
      </c>
      <c r="AM175" s="51">
        <v>10.3</v>
      </c>
      <c r="AN175" s="51">
        <v>10.1</v>
      </c>
      <c r="AO175" s="51">
        <v>10.3</v>
      </c>
      <c r="AP175" s="51">
        <v>12</v>
      </c>
      <c r="AQ175" s="51">
        <v>8.9</v>
      </c>
      <c r="AR175" s="51">
        <v>16.2</v>
      </c>
    </row>
    <row r="176" spans="1:44">
      <c r="A176" s="11">
        <v>405142</v>
      </c>
      <c r="B176" s="11" t="s">
        <v>344</v>
      </c>
      <c r="C176" s="12" t="s">
        <v>339</v>
      </c>
      <c r="D176" s="45">
        <v>42679</v>
      </c>
      <c r="E176" s="45">
        <v>42719</v>
      </c>
      <c r="F176" s="45">
        <v>42871</v>
      </c>
      <c r="G176" s="12">
        <v>40</v>
      </c>
      <c r="H176" s="12">
        <v>192</v>
      </c>
      <c r="I176" s="12">
        <v>152</v>
      </c>
      <c r="J176" s="23">
        <v>96.7</v>
      </c>
      <c r="K176" s="23">
        <v>35.700000000000003</v>
      </c>
      <c r="L176" s="23">
        <v>16.600000000000001</v>
      </c>
      <c r="M176" s="23">
        <v>0.77800000000000002</v>
      </c>
      <c r="N176" s="23">
        <v>10.5</v>
      </c>
      <c r="O176" s="23">
        <v>20.9</v>
      </c>
      <c r="P176" s="23">
        <v>1.54</v>
      </c>
      <c r="Q176" s="23">
        <v>13.9</v>
      </c>
      <c r="R176" s="23">
        <v>5.17</v>
      </c>
      <c r="S176" s="23">
        <v>1.7</v>
      </c>
      <c r="T176" s="23">
        <v>21.2</v>
      </c>
      <c r="U176" s="23">
        <v>34.200000000000003</v>
      </c>
      <c r="V176" s="23">
        <v>3.02</v>
      </c>
      <c r="W176" s="23">
        <v>40.5</v>
      </c>
      <c r="X176" s="23">
        <v>9.27</v>
      </c>
      <c r="AF176" s="51">
        <v>35.9</v>
      </c>
      <c r="AG176" s="51">
        <v>10.7</v>
      </c>
      <c r="AH176" s="51">
        <v>15.9</v>
      </c>
      <c r="AI176" s="51">
        <v>35.700000000000003</v>
      </c>
      <c r="AJ176" s="51">
        <v>12.8</v>
      </c>
      <c r="AK176" s="51">
        <v>11.5</v>
      </c>
      <c r="AL176" s="51">
        <v>15.1</v>
      </c>
      <c r="AM176" s="51">
        <v>9.51</v>
      </c>
      <c r="AN176" s="51">
        <v>8.36</v>
      </c>
      <c r="AO176" s="51">
        <v>11.5</v>
      </c>
      <c r="AP176" s="51">
        <v>9.32</v>
      </c>
      <c r="AQ176" s="51">
        <v>7.17</v>
      </c>
      <c r="AR176" s="51">
        <v>14.5</v>
      </c>
    </row>
    <row r="177" spans="1:44">
      <c r="A177" s="11">
        <v>405143</v>
      </c>
      <c r="B177" s="11" t="s">
        <v>344</v>
      </c>
      <c r="C177" s="12" t="s">
        <v>339</v>
      </c>
      <c r="D177" s="45">
        <v>42679</v>
      </c>
      <c r="E177" s="45">
        <v>42719</v>
      </c>
      <c r="F177" s="45">
        <v>42871</v>
      </c>
      <c r="G177" s="12">
        <v>40</v>
      </c>
      <c r="H177" s="12">
        <v>192</v>
      </c>
      <c r="I177" s="12">
        <v>152</v>
      </c>
      <c r="J177" s="23">
        <v>96.7</v>
      </c>
      <c r="K177" s="23">
        <v>37.1</v>
      </c>
      <c r="L177" s="23">
        <v>16.2</v>
      </c>
      <c r="M177" s="23">
        <v>1.1399999999999999</v>
      </c>
      <c r="N177" s="23">
        <v>9.01</v>
      </c>
      <c r="O177" s="23">
        <v>16.899999999999999</v>
      </c>
      <c r="P177" s="23">
        <v>2.12</v>
      </c>
      <c r="Q177" s="23">
        <v>17.2</v>
      </c>
      <c r="R177" s="23">
        <v>6.09</v>
      </c>
      <c r="S177" s="23">
        <v>1.85</v>
      </c>
      <c r="T177" s="23">
        <v>22.7</v>
      </c>
      <c r="U177" s="23">
        <v>33.4</v>
      </c>
      <c r="V177" s="23">
        <v>3.22</v>
      </c>
      <c r="W177" s="23">
        <v>29.3</v>
      </c>
      <c r="X177" s="23">
        <v>11</v>
      </c>
      <c r="AF177" s="51">
        <v>46.5</v>
      </c>
      <c r="AG177" s="51">
        <v>7.45</v>
      </c>
      <c r="AH177" s="51">
        <v>20.100000000000001</v>
      </c>
      <c r="AI177" s="51">
        <v>37.1</v>
      </c>
      <c r="AJ177" s="51">
        <v>13</v>
      </c>
      <c r="AK177" s="51">
        <v>13.3</v>
      </c>
      <c r="AL177" s="51">
        <v>8.64</v>
      </c>
      <c r="AM177" s="51">
        <v>10.9</v>
      </c>
      <c r="AN177" s="51">
        <v>10.199999999999999</v>
      </c>
      <c r="AO177" s="51">
        <v>12</v>
      </c>
      <c r="AP177" s="51">
        <v>11.4</v>
      </c>
      <c r="AQ177" s="51">
        <v>9.2799999999999994</v>
      </c>
      <c r="AR177" s="51">
        <v>17</v>
      </c>
    </row>
    <row r="178" spans="1:44">
      <c r="A178" s="11">
        <v>358352</v>
      </c>
      <c r="B178" s="11" t="s">
        <v>344</v>
      </c>
      <c r="C178" s="12" t="s">
        <v>339</v>
      </c>
      <c r="D178" s="45">
        <v>42598</v>
      </c>
      <c r="E178" s="45">
        <v>42719</v>
      </c>
      <c r="F178" s="45">
        <v>42871</v>
      </c>
      <c r="G178" s="12">
        <v>121</v>
      </c>
      <c r="H178" s="12">
        <v>273</v>
      </c>
      <c r="I178" s="12">
        <v>152</v>
      </c>
      <c r="J178" s="23">
        <v>97.6</v>
      </c>
      <c r="K178" s="23">
        <v>41.1</v>
      </c>
      <c r="L178" s="23">
        <v>13.5</v>
      </c>
      <c r="M178" s="23">
        <v>0.92200000000000004</v>
      </c>
      <c r="N178" s="23">
        <v>7.21</v>
      </c>
      <c r="O178" s="23">
        <v>13.1</v>
      </c>
      <c r="P178" s="23">
        <v>1.61</v>
      </c>
      <c r="Q178" s="23">
        <v>12.1</v>
      </c>
      <c r="R178" s="23">
        <v>5.12</v>
      </c>
      <c r="S178" s="23">
        <v>2.29</v>
      </c>
      <c r="T178" s="23">
        <v>26.9</v>
      </c>
      <c r="U178" s="23">
        <v>34.1</v>
      </c>
      <c r="V178" s="23">
        <v>3.87</v>
      </c>
      <c r="W178" s="23">
        <v>33.700000000000003</v>
      </c>
      <c r="X178" s="23">
        <v>15.8</v>
      </c>
      <c r="AF178" s="51">
        <v>41.3</v>
      </c>
      <c r="AG178" s="51">
        <v>10.5</v>
      </c>
      <c r="AH178" s="51">
        <v>18.7</v>
      </c>
      <c r="AI178" s="51">
        <v>41.1</v>
      </c>
      <c r="AJ178" s="51">
        <v>14.3</v>
      </c>
      <c r="AK178" s="51">
        <v>11.3</v>
      </c>
      <c r="AL178" s="51">
        <v>18.899999999999999</v>
      </c>
      <c r="AM178" s="51">
        <v>9.7100000000000009</v>
      </c>
      <c r="AN178" s="51">
        <v>10.8</v>
      </c>
      <c r="AO178" s="51">
        <v>8.39</v>
      </c>
      <c r="AP178" s="51">
        <v>14.7</v>
      </c>
      <c r="AQ178" s="51">
        <v>12.7</v>
      </c>
      <c r="AR178" s="51">
        <v>18.600000000000001</v>
      </c>
    </row>
    <row r="179" spans="1:44">
      <c r="A179" s="55">
        <v>634917</v>
      </c>
      <c r="B179" s="10" t="s">
        <v>360</v>
      </c>
      <c r="C179" s="12" t="s">
        <v>339</v>
      </c>
      <c r="D179" s="26">
        <v>43066</v>
      </c>
      <c r="E179" s="26">
        <v>43140</v>
      </c>
      <c r="F179" s="26">
        <v>43217</v>
      </c>
      <c r="G179" s="12">
        <v>74</v>
      </c>
      <c r="H179" s="12">
        <v>151</v>
      </c>
      <c r="I179" s="12">
        <v>77</v>
      </c>
      <c r="S179" s="27">
        <v>1.1355041648509618</v>
      </c>
      <c r="T179" s="27">
        <v>28.352196431996934</v>
      </c>
      <c r="U179" s="27">
        <v>58.369436786136276</v>
      </c>
      <c r="V179" s="27">
        <v>1.4454285796716773</v>
      </c>
      <c r="W179" s="27">
        <v>40.480274442538587</v>
      </c>
      <c r="X179" s="27">
        <v>15.31914893617021</v>
      </c>
    </row>
    <row r="180" spans="1:44">
      <c r="A180" s="55">
        <v>634893</v>
      </c>
      <c r="B180" s="10" t="s">
        <v>361</v>
      </c>
      <c r="C180" s="12" t="s">
        <v>339</v>
      </c>
      <c r="D180" s="26">
        <v>43067</v>
      </c>
      <c r="E180" s="26">
        <v>43140</v>
      </c>
      <c r="F180" s="26">
        <v>43217</v>
      </c>
      <c r="G180" s="12">
        <v>73</v>
      </c>
      <c r="H180" s="12">
        <v>150</v>
      </c>
      <c r="I180" s="12">
        <v>77</v>
      </c>
      <c r="S180" s="27">
        <v>1.3003582118847834</v>
      </c>
      <c r="T180" s="27">
        <v>20.396508996875337</v>
      </c>
      <c r="U180" s="27">
        <v>48.575399583043776</v>
      </c>
      <c r="V180" s="27">
        <v>1.9110555456331488</v>
      </c>
      <c r="W180" s="27">
        <v>39.05070118662352</v>
      </c>
      <c r="X180" s="27">
        <v>22.344497607655502</v>
      </c>
    </row>
    <row r="181" spans="1:44">
      <c r="A181" s="55">
        <v>634894</v>
      </c>
      <c r="B181" s="10" t="s">
        <v>362</v>
      </c>
      <c r="C181" s="12" t="s">
        <v>339</v>
      </c>
      <c r="D181" s="26">
        <v>43067</v>
      </c>
      <c r="E181" s="26">
        <v>43140</v>
      </c>
      <c r="F181" s="26">
        <v>43217</v>
      </c>
      <c r="G181" s="12">
        <v>73</v>
      </c>
      <c r="H181" s="12">
        <v>150</v>
      </c>
      <c r="I181" s="12">
        <v>77</v>
      </c>
      <c r="S181" s="27">
        <v>1.3885479439037718</v>
      </c>
      <c r="T181" s="27">
        <v>25.409280247989923</v>
      </c>
      <c r="U181" s="27">
        <v>52.732582394659985</v>
      </c>
      <c r="V181" s="27">
        <v>2.1189280791167655</v>
      </c>
      <c r="W181" s="27">
        <v>48.590604026845639</v>
      </c>
      <c r="X181" s="27">
        <v>19.752623688155918</v>
      </c>
    </row>
    <row r="182" spans="1:44">
      <c r="A182" s="55">
        <v>634918</v>
      </c>
      <c r="B182" s="10" t="s">
        <v>363</v>
      </c>
      <c r="C182" s="12" t="s">
        <v>339</v>
      </c>
      <c r="D182" s="26">
        <v>43066</v>
      </c>
      <c r="E182" s="26">
        <v>43147</v>
      </c>
      <c r="F182" s="26">
        <v>43217</v>
      </c>
      <c r="G182" s="12">
        <v>81</v>
      </c>
      <c r="H182" s="12">
        <v>151</v>
      </c>
      <c r="I182" s="12">
        <v>70</v>
      </c>
      <c r="S182" s="27">
        <v>1.8602716939284725</v>
      </c>
      <c r="T182" s="27">
        <v>30.028943560057886</v>
      </c>
      <c r="U182" s="27">
        <v>51.075949367088604</v>
      </c>
      <c r="V182" s="27">
        <v>2.3666056425116091</v>
      </c>
      <c r="W182" s="27">
        <v>45.497630331753555</v>
      </c>
      <c r="X182" s="27">
        <v>23.866171003717472</v>
      </c>
    </row>
    <row r="183" spans="1:44">
      <c r="A183" s="55">
        <v>634919</v>
      </c>
      <c r="B183" s="10" t="s">
        <v>364</v>
      </c>
      <c r="C183" s="12" t="s">
        <v>339</v>
      </c>
      <c r="D183" s="26">
        <v>43067</v>
      </c>
      <c r="E183" s="26">
        <v>43147</v>
      </c>
      <c r="F183" s="26">
        <v>43217</v>
      </c>
      <c r="G183" s="12">
        <v>80</v>
      </c>
      <c r="H183" s="12">
        <v>150</v>
      </c>
      <c r="I183" s="12">
        <v>70</v>
      </c>
      <c r="S183" s="27">
        <v>1.4965315680129583</v>
      </c>
      <c r="T183" s="27">
        <v>28.300160146419579</v>
      </c>
      <c r="U183" s="27">
        <v>51.151315789473685</v>
      </c>
      <c r="V183" s="27">
        <v>2.0289855072463765</v>
      </c>
      <c r="W183" s="27">
        <v>49.044585987261144</v>
      </c>
      <c r="X183" s="27">
        <v>20.151014629542239</v>
      </c>
    </row>
    <row r="184" spans="1:44">
      <c r="A184" s="55">
        <v>634909</v>
      </c>
      <c r="B184" s="10" t="s">
        <v>365</v>
      </c>
      <c r="C184" s="12" t="s">
        <v>339</v>
      </c>
      <c r="D184" s="26">
        <v>43063</v>
      </c>
      <c r="E184" s="26">
        <v>43154</v>
      </c>
      <c r="F184" s="26">
        <v>43217</v>
      </c>
      <c r="G184" s="12">
        <v>91</v>
      </c>
      <c r="H184" s="12">
        <v>154</v>
      </c>
      <c r="I184" s="12">
        <v>63</v>
      </c>
      <c r="S184" s="27">
        <v>1.9705491144835094</v>
      </c>
      <c r="T184" s="27">
        <v>32.429654374919693</v>
      </c>
      <c r="U184" s="27">
        <v>54.59579180509413</v>
      </c>
      <c r="V184" s="27">
        <v>3.4292484766418414</v>
      </c>
      <c r="W184" s="27">
        <v>56.179775280898866</v>
      </c>
      <c r="X184" s="27">
        <v>26.235158942933744</v>
      </c>
    </row>
    <row r="185" spans="1:44">
      <c r="A185" s="55">
        <v>634910</v>
      </c>
      <c r="B185" s="10" t="s">
        <v>366</v>
      </c>
      <c r="C185" s="12" t="s">
        <v>339</v>
      </c>
      <c r="D185" s="26">
        <v>43063</v>
      </c>
      <c r="E185" s="26">
        <v>43154</v>
      </c>
      <c r="F185" s="26">
        <v>43217</v>
      </c>
      <c r="G185" s="12">
        <v>91</v>
      </c>
      <c r="H185" s="12">
        <v>154</v>
      </c>
      <c r="I185" s="12">
        <v>63</v>
      </c>
      <c r="S185" s="27">
        <v>1.50225575811941</v>
      </c>
      <c r="T185" s="27">
        <v>28.800503065555734</v>
      </c>
      <c r="U185" s="27">
        <v>52.35008103727715</v>
      </c>
      <c r="V185" s="27">
        <v>2.9536554858857289</v>
      </c>
      <c r="W185" s="27">
        <v>57.026143790849673</v>
      </c>
      <c r="X185" s="27">
        <v>24.978614200171084</v>
      </c>
    </row>
    <row r="186" spans="1:44">
      <c r="A186" s="55">
        <v>634911</v>
      </c>
      <c r="B186" s="10" t="s">
        <v>367</v>
      </c>
      <c r="C186" s="12" t="s">
        <v>339</v>
      </c>
      <c r="D186" s="26">
        <v>43063</v>
      </c>
      <c r="E186" s="26">
        <v>43157</v>
      </c>
      <c r="F186" s="26">
        <v>43217</v>
      </c>
      <c r="G186" s="12">
        <v>94</v>
      </c>
      <c r="H186" s="12">
        <v>154</v>
      </c>
      <c r="I186" s="12">
        <v>60</v>
      </c>
      <c r="S186" s="27">
        <v>1.4020786631342981</v>
      </c>
      <c r="T186" s="27">
        <v>24.528517544862268</v>
      </c>
      <c r="U186" s="27">
        <v>44.000000000000007</v>
      </c>
      <c r="V186" s="27">
        <v>2.4794382804644326</v>
      </c>
      <c r="W186" s="27">
        <v>43.134087237479804</v>
      </c>
      <c r="X186" s="27">
        <v>20.426829268292686</v>
      </c>
    </row>
    <row r="187" spans="1:44">
      <c r="A187" s="55">
        <v>634912</v>
      </c>
      <c r="B187" s="10" t="s">
        <v>368</v>
      </c>
      <c r="C187" s="12" t="s">
        <v>339</v>
      </c>
      <c r="D187" s="26">
        <v>43067</v>
      </c>
      <c r="E187" s="26">
        <v>43157</v>
      </c>
      <c r="F187" s="26">
        <v>43217</v>
      </c>
      <c r="G187" s="12">
        <v>90</v>
      </c>
      <c r="H187" s="12">
        <v>150</v>
      </c>
      <c r="I187" s="12">
        <v>60</v>
      </c>
      <c r="S187" s="27">
        <v>1.7608482529529905</v>
      </c>
      <c r="T187" s="27">
        <v>26.555173491716161</v>
      </c>
      <c r="U187" s="27">
        <v>51.563103049015815</v>
      </c>
      <c r="V187" s="27">
        <v>3.3749479816895542</v>
      </c>
      <c r="W187" s="27">
        <v>51.652892561983478</v>
      </c>
      <c r="X187" s="27">
        <v>26.976012583562724</v>
      </c>
    </row>
    <row r="188" spans="1:44">
      <c r="A188" s="55">
        <v>634913</v>
      </c>
      <c r="B188" s="10" t="s">
        <v>369</v>
      </c>
      <c r="C188" s="12" t="s">
        <v>339</v>
      </c>
      <c r="D188" s="26">
        <v>43066</v>
      </c>
      <c r="E188" s="26">
        <v>43159</v>
      </c>
      <c r="F188" s="26">
        <v>43217</v>
      </c>
      <c r="G188" s="12">
        <v>93</v>
      </c>
      <c r="H188" s="12">
        <v>151</v>
      </c>
      <c r="I188" s="12">
        <v>58</v>
      </c>
      <c r="S188" s="27">
        <v>1.7998339958935829</v>
      </c>
      <c r="T188" s="27">
        <v>27.908981210136186</v>
      </c>
      <c r="U188" s="27">
        <v>52.030947775628619</v>
      </c>
      <c r="V188" s="27">
        <v>3.333078291474588</v>
      </c>
      <c r="W188" s="27">
        <v>48.000000000000007</v>
      </c>
      <c r="X188" s="27">
        <v>23.603351955307264</v>
      </c>
    </row>
    <row r="189" spans="1:44">
      <c r="A189" s="55">
        <v>634914</v>
      </c>
      <c r="B189" s="10" t="s">
        <v>370</v>
      </c>
      <c r="C189" s="12" t="s">
        <v>339</v>
      </c>
      <c r="D189" s="26">
        <v>43067</v>
      </c>
      <c r="E189" s="26">
        <v>43159</v>
      </c>
      <c r="F189" s="26">
        <v>43217</v>
      </c>
      <c r="G189" s="12">
        <v>92</v>
      </c>
      <c r="H189" s="12">
        <v>150</v>
      </c>
      <c r="I189" s="12">
        <v>58</v>
      </c>
      <c r="S189" s="27">
        <v>1.8025738092477686</v>
      </c>
      <c r="T189" s="27">
        <v>30.664605873261202</v>
      </c>
      <c r="U189" s="27">
        <v>55.880306193458594</v>
      </c>
      <c r="V189" s="27">
        <v>3.3735114857438715</v>
      </c>
      <c r="W189" s="27">
        <v>56.617647058823529</v>
      </c>
      <c r="X189" s="27">
        <v>30.210772833723652</v>
      </c>
    </row>
    <row r="190" spans="1:44">
      <c r="A190" s="55">
        <v>634915</v>
      </c>
      <c r="B190" s="10" t="s">
        <v>371</v>
      </c>
      <c r="C190" s="12" t="s">
        <v>339</v>
      </c>
      <c r="D190" s="26">
        <v>43067</v>
      </c>
      <c r="E190" s="26">
        <v>43160</v>
      </c>
      <c r="F190" s="26">
        <v>43217</v>
      </c>
      <c r="G190" s="12">
        <v>93</v>
      </c>
      <c r="H190" s="12">
        <v>150</v>
      </c>
      <c r="I190" s="12">
        <v>57</v>
      </c>
      <c r="S190" s="27">
        <v>1.942949333110805</v>
      </c>
      <c r="T190" s="27">
        <v>33.543875479359343</v>
      </c>
      <c r="U190" s="27">
        <v>55.996822875297859</v>
      </c>
      <c r="V190" s="27">
        <v>3.5824220574672716</v>
      </c>
      <c r="W190" s="27">
        <v>42.227979274611393</v>
      </c>
      <c r="X190" s="27">
        <v>29.184290030211478</v>
      </c>
    </row>
    <row r="191" spans="1:44">
      <c r="A191" s="55">
        <v>634916</v>
      </c>
      <c r="B191" s="10" t="s">
        <v>372</v>
      </c>
      <c r="C191" s="12" t="s">
        <v>339</v>
      </c>
      <c r="D191" s="26">
        <v>43067</v>
      </c>
      <c r="E191" s="26">
        <v>43160</v>
      </c>
      <c r="F191" s="26">
        <v>43217</v>
      </c>
      <c r="G191" s="12">
        <v>93</v>
      </c>
      <c r="H191" s="12">
        <v>150</v>
      </c>
      <c r="I191" s="12">
        <v>57</v>
      </c>
      <c r="S191" s="27">
        <v>1.5975264107188869</v>
      </c>
      <c r="T191" s="27">
        <v>29.101796407185631</v>
      </c>
      <c r="U191" s="27">
        <v>47.298245614035082</v>
      </c>
      <c r="V191" s="27">
        <v>2.9741048781926502</v>
      </c>
      <c r="W191" s="27">
        <v>49.189189189189193</v>
      </c>
      <c r="X191" s="27">
        <v>27.829457364341081</v>
      </c>
    </row>
    <row r="192" spans="1:44">
      <c r="A192" s="55">
        <v>634891</v>
      </c>
      <c r="B192" s="10" t="s">
        <v>373</v>
      </c>
      <c r="C192" s="12" t="s">
        <v>339</v>
      </c>
      <c r="D192" s="26">
        <v>43067</v>
      </c>
      <c r="E192" s="26">
        <v>43161</v>
      </c>
      <c r="F192" s="26">
        <v>43217</v>
      </c>
      <c r="G192" s="12">
        <v>94</v>
      </c>
      <c r="H192" s="12">
        <v>150</v>
      </c>
      <c r="I192" s="12">
        <v>56</v>
      </c>
      <c r="S192" s="27">
        <v>2.4961469057321972</v>
      </c>
      <c r="T192" s="27">
        <v>33.874202370100278</v>
      </c>
      <c r="U192" s="27">
        <v>62.342215988779806</v>
      </c>
      <c r="V192" s="27">
        <v>4.8938459174040005</v>
      </c>
      <c r="W192" s="27">
        <v>49.800796812749006</v>
      </c>
      <c r="X192" s="27">
        <v>34.911792014856083</v>
      </c>
    </row>
    <row r="193" spans="1:24">
      <c r="A193" s="55">
        <v>634892</v>
      </c>
      <c r="B193" s="10" t="s">
        <v>374</v>
      </c>
      <c r="C193" s="12" t="s">
        <v>339</v>
      </c>
      <c r="D193" s="26">
        <v>43067</v>
      </c>
      <c r="E193" s="26">
        <v>43161</v>
      </c>
      <c r="F193" s="26">
        <v>43217</v>
      </c>
      <c r="G193" s="12">
        <v>94</v>
      </c>
      <c r="H193" s="12">
        <v>150</v>
      </c>
      <c r="I193" s="12">
        <v>56</v>
      </c>
      <c r="S193" s="27">
        <v>1.6680708559195851</v>
      </c>
      <c r="T193" s="27">
        <v>27.288347391440176</v>
      </c>
      <c r="U193" s="27">
        <v>52.816901408450711</v>
      </c>
      <c r="V193" s="27">
        <v>3.412080759963442</v>
      </c>
      <c r="W193" s="27">
        <v>52.302631578947377</v>
      </c>
      <c r="X193" s="27">
        <v>32.486388384754996</v>
      </c>
    </row>
    <row r="194" spans="1:24">
      <c r="A194" s="12">
        <v>634902</v>
      </c>
      <c r="B194" s="12" t="s">
        <v>375</v>
      </c>
      <c r="C194" s="12" t="s">
        <v>339</v>
      </c>
      <c r="D194" s="26">
        <v>43066</v>
      </c>
      <c r="E194" s="26">
        <v>43182</v>
      </c>
      <c r="F194" s="26">
        <v>43238</v>
      </c>
      <c r="G194" s="12">
        <v>116</v>
      </c>
      <c r="H194" s="12">
        <v>172</v>
      </c>
      <c r="I194" s="12">
        <v>56</v>
      </c>
      <c r="S194" s="27">
        <v>1.8828542853415662</v>
      </c>
      <c r="T194" s="27">
        <v>27.542440107885135</v>
      </c>
      <c r="U194" s="27">
        <v>52.464788732394375</v>
      </c>
      <c r="V194" s="27">
        <v>3.1202349353363079</v>
      </c>
      <c r="W194" s="27">
        <v>52.76967930029155</v>
      </c>
      <c r="X194" s="27">
        <v>29.034582132564847</v>
      </c>
    </row>
    <row r="195" spans="1:24">
      <c r="A195" s="12">
        <v>634903</v>
      </c>
      <c r="B195" s="12" t="s">
        <v>376</v>
      </c>
      <c r="C195" s="12" t="s">
        <v>339</v>
      </c>
      <c r="D195" s="26">
        <v>43066</v>
      </c>
      <c r="E195" s="26">
        <v>43182</v>
      </c>
      <c r="F195" s="26">
        <v>43238</v>
      </c>
      <c r="G195" s="12">
        <v>116</v>
      </c>
      <c r="H195" s="12">
        <v>172</v>
      </c>
      <c r="I195" s="12">
        <v>56</v>
      </c>
      <c r="S195" s="27">
        <v>3.5100361741321549</v>
      </c>
      <c r="T195" s="27">
        <v>36.646641179683229</v>
      </c>
      <c r="U195" s="27">
        <v>59.371671991480298</v>
      </c>
      <c r="V195" s="27">
        <v>6.4430085990235826</v>
      </c>
      <c r="W195" s="27">
        <v>57.632743362831853</v>
      </c>
      <c r="X195" s="27">
        <v>39.12574203993524</v>
      </c>
    </row>
    <row r="196" spans="1:24">
      <c r="A196" s="12">
        <v>634900</v>
      </c>
      <c r="B196" s="12" t="s">
        <v>377</v>
      </c>
      <c r="C196" s="12" t="s">
        <v>339</v>
      </c>
      <c r="D196" s="26">
        <v>43063</v>
      </c>
      <c r="E196" s="26">
        <v>43161</v>
      </c>
      <c r="F196" s="26">
        <v>43238</v>
      </c>
      <c r="G196" s="12">
        <v>98</v>
      </c>
      <c r="H196" s="12">
        <v>175</v>
      </c>
      <c r="I196" s="12">
        <v>77</v>
      </c>
      <c r="S196" s="27">
        <v>1.3048302460910814</v>
      </c>
      <c r="T196" s="27">
        <v>21.717389430123283</v>
      </c>
      <c r="U196" s="27">
        <v>49.778340721975937</v>
      </c>
      <c r="V196" s="27">
        <v>2.1540072982835516</v>
      </c>
      <c r="W196" s="27">
        <v>35.30120481927711</v>
      </c>
      <c r="X196" s="27">
        <v>25.187566988210076</v>
      </c>
    </row>
    <row r="197" spans="1:24">
      <c r="A197" s="12">
        <v>634901</v>
      </c>
      <c r="B197" s="12" t="s">
        <v>378</v>
      </c>
      <c r="C197" s="12" t="s">
        <v>339</v>
      </c>
      <c r="D197" s="26">
        <v>43063</v>
      </c>
      <c r="E197" s="26">
        <v>43161</v>
      </c>
      <c r="F197" s="26">
        <v>43238</v>
      </c>
      <c r="G197" s="12">
        <v>98</v>
      </c>
      <c r="H197" s="12">
        <v>175</v>
      </c>
      <c r="I197" s="12">
        <v>77</v>
      </c>
      <c r="S197" s="27">
        <v>1.3571619153172012</v>
      </c>
      <c r="T197" s="27">
        <v>22.221194747549475</v>
      </c>
      <c r="U197" s="27">
        <v>49.143835616438352</v>
      </c>
      <c r="V197" s="27">
        <v>2.0439536825053102</v>
      </c>
      <c r="W197" s="27">
        <v>42.018072289156621</v>
      </c>
      <c r="X197" s="27">
        <v>23.16486161251504</v>
      </c>
    </row>
    <row r="198" spans="1:24">
      <c r="A198" s="12">
        <v>634907</v>
      </c>
      <c r="B198" s="12" t="s">
        <v>379</v>
      </c>
      <c r="C198" s="12" t="s">
        <v>339</v>
      </c>
      <c r="D198" s="26">
        <v>43066</v>
      </c>
      <c r="E198" s="26">
        <v>43159</v>
      </c>
      <c r="F198" s="26">
        <v>43238</v>
      </c>
      <c r="G198" s="12">
        <v>93</v>
      </c>
      <c r="H198" s="12">
        <v>172</v>
      </c>
      <c r="I198" s="12">
        <v>79</v>
      </c>
      <c r="S198" s="27">
        <v>1.0335523040105363</v>
      </c>
      <c r="T198" s="27">
        <v>18.210197710718003</v>
      </c>
      <c r="U198" s="27">
        <v>48.373287671232866</v>
      </c>
      <c r="V198" s="27">
        <v>1.0344060865614215</v>
      </c>
      <c r="W198" s="27">
        <v>40.189873417721515</v>
      </c>
      <c r="X198" s="27">
        <v>16.204262163248895</v>
      </c>
    </row>
    <row r="199" spans="1:24">
      <c r="A199" s="12">
        <v>634908</v>
      </c>
      <c r="B199" s="12" t="s">
        <v>380</v>
      </c>
      <c r="C199" s="12" t="s">
        <v>339</v>
      </c>
      <c r="D199" s="26">
        <v>43067</v>
      </c>
      <c r="E199" s="26">
        <v>43159</v>
      </c>
      <c r="F199" s="26">
        <v>43238</v>
      </c>
      <c r="G199" s="12">
        <v>92</v>
      </c>
      <c r="H199" s="12">
        <v>171</v>
      </c>
      <c r="I199" s="12">
        <v>79</v>
      </c>
      <c r="S199" s="27">
        <v>0.98058816249202674</v>
      </c>
      <c r="T199" s="27">
        <v>19.154388212684175</v>
      </c>
      <c r="U199" s="27">
        <v>42.361111111111107</v>
      </c>
      <c r="V199" s="27">
        <v>0.85384289774445188</v>
      </c>
      <c r="W199" s="27">
        <v>38.162544169611309</v>
      </c>
      <c r="X199" s="27">
        <v>14.697986577181208</v>
      </c>
    </row>
    <row r="200" spans="1:24">
      <c r="A200" s="12">
        <v>634905</v>
      </c>
      <c r="B200" s="12" t="s">
        <v>381</v>
      </c>
      <c r="C200" s="12" t="s">
        <v>339</v>
      </c>
      <c r="D200" s="26">
        <v>43066</v>
      </c>
      <c r="E200" s="26">
        <v>43157</v>
      </c>
      <c r="F200" s="26">
        <v>43238</v>
      </c>
      <c r="G200" s="12">
        <v>91</v>
      </c>
      <c r="H200" s="12">
        <v>172</v>
      </c>
      <c r="I200" s="12">
        <v>81</v>
      </c>
      <c r="S200" s="27">
        <v>1.3618266194868942</v>
      </c>
      <c r="T200" s="27">
        <v>31.956609079951793</v>
      </c>
      <c r="U200" s="27">
        <v>56.521739130434781</v>
      </c>
      <c r="V200" s="27">
        <v>1.3010560904670627</v>
      </c>
      <c r="W200" s="27">
        <v>47.410358565737049</v>
      </c>
      <c r="X200" s="27">
        <v>20.528301886792455</v>
      </c>
    </row>
    <row r="201" spans="1:24">
      <c r="A201" s="12">
        <v>634906</v>
      </c>
      <c r="B201" s="12" t="s">
        <v>382</v>
      </c>
      <c r="C201" s="12" t="s">
        <v>339</v>
      </c>
      <c r="D201" s="26">
        <v>43066</v>
      </c>
      <c r="E201" s="26">
        <v>43157</v>
      </c>
      <c r="F201" s="26">
        <v>43238</v>
      </c>
      <c r="G201" s="12">
        <v>91</v>
      </c>
      <c r="H201" s="12">
        <v>172</v>
      </c>
      <c r="I201" s="12">
        <v>81</v>
      </c>
      <c r="S201" s="27">
        <v>1.7706592738872853</v>
      </c>
      <c r="T201" s="27">
        <v>30.580411124546554</v>
      </c>
      <c r="U201" s="27">
        <v>60.706591986212842</v>
      </c>
      <c r="V201" s="27">
        <v>2.1399715389855198</v>
      </c>
      <c r="W201" s="27">
        <v>42.324561403508774</v>
      </c>
      <c r="X201" s="27">
        <v>26.41328648993932</v>
      </c>
    </row>
    <row r="202" spans="1:24">
      <c r="A202" s="12">
        <v>634899</v>
      </c>
      <c r="B202" s="12" t="s">
        <v>383</v>
      </c>
      <c r="C202" s="12" t="s">
        <v>339</v>
      </c>
      <c r="D202" s="26">
        <v>43067</v>
      </c>
      <c r="E202" s="26">
        <v>43154</v>
      </c>
      <c r="F202" s="26">
        <v>43238</v>
      </c>
      <c r="G202" s="12">
        <v>87</v>
      </c>
      <c r="H202" s="12">
        <v>171</v>
      </c>
      <c r="I202" s="12">
        <v>84</v>
      </c>
      <c r="S202" s="27">
        <v>2.0168955140390223</v>
      </c>
      <c r="T202" s="27">
        <v>32.968594571550376</v>
      </c>
      <c r="U202" s="27">
        <v>51.668726823238565</v>
      </c>
      <c r="V202" s="27">
        <v>2.8593830005120333</v>
      </c>
      <c r="W202" s="27">
        <v>50.795334040296922</v>
      </c>
      <c r="X202" s="27">
        <v>26.728110599078342</v>
      </c>
    </row>
    <row r="203" spans="1:24">
      <c r="A203" s="12">
        <v>634904</v>
      </c>
      <c r="B203" s="12" t="s">
        <v>384</v>
      </c>
      <c r="C203" s="12" t="s">
        <v>339</v>
      </c>
      <c r="D203" s="26">
        <v>43066</v>
      </c>
      <c r="E203" s="26">
        <v>43154</v>
      </c>
      <c r="F203" s="26">
        <v>43238</v>
      </c>
      <c r="G203" s="12">
        <v>88</v>
      </c>
      <c r="H203" s="12">
        <v>172</v>
      </c>
      <c r="I203" s="12">
        <v>84</v>
      </c>
      <c r="S203" s="27">
        <v>1.3107641078681165</v>
      </c>
      <c r="T203" s="27">
        <v>21.98061567820017</v>
      </c>
      <c r="U203" s="27">
        <v>44.993870044952999</v>
      </c>
      <c r="V203" s="27">
        <v>1.8306229449924469</v>
      </c>
      <c r="W203" s="27">
        <v>36.147592245153213</v>
      </c>
      <c r="X203" s="27">
        <v>23.758747084305231</v>
      </c>
    </row>
    <row r="204" spans="1:24">
      <c r="A204" s="12">
        <v>634897</v>
      </c>
      <c r="B204" s="12" t="s">
        <v>385</v>
      </c>
      <c r="C204" s="12" t="s">
        <v>339</v>
      </c>
      <c r="D204" s="26">
        <v>43067</v>
      </c>
      <c r="E204" s="26">
        <v>43152</v>
      </c>
      <c r="F204" s="26">
        <v>43238</v>
      </c>
      <c r="G204" s="12">
        <v>85</v>
      </c>
      <c r="H204" s="12">
        <v>171</v>
      </c>
      <c r="I204" s="12">
        <v>86</v>
      </c>
      <c r="S204" s="27">
        <v>1.5833234204708131</v>
      </c>
      <c r="T204" s="27">
        <v>24.796212232147219</v>
      </c>
      <c r="U204" s="27">
        <v>46.239168110918548</v>
      </c>
      <c r="V204" s="27">
        <v>2.2421053323085212</v>
      </c>
      <c r="W204" s="27">
        <v>38.132295719844358</v>
      </c>
      <c r="X204" s="27">
        <v>26.265466816647919</v>
      </c>
    </row>
    <row r="205" spans="1:24">
      <c r="A205" s="12">
        <v>634898</v>
      </c>
      <c r="B205" s="12" t="s">
        <v>386</v>
      </c>
      <c r="C205" s="12" t="s">
        <v>339</v>
      </c>
      <c r="D205" s="26">
        <v>43067</v>
      </c>
      <c r="E205" s="26">
        <v>43152</v>
      </c>
      <c r="F205" s="26">
        <v>43238</v>
      </c>
      <c r="G205" s="12">
        <v>85</v>
      </c>
      <c r="H205" s="12">
        <v>171</v>
      </c>
      <c r="I205" s="12">
        <v>86</v>
      </c>
      <c r="S205" s="27">
        <v>1.439700704225352</v>
      </c>
      <c r="T205" s="27">
        <v>26.348244147157189</v>
      </c>
      <c r="U205" s="27">
        <v>48.810500410172274</v>
      </c>
      <c r="V205" s="27">
        <v>1.9640628899426003</v>
      </c>
      <c r="W205" s="27">
        <v>44.903117101937653</v>
      </c>
      <c r="X205" s="27">
        <v>21.93074501573977</v>
      </c>
    </row>
    <row r="206" spans="1:24">
      <c r="A206" s="12">
        <v>634895</v>
      </c>
      <c r="B206" s="12" t="s">
        <v>387</v>
      </c>
      <c r="C206" s="12" t="s">
        <v>339</v>
      </c>
      <c r="D206" s="26">
        <v>43067</v>
      </c>
      <c r="E206" s="26">
        <v>43147</v>
      </c>
      <c r="F206" s="26">
        <v>43238</v>
      </c>
      <c r="G206" s="12">
        <v>80</v>
      </c>
      <c r="H206" s="12">
        <v>171</v>
      </c>
      <c r="I206" s="12">
        <v>91</v>
      </c>
      <c r="S206" s="27">
        <v>1.0892266169713716</v>
      </c>
      <c r="T206" s="27">
        <v>16.792323509252913</v>
      </c>
      <c r="U206" s="27">
        <v>39.847328244274813</v>
      </c>
      <c r="V206" s="27">
        <v>1.6996451706590228</v>
      </c>
      <c r="W206" s="27">
        <v>27.755644090305442</v>
      </c>
      <c r="X206" s="27">
        <v>19.659863945578227</v>
      </c>
    </row>
    <row r="207" spans="1:24">
      <c r="A207" s="12">
        <v>634896</v>
      </c>
      <c r="B207" s="12" t="s">
        <v>388</v>
      </c>
      <c r="C207" s="12" t="s">
        <v>339</v>
      </c>
      <c r="D207" s="26">
        <v>43067</v>
      </c>
      <c r="E207" s="26">
        <v>43147</v>
      </c>
      <c r="F207" s="26">
        <v>43238</v>
      </c>
      <c r="G207" s="12">
        <v>80</v>
      </c>
      <c r="H207" s="12">
        <v>171</v>
      </c>
      <c r="I207" s="12">
        <v>91</v>
      </c>
      <c r="S207" s="27">
        <v>1.0574983398278432</v>
      </c>
      <c r="T207" s="27">
        <v>19.957335861578571</v>
      </c>
      <c r="U207" s="27">
        <v>42.864610559330899</v>
      </c>
      <c r="V207" s="27">
        <v>1.4043113606432382</v>
      </c>
      <c r="W207" s="27">
        <v>38.754325259515568</v>
      </c>
      <c r="X207" s="27">
        <v>18.874847125968202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7"/>
  <sheetViews>
    <sheetView workbookViewId="0">
      <pane xSplit="9" ySplit="1" topLeftCell="J65" activePane="bottomRight" state="frozen"/>
      <selection pane="topRight" activeCell="I1" sqref="I1"/>
      <selection pane="bottomLeft" activeCell="A2" sqref="A2"/>
      <selection pane="bottomRight" activeCell="Z203" sqref="Z203"/>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24" width="10.83203125" style="27"/>
    <col min="26" max="29" width="10.83203125" style="27"/>
    <col min="32" max="44" width="10.83203125" style="51"/>
  </cols>
  <sheetData>
    <row r="1" spans="1:44" s="4" customFormat="1" ht="30">
      <c r="A1" s="21" t="s">
        <v>15</v>
      </c>
      <c r="B1" s="21" t="s">
        <v>16</v>
      </c>
      <c r="C1" s="21" t="s">
        <v>338</v>
      </c>
      <c r="D1" s="22" t="s">
        <v>99</v>
      </c>
      <c r="E1" s="22" t="s">
        <v>103</v>
      </c>
      <c r="F1" s="22" t="s">
        <v>100</v>
      </c>
      <c r="G1" s="21" t="s">
        <v>17</v>
      </c>
      <c r="H1" s="21" t="s">
        <v>18</v>
      </c>
      <c r="I1" s="21" t="s">
        <v>19</v>
      </c>
      <c r="J1" s="28" t="s">
        <v>0</v>
      </c>
      <c r="K1" s="28" t="s">
        <v>1</v>
      </c>
      <c r="L1" s="28" t="s">
        <v>2</v>
      </c>
      <c r="M1" s="28" t="s">
        <v>3</v>
      </c>
      <c r="N1" s="28" t="s">
        <v>4</v>
      </c>
      <c r="O1" s="28" t="s">
        <v>5</v>
      </c>
      <c r="P1" s="28" t="s">
        <v>6</v>
      </c>
      <c r="Q1" s="28" t="s">
        <v>7</v>
      </c>
      <c r="R1" s="28" t="s">
        <v>8</v>
      </c>
      <c r="S1" s="28" t="s">
        <v>9</v>
      </c>
      <c r="T1" s="28" t="s">
        <v>10</v>
      </c>
      <c r="U1" s="28" t="s">
        <v>11</v>
      </c>
      <c r="V1" s="28" t="s">
        <v>12</v>
      </c>
      <c r="W1" s="28" t="s">
        <v>13</v>
      </c>
      <c r="X1" s="28" t="s">
        <v>14</v>
      </c>
      <c r="Z1" s="28" t="s">
        <v>217</v>
      </c>
      <c r="AA1" s="28" t="s">
        <v>219</v>
      </c>
      <c r="AB1" s="28" t="s">
        <v>218</v>
      </c>
      <c r="AC1" s="28" t="s">
        <v>220</v>
      </c>
      <c r="AF1" s="54" t="s">
        <v>345</v>
      </c>
      <c r="AG1" s="54" t="s">
        <v>346</v>
      </c>
      <c r="AH1" s="54" t="s">
        <v>347</v>
      </c>
      <c r="AI1" s="54" t="s">
        <v>348</v>
      </c>
      <c r="AJ1" s="54" t="s">
        <v>349</v>
      </c>
      <c r="AK1" s="54" t="s">
        <v>350</v>
      </c>
      <c r="AL1" s="54" t="s">
        <v>351</v>
      </c>
      <c r="AM1" s="54" t="s">
        <v>352</v>
      </c>
      <c r="AN1" s="54" t="s">
        <v>353</v>
      </c>
      <c r="AO1" s="54" t="s">
        <v>354</v>
      </c>
      <c r="AP1" s="54" t="s">
        <v>355</v>
      </c>
      <c r="AQ1" s="54" t="s">
        <v>356</v>
      </c>
      <c r="AR1" s="54" t="s">
        <v>357</v>
      </c>
    </row>
    <row r="2" spans="1:44">
      <c r="A2" s="12" t="s">
        <v>20</v>
      </c>
      <c r="B2" s="12" t="s">
        <v>112</v>
      </c>
      <c r="C2" s="12" t="s">
        <v>340</v>
      </c>
      <c r="D2" s="16">
        <v>41004</v>
      </c>
      <c r="E2" s="16">
        <v>41060</v>
      </c>
      <c r="F2" s="16">
        <v>41074</v>
      </c>
      <c r="G2" s="12">
        <v>56</v>
      </c>
      <c r="H2" s="12">
        <v>70</v>
      </c>
      <c r="I2" s="12">
        <v>14</v>
      </c>
      <c r="AD2" s="9"/>
      <c r="AE2" s="9"/>
    </row>
    <row r="3" spans="1:44">
      <c r="A3" s="12" t="s">
        <v>21</v>
      </c>
      <c r="B3" s="12" t="s">
        <v>112</v>
      </c>
      <c r="C3" s="12" t="s">
        <v>340</v>
      </c>
      <c r="D3" s="16">
        <v>41004</v>
      </c>
      <c r="E3" s="16">
        <v>41060</v>
      </c>
      <c r="F3" s="16">
        <v>41074</v>
      </c>
      <c r="G3" s="12">
        <v>56</v>
      </c>
      <c r="H3" s="12">
        <v>70</v>
      </c>
      <c r="I3" s="12">
        <v>14</v>
      </c>
      <c r="AD3" s="9"/>
      <c r="AE3" s="9"/>
    </row>
    <row r="4" spans="1:44">
      <c r="A4" s="12" t="s">
        <v>22</v>
      </c>
      <c r="B4" s="12" t="s">
        <v>112</v>
      </c>
      <c r="C4" s="12" t="s">
        <v>340</v>
      </c>
      <c r="D4" s="16">
        <v>41004</v>
      </c>
      <c r="E4" s="16">
        <v>41060</v>
      </c>
      <c r="F4" s="16">
        <v>41074</v>
      </c>
      <c r="G4" s="12">
        <v>56</v>
      </c>
      <c r="H4" s="12">
        <v>70</v>
      </c>
      <c r="I4" s="12">
        <v>14</v>
      </c>
      <c r="AD4" s="9"/>
      <c r="AE4" s="9"/>
    </row>
    <row r="5" spans="1:44">
      <c r="A5" s="12" t="s">
        <v>23</v>
      </c>
      <c r="B5" s="12" t="s">
        <v>112</v>
      </c>
      <c r="C5" s="12" t="s">
        <v>340</v>
      </c>
      <c r="D5" s="16">
        <v>41004</v>
      </c>
      <c r="E5" s="16">
        <v>41060</v>
      </c>
      <c r="F5" s="16">
        <v>41074</v>
      </c>
      <c r="G5" s="12">
        <v>56</v>
      </c>
      <c r="H5" s="12">
        <v>70</v>
      </c>
      <c r="I5" s="12">
        <v>14</v>
      </c>
      <c r="AD5" s="9"/>
      <c r="AE5" s="9"/>
    </row>
    <row r="6" spans="1:44">
      <c r="A6" s="12" t="s">
        <v>24</v>
      </c>
      <c r="B6" s="12" t="s">
        <v>112</v>
      </c>
      <c r="C6" s="12" t="s">
        <v>340</v>
      </c>
      <c r="D6" s="16">
        <v>41004</v>
      </c>
      <c r="E6" s="16">
        <v>41060</v>
      </c>
      <c r="F6" s="16">
        <v>41088</v>
      </c>
      <c r="G6" s="12">
        <v>56</v>
      </c>
      <c r="H6" s="12">
        <v>84</v>
      </c>
      <c r="I6" s="12">
        <v>28</v>
      </c>
      <c r="AD6" s="9"/>
      <c r="AE6" s="9"/>
    </row>
    <row r="7" spans="1:44">
      <c r="A7" s="12" t="s">
        <v>25</v>
      </c>
      <c r="B7" s="12" t="s">
        <v>112</v>
      </c>
      <c r="C7" s="12" t="s">
        <v>340</v>
      </c>
      <c r="D7" s="16">
        <v>41004</v>
      </c>
      <c r="E7" s="16">
        <v>41060</v>
      </c>
      <c r="F7" s="16">
        <v>41088</v>
      </c>
      <c r="G7" s="12">
        <v>56</v>
      </c>
      <c r="H7" s="12">
        <v>84</v>
      </c>
      <c r="I7" s="12">
        <v>28</v>
      </c>
      <c r="AD7" s="9"/>
      <c r="AE7" s="9"/>
    </row>
    <row r="8" spans="1:44">
      <c r="A8" s="12" t="s">
        <v>26</v>
      </c>
      <c r="B8" s="12" t="s">
        <v>112</v>
      </c>
      <c r="C8" s="12" t="s">
        <v>340</v>
      </c>
      <c r="D8" s="16">
        <v>41004</v>
      </c>
      <c r="E8" s="16">
        <v>41060</v>
      </c>
      <c r="F8" s="16">
        <v>41088</v>
      </c>
      <c r="G8" s="12">
        <v>56</v>
      </c>
      <c r="H8" s="12">
        <v>84</v>
      </c>
      <c r="I8" s="12">
        <v>28</v>
      </c>
      <c r="AD8" s="9"/>
      <c r="AE8" s="9"/>
    </row>
    <row r="9" spans="1:44">
      <c r="A9" s="12" t="s">
        <v>27</v>
      </c>
      <c r="B9" s="12" t="s">
        <v>112</v>
      </c>
      <c r="C9" s="12" t="s">
        <v>340</v>
      </c>
      <c r="D9" s="16">
        <v>41004</v>
      </c>
      <c r="E9" s="16">
        <v>41060</v>
      </c>
      <c r="F9" s="16">
        <v>41088</v>
      </c>
      <c r="G9" s="12">
        <v>56</v>
      </c>
      <c r="H9" s="12">
        <v>84</v>
      </c>
      <c r="I9" s="12">
        <v>28</v>
      </c>
      <c r="AD9" s="9"/>
      <c r="AE9" s="9"/>
    </row>
    <row r="10" spans="1:44">
      <c r="A10" s="12" t="s">
        <v>28</v>
      </c>
      <c r="B10" s="12" t="s">
        <v>112</v>
      </c>
      <c r="C10" s="12" t="s">
        <v>340</v>
      </c>
      <c r="D10" s="16">
        <v>41004</v>
      </c>
      <c r="E10" s="16">
        <v>41060</v>
      </c>
      <c r="F10" s="16">
        <v>41102</v>
      </c>
      <c r="G10" s="12">
        <v>56</v>
      </c>
      <c r="H10" s="12">
        <v>98</v>
      </c>
      <c r="I10" s="12">
        <v>42</v>
      </c>
      <c r="AD10" s="9"/>
      <c r="AE10" s="9"/>
    </row>
    <row r="11" spans="1:44">
      <c r="A11" s="12" t="s">
        <v>29</v>
      </c>
      <c r="B11" s="12" t="s">
        <v>112</v>
      </c>
      <c r="C11" s="12" t="s">
        <v>340</v>
      </c>
      <c r="D11" s="16">
        <v>41004</v>
      </c>
      <c r="E11" s="16">
        <v>41060</v>
      </c>
      <c r="F11" s="16">
        <v>41102</v>
      </c>
      <c r="G11" s="12">
        <v>56</v>
      </c>
      <c r="H11" s="12">
        <v>98</v>
      </c>
      <c r="I11" s="12">
        <v>42</v>
      </c>
      <c r="AD11" s="9"/>
      <c r="AE11" s="9"/>
    </row>
    <row r="12" spans="1:44">
      <c r="A12" s="12" t="s">
        <v>30</v>
      </c>
      <c r="B12" s="12" t="s">
        <v>112</v>
      </c>
      <c r="C12" s="12" t="s">
        <v>340</v>
      </c>
      <c r="D12" s="16">
        <v>41004</v>
      </c>
      <c r="E12" s="16">
        <v>41060</v>
      </c>
      <c r="F12" s="16">
        <v>41102</v>
      </c>
      <c r="G12" s="12">
        <v>56</v>
      </c>
      <c r="H12" s="12">
        <v>98</v>
      </c>
      <c r="I12" s="12">
        <v>42</v>
      </c>
      <c r="AD12" s="9"/>
      <c r="AE12" s="9"/>
    </row>
    <row r="13" spans="1:44">
      <c r="A13" s="12" t="s">
        <v>31</v>
      </c>
      <c r="B13" s="12" t="s">
        <v>112</v>
      </c>
      <c r="C13" s="12" t="s">
        <v>340</v>
      </c>
      <c r="D13" s="16">
        <v>41004</v>
      </c>
      <c r="E13" s="16">
        <v>41060</v>
      </c>
      <c r="F13" s="16">
        <v>41102</v>
      </c>
      <c r="G13" s="12">
        <v>56</v>
      </c>
      <c r="H13" s="12">
        <v>98</v>
      </c>
      <c r="I13" s="12">
        <v>42</v>
      </c>
      <c r="AD13" s="9"/>
      <c r="AE13" s="9"/>
    </row>
    <row r="14" spans="1:44">
      <c r="A14" s="12" t="s">
        <v>32</v>
      </c>
      <c r="B14" s="12" t="s">
        <v>112</v>
      </c>
      <c r="C14" s="12" t="s">
        <v>340</v>
      </c>
      <c r="D14" s="16">
        <v>41004</v>
      </c>
      <c r="E14" s="16">
        <v>41060</v>
      </c>
      <c r="F14" s="16">
        <v>41123</v>
      </c>
      <c r="G14" s="12">
        <v>56</v>
      </c>
      <c r="H14" s="12">
        <v>119</v>
      </c>
      <c r="I14" s="12">
        <v>63</v>
      </c>
      <c r="AD14" s="9"/>
      <c r="AE14" s="9"/>
    </row>
    <row r="15" spans="1:44">
      <c r="A15" s="12" t="s">
        <v>33</v>
      </c>
      <c r="B15" s="12" t="s">
        <v>112</v>
      </c>
      <c r="C15" s="12" t="s">
        <v>340</v>
      </c>
      <c r="D15" s="16">
        <v>41004</v>
      </c>
      <c r="E15" s="16">
        <v>41060</v>
      </c>
      <c r="F15" s="16">
        <v>41123</v>
      </c>
      <c r="G15" s="12">
        <v>56</v>
      </c>
      <c r="H15" s="12">
        <v>119</v>
      </c>
      <c r="I15" s="12">
        <v>63</v>
      </c>
      <c r="AD15" s="9"/>
      <c r="AE15" s="9"/>
    </row>
    <row r="16" spans="1:44">
      <c r="A16" s="12" t="s">
        <v>34</v>
      </c>
      <c r="B16" s="12" t="s">
        <v>112</v>
      </c>
      <c r="C16" s="12" t="s">
        <v>340</v>
      </c>
      <c r="D16" s="16">
        <v>41004</v>
      </c>
      <c r="E16" s="16">
        <v>41060</v>
      </c>
      <c r="F16" s="16">
        <v>41123</v>
      </c>
      <c r="G16" s="12">
        <v>56</v>
      </c>
      <c r="H16" s="12">
        <v>119</v>
      </c>
      <c r="I16" s="12">
        <v>63</v>
      </c>
      <c r="AD16" s="9"/>
      <c r="AE16" s="9"/>
    </row>
    <row r="17" spans="1:31">
      <c r="A17" s="12" t="s">
        <v>35</v>
      </c>
      <c r="B17" s="12" t="s">
        <v>112</v>
      </c>
      <c r="C17" s="12" t="s">
        <v>340</v>
      </c>
      <c r="D17" s="16">
        <v>41004</v>
      </c>
      <c r="E17" s="16">
        <v>41060</v>
      </c>
      <c r="F17" s="16">
        <v>41123</v>
      </c>
      <c r="G17" s="12">
        <v>56</v>
      </c>
      <c r="H17" s="12">
        <v>119</v>
      </c>
      <c r="I17" s="12">
        <v>63</v>
      </c>
      <c r="AD17" s="9"/>
      <c r="AE17" s="9"/>
    </row>
    <row r="18" spans="1:31">
      <c r="A18" s="12" t="s">
        <v>36</v>
      </c>
      <c r="B18" s="12" t="s">
        <v>112</v>
      </c>
      <c r="C18" s="12" t="s">
        <v>340</v>
      </c>
      <c r="D18" s="16">
        <v>41004</v>
      </c>
      <c r="E18" s="16">
        <v>41060</v>
      </c>
      <c r="F18" s="16">
        <v>41144</v>
      </c>
      <c r="G18" s="12">
        <v>56</v>
      </c>
      <c r="H18" s="12">
        <v>140</v>
      </c>
      <c r="I18" s="12">
        <v>84</v>
      </c>
      <c r="AD18" s="9"/>
      <c r="AE18" s="9"/>
    </row>
    <row r="19" spans="1:31">
      <c r="A19" s="12" t="s">
        <v>37</v>
      </c>
      <c r="B19" s="12" t="s">
        <v>112</v>
      </c>
      <c r="C19" s="12" t="s">
        <v>340</v>
      </c>
      <c r="D19" s="16">
        <v>41004</v>
      </c>
      <c r="E19" s="16">
        <v>41060</v>
      </c>
      <c r="F19" s="16">
        <v>41144</v>
      </c>
      <c r="G19" s="12">
        <v>56</v>
      </c>
      <c r="H19" s="12">
        <v>140</v>
      </c>
      <c r="I19" s="12">
        <v>84</v>
      </c>
      <c r="AD19" s="9"/>
      <c r="AE19" s="9"/>
    </row>
    <row r="20" spans="1:31">
      <c r="A20" s="12" t="s">
        <v>38</v>
      </c>
      <c r="B20" s="12" t="s">
        <v>112</v>
      </c>
      <c r="C20" s="12" t="s">
        <v>340</v>
      </c>
      <c r="D20" s="16">
        <v>41004</v>
      </c>
      <c r="E20" s="16">
        <v>41060</v>
      </c>
      <c r="F20" s="16">
        <v>41144</v>
      </c>
      <c r="G20" s="12">
        <v>56</v>
      </c>
      <c r="H20" s="12">
        <v>140</v>
      </c>
      <c r="I20" s="12">
        <v>84</v>
      </c>
      <c r="AD20" s="9"/>
      <c r="AE20" s="9"/>
    </row>
    <row r="21" spans="1:31">
      <c r="A21" s="12" t="s">
        <v>39</v>
      </c>
      <c r="B21" s="12" t="s">
        <v>112</v>
      </c>
      <c r="C21" s="12" t="s">
        <v>340</v>
      </c>
      <c r="D21" s="16">
        <v>41004</v>
      </c>
      <c r="E21" s="16">
        <v>41060</v>
      </c>
      <c r="F21" s="16">
        <v>41144</v>
      </c>
      <c r="G21" s="12">
        <v>56</v>
      </c>
      <c r="H21" s="12">
        <v>140</v>
      </c>
      <c r="I21" s="12">
        <v>84</v>
      </c>
      <c r="AD21" s="9"/>
      <c r="AE21" s="9"/>
    </row>
    <row r="22" spans="1:31">
      <c r="A22" s="12" t="s">
        <v>40</v>
      </c>
      <c r="B22" s="12" t="s">
        <v>112</v>
      </c>
      <c r="C22" s="12" t="s">
        <v>340</v>
      </c>
      <c r="D22" s="16">
        <v>41004</v>
      </c>
      <c r="E22" s="16">
        <v>41060</v>
      </c>
      <c r="F22" s="16">
        <v>41172</v>
      </c>
      <c r="G22" s="12">
        <v>56</v>
      </c>
      <c r="H22" s="12">
        <v>168</v>
      </c>
      <c r="I22" s="12">
        <v>112</v>
      </c>
      <c r="AD22" s="9"/>
      <c r="AE22" s="9"/>
    </row>
    <row r="23" spans="1:31">
      <c r="A23" s="12" t="s">
        <v>41</v>
      </c>
      <c r="B23" s="12" t="s">
        <v>112</v>
      </c>
      <c r="C23" s="12" t="s">
        <v>340</v>
      </c>
      <c r="D23" s="16">
        <v>41004</v>
      </c>
      <c r="E23" s="16">
        <v>41060</v>
      </c>
      <c r="F23" s="16">
        <v>41172</v>
      </c>
      <c r="G23" s="12">
        <v>56</v>
      </c>
      <c r="H23" s="12">
        <v>168</v>
      </c>
      <c r="I23" s="12">
        <v>112</v>
      </c>
      <c r="AD23" s="9"/>
      <c r="AE23" s="9"/>
    </row>
    <row r="24" spans="1:31">
      <c r="A24" s="12" t="s">
        <v>42</v>
      </c>
      <c r="B24" s="12" t="s">
        <v>112</v>
      </c>
      <c r="C24" s="12" t="s">
        <v>340</v>
      </c>
      <c r="D24" s="16">
        <v>41004</v>
      </c>
      <c r="E24" s="16">
        <v>41060</v>
      </c>
      <c r="F24" s="16">
        <v>41172</v>
      </c>
      <c r="G24" s="12">
        <v>56</v>
      </c>
      <c r="H24" s="12">
        <v>168</v>
      </c>
      <c r="I24" s="12">
        <v>112</v>
      </c>
      <c r="AD24" s="9"/>
      <c r="AE24" s="9"/>
    </row>
    <row r="25" spans="1:31">
      <c r="A25" s="12" t="s">
        <v>43</v>
      </c>
      <c r="B25" s="12" t="s">
        <v>112</v>
      </c>
      <c r="C25" s="12" t="s">
        <v>340</v>
      </c>
      <c r="D25" s="16">
        <v>41004</v>
      </c>
      <c r="E25" s="16">
        <v>41060</v>
      </c>
      <c r="F25" s="16">
        <v>41172</v>
      </c>
      <c r="G25" s="12">
        <v>56</v>
      </c>
      <c r="H25" s="12">
        <v>168</v>
      </c>
      <c r="I25" s="12">
        <v>112</v>
      </c>
      <c r="AD25" s="9"/>
      <c r="AE25" s="9"/>
    </row>
    <row r="26" spans="1:31">
      <c r="A26" s="12" t="s">
        <v>44</v>
      </c>
      <c r="B26" s="12" t="s">
        <v>112</v>
      </c>
      <c r="C26" s="12" t="s">
        <v>340</v>
      </c>
      <c r="D26" s="16">
        <v>41004</v>
      </c>
      <c r="E26" s="16">
        <v>41060</v>
      </c>
      <c r="F26" s="16">
        <v>41200</v>
      </c>
      <c r="G26" s="12">
        <v>56</v>
      </c>
      <c r="H26" s="12">
        <v>196</v>
      </c>
      <c r="I26" s="12">
        <v>140</v>
      </c>
      <c r="AD26" s="9"/>
      <c r="AE26" s="9"/>
    </row>
    <row r="27" spans="1:31">
      <c r="A27" s="12" t="s">
        <v>45</v>
      </c>
      <c r="B27" s="12" t="s">
        <v>112</v>
      </c>
      <c r="C27" s="12" t="s">
        <v>340</v>
      </c>
      <c r="D27" s="16">
        <v>41004</v>
      </c>
      <c r="E27" s="16">
        <v>41060</v>
      </c>
      <c r="F27" s="16">
        <v>41200</v>
      </c>
      <c r="G27" s="12">
        <v>56</v>
      </c>
      <c r="H27" s="12">
        <v>196</v>
      </c>
      <c r="I27" s="12">
        <v>140</v>
      </c>
      <c r="AD27" s="9"/>
      <c r="AE27" s="9"/>
    </row>
    <row r="28" spans="1:31">
      <c r="A28" s="12" t="s">
        <v>46</v>
      </c>
      <c r="B28" s="12" t="s">
        <v>112</v>
      </c>
      <c r="C28" s="12" t="s">
        <v>340</v>
      </c>
      <c r="D28" s="16">
        <v>41004</v>
      </c>
      <c r="E28" s="16">
        <v>41060</v>
      </c>
      <c r="F28" s="16">
        <v>41200</v>
      </c>
      <c r="G28" s="12">
        <v>56</v>
      </c>
      <c r="H28" s="12">
        <v>196</v>
      </c>
      <c r="I28" s="12">
        <v>140</v>
      </c>
      <c r="AD28" s="9"/>
      <c r="AE28" s="9"/>
    </row>
    <row r="29" spans="1:31">
      <c r="A29" s="12" t="s">
        <v>47</v>
      </c>
      <c r="B29" s="12" t="s">
        <v>112</v>
      </c>
      <c r="C29" s="12" t="s">
        <v>340</v>
      </c>
      <c r="D29" s="16">
        <v>41004</v>
      </c>
      <c r="E29" s="16">
        <v>41060</v>
      </c>
      <c r="F29" s="16">
        <v>41200</v>
      </c>
      <c r="G29" s="12">
        <v>56</v>
      </c>
      <c r="H29" s="12">
        <v>196</v>
      </c>
      <c r="I29" s="12">
        <v>140</v>
      </c>
      <c r="AD29" s="9"/>
      <c r="AE29" s="9"/>
    </row>
    <row r="30" spans="1:31">
      <c r="A30" s="12" t="s">
        <v>48</v>
      </c>
      <c r="B30" s="12" t="s">
        <v>112</v>
      </c>
      <c r="C30" s="12" t="s">
        <v>340</v>
      </c>
      <c r="D30" s="16">
        <v>41004</v>
      </c>
      <c r="E30" s="16">
        <v>41060</v>
      </c>
      <c r="F30" s="16">
        <v>41263</v>
      </c>
      <c r="G30" s="12">
        <v>56</v>
      </c>
      <c r="H30" s="12">
        <v>259</v>
      </c>
      <c r="I30" s="12">
        <v>203</v>
      </c>
      <c r="AD30" s="9"/>
      <c r="AE30" s="9"/>
    </row>
    <row r="31" spans="1:31">
      <c r="A31" s="12" t="s">
        <v>49</v>
      </c>
      <c r="B31" s="12" t="s">
        <v>112</v>
      </c>
      <c r="C31" s="12" t="s">
        <v>340</v>
      </c>
      <c r="D31" s="16">
        <v>41004</v>
      </c>
      <c r="E31" s="16">
        <v>41060</v>
      </c>
      <c r="F31" s="16">
        <v>41263</v>
      </c>
      <c r="G31" s="12">
        <v>56</v>
      </c>
      <c r="H31" s="12">
        <v>259</v>
      </c>
      <c r="I31" s="12">
        <v>203</v>
      </c>
      <c r="AD31" s="9"/>
      <c r="AE31" s="9"/>
    </row>
    <row r="32" spans="1:31">
      <c r="A32" s="12" t="s">
        <v>50</v>
      </c>
      <c r="B32" s="12" t="s">
        <v>112</v>
      </c>
      <c r="C32" s="12" t="s">
        <v>340</v>
      </c>
      <c r="D32" s="16">
        <v>41004</v>
      </c>
      <c r="E32" s="16">
        <v>41060</v>
      </c>
      <c r="F32" s="16">
        <v>41263</v>
      </c>
      <c r="G32" s="12">
        <v>56</v>
      </c>
      <c r="H32" s="12">
        <v>259</v>
      </c>
      <c r="I32" s="12">
        <v>203</v>
      </c>
      <c r="AD32" s="9"/>
      <c r="AE32" s="9"/>
    </row>
    <row r="33" spans="1:31">
      <c r="A33" s="12" t="s">
        <v>51</v>
      </c>
      <c r="B33" s="12" t="s">
        <v>112</v>
      </c>
      <c r="C33" s="12" t="s">
        <v>340</v>
      </c>
      <c r="D33" s="16">
        <v>41004</v>
      </c>
      <c r="E33" s="16">
        <v>41060</v>
      </c>
      <c r="F33" s="16">
        <v>41263</v>
      </c>
      <c r="G33" s="12">
        <v>56</v>
      </c>
      <c r="H33" s="12">
        <v>259</v>
      </c>
      <c r="I33" s="12">
        <v>203</v>
      </c>
      <c r="AD33" s="9"/>
      <c r="AE33" s="9"/>
    </row>
    <row r="34" spans="1:31">
      <c r="A34" s="12" t="s">
        <v>52</v>
      </c>
      <c r="B34" s="12" t="s">
        <v>112</v>
      </c>
      <c r="C34" s="12" t="s">
        <v>340</v>
      </c>
      <c r="D34" s="16">
        <v>41004</v>
      </c>
      <c r="E34" s="16">
        <v>41060</v>
      </c>
      <c r="F34" s="16">
        <v>41424</v>
      </c>
      <c r="G34" s="12">
        <v>56</v>
      </c>
      <c r="H34" s="12">
        <v>420</v>
      </c>
      <c r="I34" s="12">
        <v>364</v>
      </c>
      <c r="AD34" s="9"/>
      <c r="AE34" s="9"/>
    </row>
    <row r="35" spans="1:31">
      <c r="A35" s="12" t="s">
        <v>53</v>
      </c>
      <c r="B35" s="12" t="s">
        <v>112</v>
      </c>
      <c r="C35" s="12" t="s">
        <v>340</v>
      </c>
      <c r="D35" s="16">
        <v>41004</v>
      </c>
      <c r="E35" s="16">
        <v>41060</v>
      </c>
      <c r="F35" s="16">
        <v>41424</v>
      </c>
      <c r="G35" s="12">
        <v>56</v>
      </c>
      <c r="H35" s="12">
        <v>420</v>
      </c>
      <c r="I35" s="12">
        <v>364</v>
      </c>
      <c r="AD35" s="9"/>
      <c r="AE35" s="9"/>
    </row>
    <row r="36" spans="1:31">
      <c r="A36" s="12" t="s">
        <v>54</v>
      </c>
      <c r="B36" s="12" t="s">
        <v>112</v>
      </c>
      <c r="C36" s="12" t="s">
        <v>340</v>
      </c>
      <c r="D36" s="16">
        <v>41004</v>
      </c>
      <c r="E36" s="16">
        <v>41060</v>
      </c>
      <c r="F36" s="16">
        <v>41424</v>
      </c>
      <c r="G36" s="12">
        <v>56</v>
      </c>
      <c r="H36" s="12">
        <v>420</v>
      </c>
      <c r="I36" s="12">
        <v>364</v>
      </c>
      <c r="AD36" s="9"/>
      <c r="AE36" s="9"/>
    </row>
    <row r="37" spans="1:31">
      <c r="A37" s="12" t="s">
        <v>55</v>
      </c>
      <c r="B37" s="12" t="s">
        <v>112</v>
      </c>
      <c r="C37" s="12" t="s">
        <v>340</v>
      </c>
      <c r="D37" s="16">
        <v>41004</v>
      </c>
      <c r="E37" s="16">
        <v>41060</v>
      </c>
      <c r="F37" s="16">
        <v>41424</v>
      </c>
      <c r="G37" s="12">
        <v>56</v>
      </c>
      <c r="H37" s="12">
        <v>420</v>
      </c>
      <c r="I37" s="12">
        <v>364</v>
      </c>
      <c r="AD37" s="9"/>
      <c r="AE37" s="9"/>
    </row>
    <row r="38" spans="1:31">
      <c r="A38" s="12" t="s">
        <v>56</v>
      </c>
      <c r="B38" s="12" t="s">
        <v>111</v>
      </c>
      <c r="C38" s="12" t="s">
        <v>340</v>
      </c>
      <c r="D38" s="16">
        <v>41436</v>
      </c>
      <c r="E38" s="16">
        <v>41499</v>
      </c>
      <c r="F38" s="16">
        <v>41555</v>
      </c>
      <c r="G38" s="12">
        <v>63</v>
      </c>
      <c r="H38" s="12">
        <v>119</v>
      </c>
      <c r="I38" s="12">
        <v>56</v>
      </c>
      <c r="K38" s="27">
        <v>34.4</v>
      </c>
      <c r="L38" s="27">
        <v>8.3699999999999992</v>
      </c>
      <c r="M38" s="27">
        <v>0.38</v>
      </c>
      <c r="P38" s="27">
        <v>0.16</v>
      </c>
      <c r="S38" s="27">
        <v>0.86</v>
      </c>
      <c r="V38" s="27">
        <v>0.52</v>
      </c>
      <c r="Z38" s="27">
        <v>6.97</v>
      </c>
      <c r="AA38" s="27">
        <v>4.9000000000000004</v>
      </c>
      <c r="AB38" s="27">
        <v>17.5</v>
      </c>
      <c r="AC38" s="27">
        <v>12.2</v>
      </c>
      <c r="AD38" s="9"/>
      <c r="AE38" s="9"/>
    </row>
    <row r="39" spans="1:31">
      <c r="A39" s="12" t="s">
        <v>57</v>
      </c>
      <c r="B39" s="12" t="s">
        <v>111</v>
      </c>
      <c r="C39" s="12" t="s">
        <v>340</v>
      </c>
      <c r="D39" s="16">
        <v>41436</v>
      </c>
      <c r="E39" s="16">
        <v>41499</v>
      </c>
      <c r="F39" s="16">
        <v>41555</v>
      </c>
      <c r="G39" s="12">
        <v>63</v>
      </c>
      <c r="H39" s="12">
        <v>119</v>
      </c>
      <c r="I39" s="12">
        <v>56</v>
      </c>
      <c r="K39" s="27">
        <v>25.9</v>
      </c>
      <c r="L39" s="27">
        <v>13.7</v>
      </c>
      <c r="M39" s="27">
        <v>0.23</v>
      </c>
      <c r="P39" s="27">
        <v>0.09</v>
      </c>
      <c r="S39" s="27">
        <v>0.96</v>
      </c>
      <c r="V39" s="27">
        <v>0.72</v>
      </c>
      <c r="Z39" s="27">
        <v>3.76</v>
      </c>
      <c r="AA39" s="27">
        <v>2.7</v>
      </c>
      <c r="AB39" s="27">
        <v>23.1</v>
      </c>
      <c r="AC39" s="27">
        <v>14.3</v>
      </c>
      <c r="AD39" s="9"/>
      <c r="AE39" s="9"/>
    </row>
    <row r="40" spans="1:31">
      <c r="A40" s="12" t="s">
        <v>58</v>
      </c>
      <c r="B40" s="12" t="s">
        <v>111</v>
      </c>
      <c r="C40" s="12" t="s">
        <v>340</v>
      </c>
      <c r="D40" s="16">
        <v>41436</v>
      </c>
      <c r="E40" s="16">
        <v>41499</v>
      </c>
      <c r="F40" s="16">
        <v>41555</v>
      </c>
      <c r="G40" s="12">
        <v>63</v>
      </c>
      <c r="H40" s="12">
        <v>119</v>
      </c>
      <c r="I40" s="12">
        <v>56</v>
      </c>
      <c r="K40" s="27">
        <v>30.8</v>
      </c>
      <c r="L40" s="27">
        <v>14.4</v>
      </c>
      <c r="M40" s="27">
        <v>0.33</v>
      </c>
      <c r="P40" s="27">
        <v>0.15</v>
      </c>
      <c r="S40" s="27">
        <v>1.05</v>
      </c>
      <c r="V40" s="27">
        <v>0.74</v>
      </c>
      <c r="Z40" s="27">
        <v>5.79</v>
      </c>
      <c r="AA40" s="27">
        <v>4.28</v>
      </c>
      <c r="AB40" s="27">
        <v>23.9</v>
      </c>
      <c r="AC40" s="27">
        <v>14.3</v>
      </c>
      <c r="AD40" s="9"/>
      <c r="AE40" s="9"/>
    </row>
    <row r="41" spans="1:31">
      <c r="A41" s="12" t="s">
        <v>59</v>
      </c>
      <c r="B41" s="12" t="s">
        <v>111</v>
      </c>
      <c r="C41" s="12" t="s">
        <v>340</v>
      </c>
      <c r="D41" s="16">
        <v>41436</v>
      </c>
      <c r="E41" s="16">
        <v>41499</v>
      </c>
      <c r="F41" s="16">
        <v>41555</v>
      </c>
      <c r="G41" s="12">
        <v>63</v>
      </c>
      <c r="H41" s="12">
        <v>119</v>
      </c>
      <c r="I41" s="12">
        <v>56</v>
      </c>
      <c r="K41" s="27">
        <v>26.3</v>
      </c>
      <c r="L41" s="27">
        <v>7.71</v>
      </c>
      <c r="M41" s="27">
        <v>0.68</v>
      </c>
      <c r="P41" s="27">
        <v>0.27</v>
      </c>
      <c r="S41" s="27">
        <v>0.94</v>
      </c>
      <c r="V41" s="27">
        <v>0.59</v>
      </c>
      <c r="Z41" s="27">
        <v>9.43</v>
      </c>
      <c r="AA41" s="27">
        <v>6.53</v>
      </c>
      <c r="AB41" s="27">
        <v>20.100000000000001</v>
      </c>
      <c r="AC41" s="27">
        <v>12.4</v>
      </c>
      <c r="AD41" s="9"/>
      <c r="AE41" s="9"/>
    </row>
    <row r="42" spans="1:31">
      <c r="A42" s="12" t="s">
        <v>60</v>
      </c>
      <c r="B42" s="12" t="s">
        <v>111</v>
      </c>
      <c r="C42" s="12" t="s">
        <v>340</v>
      </c>
      <c r="D42" s="16">
        <v>41436</v>
      </c>
      <c r="E42" s="16">
        <v>41499</v>
      </c>
      <c r="F42" s="16">
        <v>41555</v>
      </c>
      <c r="G42" s="12">
        <v>63</v>
      </c>
      <c r="H42" s="12">
        <v>119</v>
      </c>
      <c r="I42" s="12">
        <v>56</v>
      </c>
      <c r="K42" s="27">
        <v>20.9</v>
      </c>
      <c r="L42" s="27">
        <v>10.8</v>
      </c>
      <c r="M42" s="27">
        <v>0.57999999999999996</v>
      </c>
      <c r="P42" s="27">
        <v>0.28999999999999998</v>
      </c>
      <c r="S42" s="27">
        <v>0.94</v>
      </c>
      <c r="V42" s="27">
        <v>0.62</v>
      </c>
      <c r="Z42" s="27">
        <v>7.37</v>
      </c>
      <c r="AA42" s="27">
        <v>6</v>
      </c>
      <c r="AB42" s="27">
        <v>19.600000000000001</v>
      </c>
      <c r="AC42" s="27">
        <v>12.2</v>
      </c>
      <c r="AD42" s="9"/>
      <c r="AE42" s="9"/>
    </row>
    <row r="43" spans="1:31">
      <c r="A43" s="12" t="s">
        <v>61</v>
      </c>
      <c r="B43" s="12" t="s">
        <v>111</v>
      </c>
      <c r="C43" s="12" t="s">
        <v>340</v>
      </c>
      <c r="D43" s="16">
        <v>41436</v>
      </c>
      <c r="E43" s="16">
        <v>41499</v>
      </c>
      <c r="F43" s="16">
        <v>41625</v>
      </c>
      <c r="G43" s="12">
        <v>63</v>
      </c>
      <c r="H43" s="12">
        <v>189</v>
      </c>
      <c r="I43" s="12">
        <v>126</v>
      </c>
      <c r="K43" s="27">
        <v>25.2</v>
      </c>
      <c r="L43" s="27">
        <v>6.66</v>
      </c>
      <c r="M43" s="27">
        <v>1.73</v>
      </c>
      <c r="P43" s="27">
        <v>0.89</v>
      </c>
      <c r="S43" s="27">
        <v>1.02</v>
      </c>
      <c r="V43" s="27">
        <v>0.84</v>
      </c>
      <c r="Z43" s="27">
        <v>8.7100000000000009</v>
      </c>
      <c r="AA43" s="27">
        <v>10.199999999999999</v>
      </c>
      <c r="AB43" s="27">
        <v>9.4700000000000006</v>
      </c>
      <c r="AC43" s="27">
        <v>7.25</v>
      </c>
      <c r="AD43" s="9"/>
      <c r="AE43" s="9"/>
    </row>
    <row r="44" spans="1:31">
      <c r="A44" s="12" t="s">
        <v>62</v>
      </c>
      <c r="B44" s="12" t="s">
        <v>111</v>
      </c>
      <c r="C44" s="12" t="s">
        <v>340</v>
      </c>
      <c r="D44" s="16">
        <v>41436</v>
      </c>
      <c r="E44" s="16">
        <v>41499</v>
      </c>
      <c r="F44" s="16">
        <v>41625</v>
      </c>
      <c r="G44" s="12">
        <v>63</v>
      </c>
      <c r="H44" s="12">
        <v>189</v>
      </c>
      <c r="I44" s="12">
        <v>126</v>
      </c>
      <c r="K44" s="27">
        <v>23.1</v>
      </c>
      <c r="L44" s="27">
        <v>9.7799999999999994</v>
      </c>
      <c r="M44" s="27">
        <v>1.31</v>
      </c>
      <c r="P44" s="27">
        <v>0.62</v>
      </c>
      <c r="S44" s="27">
        <v>0.94</v>
      </c>
      <c r="V44" s="27">
        <v>0.64</v>
      </c>
      <c r="Z44" s="27">
        <v>6.68</v>
      </c>
      <c r="AA44" s="27">
        <v>5.42</v>
      </c>
      <c r="AB44" s="27">
        <v>9.7799999999999994</v>
      </c>
      <c r="AC44" s="27">
        <v>6.37</v>
      </c>
      <c r="AD44" s="9"/>
      <c r="AE44" s="9"/>
    </row>
    <row r="45" spans="1:31">
      <c r="A45" s="12" t="s">
        <v>63</v>
      </c>
      <c r="B45" s="12" t="s">
        <v>111</v>
      </c>
      <c r="C45" s="12" t="s">
        <v>340</v>
      </c>
      <c r="D45" s="16">
        <v>41436</v>
      </c>
      <c r="E45" s="16">
        <v>41499</v>
      </c>
      <c r="F45" s="16">
        <v>41625</v>
      </c>
      <c r="G45" s="12">
        <v>63</v>
      </c>
      <c r="H45" s="12">
        <v>189</v>
      </c>
      <c r="I45" s="12">
        <v>126</v>
      </c>
      <c r="K45" s="27">
        <v>26.4</v>
      </c>
      <c r="L45" s="27">
        <v>5.7</v>
      </c>
      <c r="M45" s="27">
        <v>1.07</v>
      </c>
      <c r="P45" s="27">
        <v>0.6</v>
      </c>
      <c r="S45" s="27">
        <v>0.98</v>
      </c>
      <c r="V45" s="27">
        <v>0.73</v>
      </c>
      <c r="Z45" s="27">
        <v>7.26</v>
      </c>
      <c r="AA45" s="27">
        <v>4.5199999999999996</v>
      </c>
      <c r="AB45" s="27">
        <v>10.5</v>
      </c>
      <c r="AC45" s="27">
        <v>6.37</v>
      </c>
      <c r="AD45" s="9"/>
      <c r="AE45" s="9"/>
    </row>
    <row r="46" spans="1:31">
      <c r="A46" s="12" t="s">
        <v>64</v>
      </c>
      <c r="B46" s="12" t="s">
        <v>111</v>
      </c>
      <c r="C46" s="12" t="s">
        <v>340</v>
      </c>
      <c r="D46" s="16">
        <v>41436</v>
      </c>
      <c r="E46" s="16">
        <v>41499</v>
      </c>
      <c r="F46" s="16">
        <v>41625</v>
      </c>
      <c r="G46" s="12">
        <v>63</v>
      </c>
      <c r="H46" s="12">
        <v>189</v>
      </c>
      <c r="I46" s="12">
        <v>126</v>
      </c>
      <c r="K46" s="27">
        <v>27</v>
      </c>
      <c r="L46" s="27">
        <v>11.4</v>
      </c>
      <c r="M46" s="27">
        <v>1.96</v>
      </c>
      <c r="P46" s="27">
        <v>0.79</v>
      </c>
      <c r="S46" s="27">
        <v>1.37</v>
      </c>
      <c r="V46" s="27">
        <v>0.91</v>
      </c>
      <c r="Z46" s="27">
        <v>7.15</v>
      </c>
      <c r="AA46" s="27">
        <v>6.64</v>
      </c>
      <c r="AB46" s="27">
        <v>12</v>
      </c>
      <c r="AC46" s="27">
        <v>9.6300000000000008</v>
      </c>
      <c r="AD46" s="9"/>
      <c r="AE46" s="9"/>
    </row>
    <row r="47" spans="1:31">
      <c r="A47" s="12" t="s">
        <v>65</v>
      </c>
      <c r="B47" s="12" t="s">
        <v>111</v>
      </c>
      <c r="C47" s="12" t="s">
        <v>340</v>
      </c>
      <c r="D47" s="16">
        <v>41436</v>
      </c>
      <c r="E47" s="16">
        <v>41499</v>
      </c>
      <c r="F47" s="16">
        <v>41625</v>
      </c>
      <c r="G47" s="12">
        <v>63</v>
      </c>
      <c r="H47" s="12">
        <v>189</v>
      </c>
      <c r="I47" s="12">
        <v>126</v>
      </c>
      <c r="K47" s="27">
        <v>19.899999999999999</v>
      </c>
      <c r="L47" s="27">
        <v>7.31</v>
      </c>
      <c r="M47" s="27">
        <v>1.74</v>
      </c>
      <c r="P47" s="27">
        <v>0.71</v>
      </c>
      <c r="S47" s="27">
        <v>1.1000000000000001</v>
      </c>
      <c r="V47" s="27">
        <v>0.69</v>
      </c>
      <c r="Z47" s="27">
        <v>6.64</v>
      </c>
      <c r="AA47" s="27">
        <v>7.3</v>
      </c>
      <c r="AB47" s="27">
        <v>13.7</v>
      </c>
      <c r="AC47" s="27">
        <v>8.25</v>
      </c>
      <c r="AD47" s="9"/>
      <c r="AE47" s="9"/>
    </row>
    <row r="48" spans="1:31">
      <c r="A48" s="12" t="s">
        <v>66</v>
      </c>
      <c r="B48" s="12" t="s">
        <v>113</v>
      </c>
      <c r="C48" s="12" t="s">
        <v>340</v>
      </c>
      <c r="D48" s="16">
        <v>41514</v>
      </c>
      <c r="E48" s="16">
        <v>41570</v>
      </c>
      <c r="F48" s="16">
        <v>41626</v>
      </c>
      <c r="G48" s="12">
        <v>56</v>
      </c>
      <c r="H48" s="12">
        <v>112</v>
      </c>
      <c r="I48" s="12">
        <v>56</v>
      </c>
      <c r="K48" s="27">
        <v>33.299999999999997</v>
      </c>
      <c r="L48" s="27">
        <v>12</v>
      </c>
      <c r="M48" s="27">
        <v>1.81</v>
      </c>
      <c r="P48" s="27">
        <v>0.95</v>
      </c>
      <c r="S48" s="27">
        <v>1.03</v>
      </c>
      <c r="V48" s="27">
        <v>0.92</v>
      </c>
      <c r="Z48" s="27">
        <v>13.6</v>
      </c>
      <c r="AA48" s="27">
        <v>9.65</v>
      </c>
      <c r="AB48" s="27">
        <v>18.2</v>
      </c>
      <c r="AC48" s="27">
        <v>12.5</v>
      </c>
      <c r="AD48" s="9"/>
      <c r="AE48" s="9"/>
    </row>
    <row r="49" spans="1:31">
      <c r="A49" s="12" t="s">
        <v>67</v>
      </c>
      <c r="B49" s="12" t="s">
        <v>113</v>
      </c>
      <c r="C49" s="12" t="s">
        <v>340</v>
      </c>
      <c r="D49" s="16">
        <v>41514</v>
      </c>
      <c r="E49" s="16">
        <v>41570</v>
      </c>
      <c r="F49" s="16">
        <v>41626</v>
      </c>
      <c r="G49" s="12">
        <v>56</v>
      </c>
      <c r="H49" s="12">
        <v>112</v>
      </c>
      <c r="I49" s="12">
        <v>56</v>
      </c>
      <c r="K49" s="27">
        <v>31</v>
      </c>
      <c r="L49" s="27">
        <v>12.5</v>
      </c>
      <c r="M49" s="27">
        <v>2.1</v>
      </c>
      <c r="P49" s="27">
        <v>1.1599999999999999</v>
      </c>
      <c r="S49" s="27">
        <v>1.9</v>
      </c>
      <c r="V49" s="27">
        <v>1.08</v>
      </c>
      <c r="Z49" s="27">
        <v>14.4</v>
      </c>
      <c r="AA49" s="27">
        <v>11.2</v>
      </c>
      <c r="AB49" s="27">
        <v>20.7</v>
      </c>
      <c r="AC49" s="27">
        <v>14</v>
      </c>
      <c r="AD49" s="9"/>
      <c r="AE49" s="9"/>
    </row>
    <row r="50" spans="1:31">
      <c r="A50" s="12" t="s">
        <v>68</v>
      </c>
      <c r="B50" s="12" t="s">
        <v>113</v>
      </c>
      <c r="C50" s="12" t="s">
        <v>340</v>
      </c>
      <c r="D50" s="16">
        <v>41514</v>
      </c>
      <c r="E50" s="16">
        <v>41570</v>
      </c>
      <c r="F50" s="16">
        <v>41626</v>
      </c>
      <c r="G50" s="12">
        <v>56</v>
      </c>
      <c r="H50" s="12">
        <v>112</v>
      </c>
      <c r="I50" s="12">
        <v>56</v>
      </c>
      <c r="K50" s="27">
        <v>18.8</v>
      </c>
      <c r="L50" s="27">
        <v>12.6</v>
      </c>
      <c r="M50" s="27">
        <v>0.76</v>
      </c>
      <c r="P50" s="27">
        <v>0.51</v>
      </c>
      <c r="S50" s="27">
        <v>1.05</v>
      </c>
      <c r="V50" s="27">
        <v>0.74</v>
      </c>
      <c r="Z50" s="27">
        <v>11.4</v>
      </c>
      <c r="AA50" s="27">
        <v>8.16</v>
      </c>
      <c r="AB50" s="27">
        <v>16.2</v>
      </c>
      <c r="AC50" s="27">
        <v>11.8</v>
      </c>
      <c r="AD50" s="9"/>
      <c r="AE50" s="9"/>
    </row>
    <row r="51" spans="1:31">
      <c r="A51" s="12" t="s">
        <v>69</v>
      </c>
      <c r="B51" s="12" t="s">
        <v>113</v>
      </c>
      <c r="C51" s="12" t="s">
        <v>340</v>
      </c>
      <c r="D51" s="16">
        <v>41514</v>
      </c>
      <c r="E51" s="16">
        <v>41570</v>
      </c>
      <c r="F51" s="16">
        <v>41626</v>
      </c>
      <c r="G51" s="12">
        <v>56</v>
      </c>
      <c r="H51" s="12">
        <v>112</v>
      </c>
      <c r="I51" s="12">
        <v>56</v>
      </c>
      <c r="K51" s="27">
        <v>25.5</v>
      </c>
      <c r="L51" s="27">
        <v>12.4</v>
      </c>
      <c r="M51" s="27">
        <v>1.3</v>
      </c>
      <c r="P51" s="27">
        <v>0.8</v>
      </c>
      <c r="S51" s="27">
        <v>0.76</v>
      </c>
      <c r="V51" s="27">
        <v>0.6</v>
      </c>
      <c r="Z51" s="27">
        <v>11.7</v>
      </c>
      <c r="AA51" s="27">
        <v>9.5</v>
      </c>
      <c r="AB51" s="27">
        <v>13.9</v>
      </c>
      <c r="AC51" s="27">
        <v>10.3</v>
      </c>
      <c r="AD51" s="9"/>
      <c r="AE51" s="9"/>
    </row>
    <row r="52" spans="1:31">
      <c r="A52" s="12" t="s">
        <v>70</v>
      </c>
      <c r="B52" s="12" t="s">
        <v>114</v>
      </c>
      <c r="C52" s="12" t="s">
        <v>340</v>
      </c>
      <c r="D52" s="16">
        <v>41472</v>
      </c>
      <c r="E52" s="16">
        <v>41549</v>
      </c>
      <c r="F52" s="16">
        <v>41689</v>
      </c>
      <c r="G52" s="12">
        <v>77</v>
      </c>
      <c r="H52" s="12">
        <v>217</v>
      </c>
      <c r="I52" s="12">
        <v>140</v>
      </c>
      <c r="K52" s="27">
        <v>32.9</v>
      </c>
      <c r="L52" s="27">
        <v>11.4</v>
      </c>
      <c r="M52" s="27">
        <v>1.4</v>
      </c>
      <c r="P52" s="27">
        <v>0.85</v>
      </c>
      <c r="S52" s="27">
        <v>2.2599999999999998</v>
      </c>
      <c r="V52" s="27">
        <v>1.76</v>
      </c>
      <c r="Z52" s="27">
        <v>10.7</v>
      </c>
      <c r="AA52" s="27">
        <v>9.24</v>
      </c>
      <c r="AB52" s="27">
        <v>19.399999999999999</v>
      </c>
      <c r="AC52" s="27">
        <v>16.2</v>
      </c>
      <c r="AD52" s="9"/>
      <c r="AE52" s="9"/>
    </row>
    <row r="53" spans="1:31">
      <c r="A53" s="12" t="s">
        <v>71</v>
      </c>
      <c r="B53" s="12" t="s">
        <v>114</v>
      </c>
      <c r="C53" s="12" t="s">
        <v>340</v>
      </c>
      <c r="D53" s="16">
        <v>41472</v>
      </c>
      <c r="E53" s="16">
        <v>41549</v>
      </c>
      <c r="F53" s="16">
        <v>41689</v>
      </c>
      <c r="G53" s="12">
        <v>77</v>
      </c>
      <c r="H53" s="12">
        <v>217</v>
      </c>
      <c r="I53" s="12">
        <v>140</v>
      </c>
      <c r="K53" s="27">
        <v>41.9</v>
      </c>
      <c r="L53" s="27">
        <v>7.37</v>
      </c>
      <c r="M53" s="27">
        <v>1.29</v>
      </c>
      <c r="P53" s="27">
        <v>0.62</v>
      </c>
      <c r="S53" s="27">
        <v>1.46</v>
      </c>
      <c r="V53" s="27">
        <v>1.08</v>
      </c>
      <c r="Z53" s="27">
        <v>11.7</v>
      </c>
      <c r="AA53" s="27">
        <v>6.44</v>
      </c>
      <c r="AB53" s="27">
        <v>19.2</v>
      </c>
      <c r="AC53" s="27">
        <v>9.58</v>
      </c>
      <c r="AD53" s="9"/>
      <c r="AE53" s="9"/>
    </row>
    <row r="54" spans="1:31">
      <c r="A54" s="12" t="s">
        <v>72</v>
      </c>
      <c r="B54" s="12" t="s">
        <v>114</v>
      </c>
      <c r="C54" s="12" t="s">
        <v>340</v>
      </c>
      <c r="D54" s="16">
        <v>41472</v>
      </c>
      <c r="E54" s="16">
        <v>41549</v>
      </c>
      <c r="F54" s="16">
        <v>41689</v>
      </c>
      <c r="G54" s="12">
        <v>77</v>
      </c>
      <c r="H54" s="12">
        <v>217</v>
      </c>
      <c r="I54" s="12">
        <v>140</v>
      </c>
      <c r="K54" s="27">
        <v>46.4</v>
      </c>
      <c r="L54" s="27">
        <v>11.5</v>
      </c>
      <c r="M54" s="27">
        <v>1.87</v>
      </c>
      <c r="P54" s="27">
        <v>0.78</v>
      </c>
      <c r="S54" s="27">
        <v>1.53</v>
      </c>
      <c r="V54" s="27">
        <v>1.18</v>
      </c>
      <c r="Z54" s="27">
        <v>13</v>
      </c>
      <c r="AA54" s="27">
        <v>7.59</v>
      </c>
      <c r="AB54" s="27">
        <v>20.7</v>
      </c>
      <c r="AC54" s="27">
        <v>11.4</v>
      </c>
      <c r="AD54" s="9"/>
      <c r="AE54" s="9"/>
    </row>
    <row r="55" spans="1:31">
      <c r="A55" s="12" t="s">
        <v>73</v>
      </c>
      <c r="B55" s="12" t="s">
        <v>114</v>
      </c>
      <c r="C55" s="12" t="s">
        <v>340</v>
      </c>
      <c r="D55" s="16">
        <v>41472</v>
      </c>
      <c r="E55" s="16">
        <v>41549</v>
      </c>
      <c r="F55" s="16">
        <v>41689</v>
      </c>
      <c r="G55" s="12">
        <v>77</v>
      </c>
      <c r="H55" s="12">
        <v>217</v>
      </c>
      <c r="I55" s="12">
        <v>140</v>
      </c>
      <c r="K55" s="27">
        <v>44.2</v>
      </c>
      <c r="L55" s="27">
        <v>6.96</v>
      </c>
      <c r="M55" s="27">
        <v>1.95</v>
      </c>
      <c r="P55" s="27">
        <v>0.54</v>
      </c>
      <c r="S55" s="27">
        <v>1.25</v>
      </c>
      <c r="V55" s="27">
        <v>0.82</v>
      </c>
      <c r="Z55" s="27">
        <v>10.5</v>
      </c>
      <c r="AA55" s="27">
        <v>6.56</v>
      </c>
      <c r="AB55" s="27">
        <v>17.600000000000001</v>
      </c>
      <c r="AC55" s="27">
        <v>9.7899999999999991</v>
      </c>
      <c r="AD55" s="9"/>
      <c r="AE55" s="9"/>
    </row>
    <row r="56" spans="1:31">
      <c r="A56" s="12" t="s">
        <v>74</v>
      </c>
      <c r="B56" s="12" t="s">
        <v>115</v>
      </c>
      <c r="C56" s="12" t="s">
        <v>340</v>
      </c>
      <c r="D56" s="16">
        <v>41182</v>
      </c>
      <c r="E56" s="16">
        <v>41259</v>
      </c>
      <c r="F56" s="16">
        <v>41322</v>
      </c>
      <c r="G56" s="12">
        <v>77</v>
      </c>
      <c r="H56" s="12">
        <v>140</v>
      </c>
      <c r="I56" s="12">
        <v>63</v>
      </c>
      <c r="K56" s="27">
        <v>31.7</v>
      </c>
      <c r="L56" s="27">
        <v>8.1300000000000008</v>
      </c>
      <c r="M56" s="27">
        <v>0.77</v>
      </c>
      <c r="P56" s="27">
        <v>0.62</v>
      </c>
      <c r="S56" s="27">
        <v>1.01</v>
      </c>
      <c r="V56" s="27">
        <v>0.99</v>
      </c>
      <c r="Z56" s="27">
        <v>16</v>
      </c>
      <c r="AA56" s="27">
        <v>9.65</v>
      </c>
      <c r="AB56" s="27">
        <v>21.4</v>
      </c>
      <c r="AC56" s="27">
        <v>15.5</v>
      </c>
      <c r="AD56" s="9"/>
      <c r="AE56" s="9"/>
    </row>
    <row r="57" spans="1:31">
      <c r="A57" s="12" t="s">
        <v>75</v>
      </c>
      <c r="B57" s="12" t="s">
        <v>115</v>
      </c>
      <c r="C57" s="12" t="s">
        <v>340</v>
      </c>
      <c r="D57" s="16">
        <v>41182</v>
      </c>
      <c r="E57" s="16">
        <v>41259</v>
      </c>
      <c r="F57" s="16">
        <v>41322</v>
      </c>
      <c r="G57" s="12">
        <v>77</v>
      </c>
      <c r="H57" s="12">
        <v>140</v>
      </c>
      <c r="I57" s="12">
        <v>63</v>
      </c>
      <c r="K57" s="27">
        <v>26.2</v>
      </c>
      <c r="L57" s="27">
        <v>9.2200000000000006</v>
      </c>
      <c r="M57" s="27">
        <v>1.01</v>
      </c>
      <c r="P57" s="27">
        <v>0.61</v>
      </c>
      <c r="S57" s="27">
        <v>0.96</v>
      </c>
      <c r="V57" s="27">
        <v>0.83</v>
      </c>
      <c r="Z57" s="27">
        <v>13.8</v>
      </c>
      <c r="AA57" s="27">
        <v>10.3</v>
      </c>
      <c r="AB57" s="27">
        <v>21.6</v>
      </c>
      <c r="AC57" s="27">
        <v>13.8</v>
      </c>
      <c r="AD57" s="9"/>
      <c r="AE57" s="9"/>
    </row>
    <row r="58" spans="1:31">
      <c r="A58" s="12" t="s">
        <v>76</v>
      </c>
      <c r="B58" s="12" t="s">
        <v>115</v>
      </c>
      <c r="C58" s="12" t="s">
        <v>340</v>
      </c>
      <c r="D58" s="16">
        <v>41182</v>
      </c>
      <c r="E58" s="16">
        <v>41259</v>
      </c>
      <c r="F58" s="16">
        <v>41322</v>
      </c>
      <c r="G58" s="12">
        <v>77</v>
      </c>
      <c r="H58" s="12">
        <v>140</v>
      </c>
      <c r="I58" s="12">
        <v>63</v>
      </c>
      <c r="K58" s="27">
        <v>24.5</v>
      </c>
      <c r="L58" s="27">
        <v>9.8000000000000007</v>
      </c>
      <c r="M58" s="27">
        <v>0.56000000000000005</v>
      </c>
      <c r="P58" s="27">
        <v>0.43</v>
      </c>
      <c r="S58" s="27">
        <v>0.82</v>
      </c>
      <c r="V58" s="27">
        <v>0.8</v>
      </c>
      <c r="Z58" s="27">
        <v>14.7</v>
      </c>
      <c r="AA58" s="27">
        <v>7.65</v>
      </c>
      <c r="AB58" s="27">
        <v>20.9</v>
      </c>
      <c r="AC58" s="27">
        <v>13.1</v>
      </c>
      <c r="AD58" s="9"/>
      <c r="AE58" s="9"/>
    </row>
    <row r="59" spans="1:31">
      <c r="A59" s="12" t="s">
        <v>77</v>
      </c>
      <c r="B59" s="12" t="s">
        <v>115</v>
      </c>
      <c r="C59" s="12" t="s">
        <v>340</v>
      </c>
      <c r="D59" s="16">
        <v>41182</v>
      </c>
      <c r="E59" s="16">
        <v>41259</v>
      </c>
      <c r="F59" s="16">
        <v>41322</v>
      </c>
      <c r="G59" s="12">
        <v>77</v>
      </c>
      <c r="H59" s="12">
        <v>140</v>
      </c>
      <c r="I59" s="12">
        <v>63</v>
      </c>
      <c r="K59" s="27">
        <v>29.3</v>
      </c>
      <c r="L59" s="27">
        <v>10.199999999999999</v>
      </c>
      <c r="M59" s="27">
        <v>1.07</v>
      </c>
      <c r="P59" s="27">
        <v>0.51</v>
      </c>
      <c r="S59" s="27">
        <v>0.88</v>
      </c>
      <c r="V59" s="27">
        <v>0.82</v>
      </c>
      <c r="Z59" s="27">
        <v>11.8</v>
      </c>
      <c r="AA59" s="27">
        <v>8.85</v>
      </c>
      <c r="AB59" s="27">
        <v>21.7</v>
      </c>
      <c r="AC59" s="27">
        <v>14</v>
      </c>
      <c r="AD59" s="9"/>
      <c r="AE59" s="9"/>
    </row>
    <row r="60" spans="1:31">
      <c r="A60" s="12" t="s">
        <v>78</v>
      </c>
      <c r="B60" s="12" t="s">
        <v>113</v>
      </c>
      <c r="C60" s="12" t="s">
        <v>340</v>
      </c>
      <c r="D60" s="16">
        <v>41514</v>
      </c>
      <c r="E60" s="16">
        <v>41570</v>
      </c>
      <c r="F60" s="16">
        <v>41738</v>
      </c>
      <c r="G60" s="12">
        <v>56</v>
      </c>
      <c r="H60" s="12">
        <v>224</v>
      </c>
      <c r="I60" s="12">
        <v>168</v>
      </c>
      <c r="AD60" s="9"/>
      <c r="AE60" s="9"/>
    </row>
    <row r="61" spans="1:31">
      <c r="A61" s="12" t="s">
        <v>79</v>
      </c>
      <c r="B61" s="12" t="s">
        <v>113</v>
      </c>
      <c r="C61" s="12" t="s">
        <v>340</v>
      </c>
      <c r="D61" s="16">
        <v>41514</v>
      </c>
      <c r="E61" s="16">
        <v>41570</v>
      </c>
      <c r="F61" s="16">
        <v>41738</v>
      </c>
      <c r="G61" s="12">
        <v>56</v>
      </c>
      <c r="H61" s="12">
        <v>224</v>
      </c>
      <c r="I61" s="12">
        <v>168</v>
      </c>
      <c r="AD61" s="9"/>
      <c r="AE61" s="9"/>
    </row>
    <row r="62" spans="1:31">
      <c r="A62" s="12" t="s">
        <v>80</v>
      </c>
      <c r="B62" s="12" t="s">
        <v>113</v>
      </c>
      <c r="C62" s="12" t="s">
        <v>340</v>
      </c>
      <c r="D62" s="16">
        <v>41514</v>
      </c>
      <c r="E62" s="16">
        <v>41570</v>
      </c>
      <c r="F62" s="16">
        <v>41738</v>
      </c>
      <c r="G62" s="12">
        <v>56</v>
      </c>
      <c r="H62" s="12">
        <v>224</v>
      </c>
      <c r="I62" s="12">
        <v>168</v>
      </c>
      <c r="AD62" s="9"/>
      <c r="AE62" s="9"/>
    </row>
    <row r="63" spans="1:31">
      <c r="A63" s="12" t="s">
        <v>81</v>
      </c>
      <c r="B63" s="12" t="s">
        <v>113</v>
      </c>
      <c r="C63" s="12" t="s">
        <v>340</v>
      </c>
      <c r="D63" s="16">
        <v>41514</v>
      </c>
      <c r="E63" s="16">
        <v>41570</v>
      </c>
      <c r="F63" s="16">
        <v>41829</v>
      </c>
      <c r="G63" s="12">
        <v>56</v>
      </c>
      <c r="H63" s="12">
        <v>315</v>
      </c>
      <c r="I63" s="12">
        <v>259</v>
      </c>
      <c r="AD63" s="9"/>
      <c r="AE63" s="9"/>
    </row>
    <row r="64" spans="1:31">
      <c r="A64" s="12" t="s">
        <v>82</v>
      </c>
      <c r="B64" s="12" t="s">
        <v>113</v>
      </c>
      <c r="C64" s="12" t="s">
        <v>340</v>
      </c>
      <c r="D64" s="16">
        <v>41514</v>
      </c>
      <c r="E64" s="16">
        <v>41570</v>
      </c>
      <c r="F64" s="16">
        <v>41829</v>
      </c>
      <c r="G64" s="12">
        <v>56</v>
      </c>
      <c r="H64" s="12">
        <v>315</v>
      </c>
      <c r="I64" s="12">
        <v>259</v>
      </c>
      <c r="AD64" s="9"/>
      <c r="AE64" s="9"/>
    </row>
    <row r="65" spans="1:31">
      <c r="A65" s="12" t="s">
        <v>83</v>
      </c>
      <c r="B65" s="12" t="s">
        <v>113</v>
      </c>
      <c r="C65" s="12" t="s">
        <v>340</v>
      </c>
      <c r="D65" s="16">
        <v>41514</v>
      </c>
      <c r="E65" s="16">
        <v>41570</v>
      </c>
      <c r="F65" s="16">
        <v>41829</v>
      </c>
      <c r="G65" s="12">
        <v>56</v>
      </c>
      <c r="H65" s="12">
        <v>315</v>
      </c>
      <c r="I65" s="12">
        <v>259</v>
      </c>
      <c r="AD65" s="9"/>
      <c r="AE65" s="9"/>
    </row>
    <row r="66" spans="1:31">
      <c r="A66" s="12" t="s">
        <v>84</v>
      </c>
      <c r="B66" s="12" t="s">
        <v>114</v>
      </c>
      <c r="C66" s="12" t="s">
        <v>340</v>
      </c>
      <c r="D66" s="16">
        <v>41472</v>
      </c>
      <c r="E66" s="16">
        <v>41549</v>
      </c>
      <c r="F66" s="16">
        <v>41836</v>
      </c>
      <c r="G66" s="12">
        <v>77</v>
      </c>
      <c r="H66" s="12">
        <v>364</v>
      </c>
      <c r="I66" s="12">
        <v>287</v>
      </c>
      <c r="J66" s="27">
        <v>93.4</v>
      </c>
      <c r="K66" s="27">
        <v>38.9</v>
      </c>
      <c r="L66" s="27">
        <v>10.7</v>
      </c>
      <c r="M66" s="27">
        <v>2.2400000000000002</v>
      </c>
      <c r="P66" s="27">
        <v>2.54</v>
      </c>
      <c r="Q66" s="27">
        <v>4.79</v>
      </c>
      <c r="R66" s="27">
        <v>5.8</v>
      </c>
      <c r="S66" s="27">
        <v>4.28</v>
      </c>
      <c r="V66" s="27">
        <v>4.28</v>
      </c>
      <c r="W66" s="27">
        <v>11.4</v>
      </c>
      <c r="X66" s="27">
        <v>11.4</v>
      </c>
      <c r="Z66" s="27">
        <v>4.8899999999999997</v>
      </c>
      <c r="AB66" s="27">
        <v>13.9</v>
      </c>
      <c r="AD66" s="9"/>
      <c r="AE66" s="9"/>
    </row>
    <row r="67" spans="1:31">
      <c r="A67" s="12" t="s">
        <v>85</v>
      </c>
      <c r="B67" s="12" t="s">
        <v>114</v>
      </c>
      <c r="C67" s="12" t="s">
        <v>340</v>
      </c>
      <c r="D67" s="16">
        <v>41472</v>
      </c>
      <c r="E67" s="16">
        <v>41549</v>
      </c>
      <c r="F67" s="16">
        <v>41843</v>
      </c>
      <c r="G67" s="12">
        <v>77</v>
      </c>
      <c r="H67" s="12">
        <v>371</v>
      </c>
      <c r="I67" s="12">
        <v>294</v>
      </c>
      <c r="AD67" s="9"/>
      <c r="AE67" s="9"/>
    </row>
    <row r="68" spans="1:31">
      <c r="A68" s="12" t="s">
        <v>86</v>
      </c>
      <c r="B68" s="12" t="s">
        <v>114</v>
      </c>
      <c r="C68" s="12" t="s">
        <v>340</v>
      </c>
      <c r="D68" s="16">
        <v>41472</v>
      </c>
      <c r="E68" s="16">
        <v>41549</v>
      </c>
      <c r="F68" s="16">
        <v>41843</v>
      </c>
      <c r="G68" s="12">
        <v>77</v>
      </c>
      <c r="H68" s="12">
        <v>371</v>
      </c>
      <c r="I68" s="12">
        <v>294</v>
      </c>
      <c r="AD68" s="9"/>
      <c r="AE68" s="9"/>
    </row>
    <row r="69" spans="1:31">
      <c r="A69" s="12" t="s">
        <v>87</v>
      </c>
      <c r="B69" s="12" t="s">
        <v>114</v>
      </c>
      <c r="C69" s="12" t="s">
        <v>340</v>
      </c>
      <c r="D69" s="16">
        <v>41472</v>
      </c>
      <c r="E69" s="16">
        <v>41549</v>
      </c>
      <c r="F69" s="16">
        <v>41864</v>
      </c>
      <c r="G69" s="12">
        <v>77</v>
      </c>
      <c r="H69" s="12">
        <v>392</v>
      </c>
      <c r="I69" s="12">
        <v>315</v>
      </c>
      <c r="AD69" s="9"/>
      <c r="AE69" s="9"/>
    </row>
    <row r="70" spans="1:31">
      <c r="A70" s="12" t="s">
        <v>88</v>
      </c>
      <c r="B70" s="12" t="s">
        <v>114</v>
      </c>
      <c r="C70" s="12" t="s">
        <v>340</v>
      </c>
      <c r="D70" s="16">
        <v>41472</v>
      </c>
      <c r="E70" s="16">
        <v>41549</v>
      </c>
      <c r="F70" s="16">
        <v>41864</v>
      </c>
      <c r="G70" s="12">
        <v>77</v>
      </c>
      <c r="H70" s="12">
        <v>392</v>
      </c>
      <c r="I70" s="12">
        <v>315</v>
      </c>
      <c r="AD70" s="9"/>
      <c r="AE70" s="9"/>
    </row>
    <row r="71" spans="1:31">
      <c r="A71" s="12" t="s">
        <v>89</v>
      </c>
      <c r="B71" s="12" t="s">
        <v>114</v>
      </c>
      <c r="C71" s="12" t="s">
        <v>340</v>
      </c>
      <c r="D71" s="16">
        <v>41472</v>
      </c>
      <c r="E71" s="16">
        <v>41549</v>
      </c>
      <c r="F71" s="16">
        <v>41864</v>
      </c>
      <c r="G71" s="12">
        <v>77</v>
      </c>
      <c r="H71" s="12">
        <v>392</v>
      </c>
      <c r="I71" s="12">
        <v>315</v>
      </c>
      <c r="AD71" s="9"/>
      <c r="AE71" s="9"/>
    </row>
    <row r="72" spans="1:31">
      <c r="A72" s="12" t="s">
        <v>90</v>
      </c>
      <c r="B72" s="12" t="s">
        <v>114</v>
      </c>
      <c r="C72" s="12" t="s">
        <v>340</v>
      </c>
      <c r="D72" s="16">
        <v>41472</v>
      </c>
      <c r="E72" s="16">
        <v>41549</v>
      </c>
      <c r="F72" s="16">
        <v>41864</v>
      </c>
      <c r="G72" s="12">
        <v>77</v>
      </c>
      <c r="H72" s="12">
        <v>392</v>
      </c>
      <c r="I72" s="12">
        <v>315</v>
      </c>
      <c r="AD72" s="9"/>
      <c r="AE72" s="9"/>
    </row>
    <row r="73" spans="1:31">
      <c r="A73" s="12" t="s">
        <v>91</v>
      </c>
      <c r="B73" s="12" t="s">
        <v>115</v>
      </c>
      <c r="C73" s="12" t="s">
        <v>340</v>
      </c>
      <c r="D73" s="16">
        <v>41154</v>
      </c>
      <c r="E73" s="16">
        <v>41259</v>
      </c>
      <c r="F73" s="16">
        <v>41490</v>
      </c>
      <c r="G73" s="12">
        <v>105</v>
      </c>
      <c r="H73" s="12">
        <v>336</v>
      </c>
      <c r="I73" s="12">
        <v>231</v>
      </c>
      <c r="AD73" s="9"/>
      <c r="AE73" s="9"/>
    </row>
    <row r="74" spans="1:31">
      <c r="A74" s="12" t="s">
        <v>92</v>
      </c>
      <c r="B74" s="12" t="s">
        <v>115</v>
      </c>
      <c r="C74" s="12" t="s">
        <v>340</v>
      </c>
      <c r="D74" s="16">
        <v>41154</v>
      </c>
      <c r="E74" s="16">
        <v>41259</v>
      </c>
      <c r="F74" s="16">
        <v>41511</v>
      </c>
      <c r="G74" s="12">
        <v>105</v>
      </c>
      <c r="H74" s="12">
        <v>357</v>
      </c>
      <c r="I74" s="12">
        <v>252</v>
      </c>
      <c r="J74" s="27">
        <v>99</v>
      </c>
      <c r="K74" s="27">
        <v>54.3</v>
      </c>
      <c r="L74" s="27">
        <v>11.2</v>
      </c>
      <c r="M74" s="27">
        <v>4.58</v>
      </c>
      <c r="P74" s="27">
        <v>3.25</v>
      </c>
      <c r="Q74" s="27">
        <v>10.4</v>
      </c>
      <c r="R74" s="27">
        <v>16</v>
      </c>
      <c r="S74" s="27">
        <v>5.52</v>
      </c>
      <c r="V74" s="27">
        <v>3.78</v>
      </c>
      <c r="W74" s="27">
        <v>12.2</v>
      </c>
      <c r="X74" s="27">
        <v>14.5</v>
      </c>
      <c r="Z74" s="27">
        <v>11.8</v>
      </c>
      <c r="AB74" s="27">
        <v>20.8</v>
      </c>
      <c r="AD74" s="9"/>
      <c r="AE74" s="9"/>
    </row>
    <row r="75" spans="1:31">
      <c r="A75" s="12" t="s">
        <v>93</v>
      </c>
      <c r="B75" s="12" t="s">
        <v>115</v>
      </c>
      <c r="C75" s="12" t="s">
        <v>340</v>
      </c>
      <c r="D75" s="16">
        <v>41154</v>
      </c>
      <c r="E75" s="16">
        <v>41259</v>
      </c>
      <c r="F75" s="16">
        <v>41511</v>
      </c>
      <c r="G75" s="12">
        <v>105</v>
      </c>
      <c r="H75" s="12">
        <v>357</v>
      </c>
      <c r="I75" s="12">
        <v>252</v>
      </c>
      <c r="J75" s="27">
        <v>98.6</v>
      </c>
      <c r="K75" s="27">
        <v>51.7</v>
      </c>
      <c r="L75" s="27">
        <v>12.8</v>
      </c>
      <c r="M75" s="27">
        <v>3.85</v>
      </c>
      <c r="P75" s="27">
        <v>2.69</v>
      </c>
      <c r="Q75" s="27">
        <v>8.8800000000000008</v>
      </c>
      <c r="R75" s="27">
        <v>13.1</v>
      </c>
      <c r="S75" s="27">
        <v>5.72</v>
      </c>
      <c r="V75" s="27">
        <v>4.8099999999999996</v>
      </c>
      <c r="W75" s="27">
        <v>14</v>
      </c>
      <c r="X75" s="27">
        <v>15.5</v>
      </c>
      <c r="Z75" s="27">
        <v>10.1</v>
      </c>
      <c r="AB75" s="27">
        <v>21.4</v>
      </c>
      <c r="AD75" s="9"/>
      <c r="AE75" s="9"/>
    </row>
    <row r="76" spans="1:31">
      <c r="A76" s="12" t="s">
        <v>94</v>
      </c>
      <c r="B76" s="12" t="s">
        <v>115</v>
      </c>
      <c r="C76" s="12" t="s">
        <v>340</v>
      </c>
      <c r="D76" s="16">
        <v>41154</v>
      </c>
      <c r="E76" s="16">
        <v>41259</v>
      </c>
      <c r="F76" s="16">
        <v>41511</v>
      </c>
      <c r="G76" s="12">
        <v>105</v>
      </c>
      <c r="H76" s="12">
        <v>357</v>
      </c>
      <c r="I76" s="12">
        <v>252</v>
      </c>
      <c r="J76" s="27">
        <v>99.5</v>
      </c>
      <c r="K76" s="27">
        <v>62.4</v>
      </c>
      <c r="L76" s="27">
        <v>13.7</v>
      </c>
      <c r="M76" s="27">
        <v>5.84</v>
      </c>
      <c r="P76" s="27">
        <v>6.27</v>
      </c>
      <c r="Q76" s="27">
        <v>15.4</v>
      </c>
      <c r="R76" s="27">
        <v>19.2</v>
      </c>
      <c r="S76" s="27">
        <v>8.58</v>
      </c>
      <c r="V76" s="27">
        <v>7.48</v>
      </c>
      <c r="W76" s="27">
        <v>15.6</v>
      </c>
      <c r="X76" s="27">
        <v>18.2</v>
      </c>
      <c r="Z76" s="27">
        <v>12.1</v>
      </c>
      <c r="AB76" s="27">
        <v>21.4</v>
      </c>
      <c r="AD76" s="9"/>
      <c r="AE76" s="9"/>
    </row>
    <row r="77" spans="1:31">
      <c r="A77" s="12" t="s">
        <v>95</v>
      </c>
      <c r="B77" s="12" t="s">
        <v>115</v>
      </c>
      <c r="C77" s="12" t="s">
        <v>340</v>
      </c>
      <c r="D77" s="16">
        <v>41154</v>
      </c>
      <c r="E77" s="16">
        <v>41259</v>
      </c>
      <c r="F77" s="16">
        <v>41511</v>
      </c>
      <c r="G77" s="12">
        <v>105</v>
      </c>
      <c r="H77" s="12">
        <v>357</v>
      </c>
      <c r="I77" s="12">
        <v>252</v>
      </c>
      <c r="J77" s="27">
        <v>98.8</v>
      </c>
      <c r="K77" s="27">
        <v>46.2</v>
      </c>
      <c r="L77" s="27">
        <v>10.3</v>
      </c>
      <c r="M77" s="27">
        <v>4.13</v>
      </c>
      <c r="P77" s="27">
        <v>2.96</v>
      </c>
      <c r="Q77" s="27">
        <v>16.7</v>
      </c>
      <c r="R77" s="27">
        <v>12.3</v>
      </c>
      <c r="S77" s="27">
        <v>5.67</v>
      </c>
      <c r="V77" s="27">
        <v>4.72</v>
      </c>
      <c r="W77" s="27">
        <v>11.7</v>
      </c>
      <c r="X77" s="27">
        <v>14.8</v>
      </c>
      <c r="Z77" s="27">
        <v>13.9</v>
      </c>
      <c r="AB77" s="27">
        <v>20</v>
      </c>
      <c r="AD77" s="9"/>
      <c r="AE77" s="9"/>
    </row>
    <row r="78" spans="1:31">
      <c r="A78" s="12" t="s">
        <v>96</v>
      </c>
      <c r="B78" s="12" t="s">
        <v>111</v>
      </c>
      <c r="C78" s="12" t="s">
        <v>340</v>
      </c>
      <c r="D78" s="16">
        <v>41436</v>
      </c>
      <c r="E78" s="16">
        <v>41499</v>
      </c>
      <c r="F78" s="16">
        <v>41870</v>
      </c>
      <c r="G78" s="12">
        <v>63</v>
      </c>
      <c r="H78" s="12">
        <v>434</v>
      </c>
      <c r="I78" s="12">
        <v>371</v>
      </c>
      <c r="J78" s="27">
        <v>98.5</v>
      </c>
      <c r="K78" s="27">
        <v>37.700000000000003</v>
      </c>
      <c r="L78" s="27">
        <v>10.9</v>
      </c>
      <c r="M78" s="27">
        <v>3.26</v>
      </c>
      <c r="P78" s="27">
        <v>1.88</v>
      </c>
      <c r="Q78" s="27">
        <v>7.52</v>
      </c>
      <c r="R78" s="27">
        <v>9.15</v>
      </c>
      <c r="S78" s="27">
        <v>2.4700000000000002</v>
      </c>
      <c r="V78" s="27">
        <v>3.12</v>
      </c>
      <c r="W78" s="27">
        <v>10.5</v>
      </c>
      <c r="X78" s="27">
        <v>10.1</v>
      </c>
      <c r="Z78" s="27">
        <v>9.7899999999999991</v>
      </c>
      <c r="AB78" s="27">
        <v>15.9</v>
      </c>
      <c r="AD78" s="9"/>
      <c r="AE78" s="9"/>
    </row>
    <row r="79" spans="1:31">
      <c r="A79" s="12" t="s">
        <v>97</v>
      </c>
      <c r="B79" s="12" t="s">
        <v>111</v>
      </c>
      <c r="C79" s="12" t="s">
        <v>340</v>
      </c>
      <c r="D79" s="16">
        <v>41436</v>
      </c>
      <c r="E79" s="16">
        <v>41499</v>
      </c>
      <c r="F79" s="16">
        <v>41870</v>
      </c>
      <c r="G79" s="12">
        <v>63</v>
      </c>
      <c r="H79" s="12">
        <v>434</v>
      </c>
      <c r="I79" s="12">
        <v>371</v>
      </c>
      <c r="J79" s="27">
        <v>98</v>
      </c>
      <c r="K79" s="27">
        <v>36.799999999999997</v>
      </c>
      <c r="L79" s="27">
        <v>3.64</v>
      </c>
      <c r="M79" s="27">
        <v>5.09</v>
      </c>
      <c r="P79" s="27">
        <v>2.99</v>
      </c>
      <c r="Q79" s="27">
        <v>9.75</v>
      </c>
      <c r="R79" s="27">
        <v>9.58</v>
      </c>
      <c r="S79" s="27">
        <v>2.85</v>
      </c>
      <c r="V79" s="27">
        <v>3.04</v>
      </c>
      <c r="W79" s="27">
        <v>12.4</v>
      </c>
      <c r="X79" s="27">
        <v>10.1</v>
      </c>
      <c r="Z79" s="27">
        <v>10.6</v>
      </c>
      <c r="AB79" s="27">
        <v>17.2</v>
      </c>
      <c r="AD79" s="9"/>
      <c r="AE79" s="9"/>
    </row>
    <row r="80" spans="1:31">
      <c r="A80" s="12" t="s">
        <v>98</v>
      </c>
      <c r="B80" s="12" t="s">
        <v>111</v>
      </c>
      <c r="C80" s="12" t="s">
        <v>340</v>
      </c>
      <c r="D80" s="16">
        <v>41436</v>
      </c>
      <c r="E80" s="16">
        <v>41499</v>
      </c>
      <c r="F80" s="16">
        <v>41870</v>
      </c>
      <c r="G80" s="12">
        <v>63</v>
      </c>
      <c r="H80" s="12">
        <v>434</v>
      </c>
      <c r="I80" s="12">
        <v>371</v>
      </c>
      <c r="J80" s="27">
        <v>96.4</v>
      </c>
      <c r="K80" s="27">
        <v>36.9</v>
      </c>
      <c r="L80" s="27">
        <v>8.89</v>
      </c>
      <c r="M80" s="27">
        <v>5.43</v>
      </c>
      <c r="P80" s="27">
        <v>3.25</v>
      </c>
      <c r="Q80" s="27">
        <v>12.2</v>
      </c>
      <c r="R80" s="27">
        <v>16.100000000000001</v>
      </c>
      <c r="S80" s="27">
        <v>3.95</v>
      </c>
      <c r="V80" s="27">
        <v>6</v>
      </c>
      <c r="W80" s="27">
        <v>11.1</v>
      </c>
      <c r="X80" s="27">
        <v>16.100000000000001</v>
      </c>
      <c r="Z80" s="27">
        <v>12.5</v>
      </c>
      <c r="AB80" s="27">
        <v>17.100000000000001</v>
      </c>
      <c r="AD80" s="9"/>
      <c r="AE80" s="9"/>
    </row>
    <row r="81" spans="1:44">
      <c r="A81" s="12">
        <v>112665</v>
      </c>
      <c r="B81" s="12" t="s">
        <v>116</v>
      </c>
      <c r="C81" s="12" t="s">
        <v>339</v>
      </c>
      <c r="D81" s="16">
        <v>42148</v>
      </c>
      <c r="E81" s="16">
        <v>42209</v>
      </c>
      <c r="F81" s="16">
        <v>42262</v>
      </c>
      <c r="G81" s="12">
        <v>61</v>
      </c>
      <c r="H81" s="12">
        <v>114</v>
      </c>
      <c r="I81" s="12">
        <v>53</v>
      </c>
      <c r="AD81" s="9"/>
      <c r="AE81" s="9"/>
    </row>
    <row r="82" spans="1:44">
      <c r="A82" s="12">
        <v>112666</v>
      </c>
      <c r="B82" s="12" t="s">
        <v>116</v>
      </c>
      <c r="C82" s="12" t="s">
        <v>339</v>
      </c>
      <c r="D82" s="16">
        <v>42148</v>
      </c>
      <c r="E82" s="16">
        <v>42209</v>
      </c>
      <c r="F82" s="16">
        <v>42262</v>
      </c>
      <c r="G82" s="12">
        <v>61</v>
      </c>
      <c r="H82" s="12">
        <v>114</v>
      </c>
      <c r="I82" s="12">
        <v>53</v>
      </c>
      <c r="AD82" s="9"/>
      <c r="AE82" s="9"/>
    </row>
    <row r="83" spans="1:44">
      <c r="A83" s="12">
        <v>112667</v>
      </c>
      <c r="B83" s="12" t="s">
        <v>116</v>
      </c>
      <c r="C83" s="12" t="s">
        <v>339</v>
      </c>
      <c r="D83" s="16">
        <v>42148</v>
      </c>
      <c r="E83" s="16">
        <v>42209</v>
      </c>
      <c r="F83" s="16">
        <v>42262</v>
      </c>
      <c r="G83" s="12">
        <v>61</v>
      </c>
      <c r="H83" s="12">
        <v>114</v>
      </c>
      <c r="I83" s="12">
        <v>53</v>
      </c>
      <c r="AD83" s="9"/>
      <c r="AE83" s="9"/>
    </row>
    <row r="84" spans="1:44">
      <c r="A84" s="12">
        <v>112668</v>
      </c>
      <c r="B84" s="12" t="s">
        <v>116</v>
      </c>
      <c r="C84" s="12" t="s">
        <v>339</v>
      </c>
      <c r="D84" s="16">
        <v>42148</v>
      </c>
      <c r="E84" s="16">
        <v>42209</v>
      </c>
      <c r="F84" s="16">
        <v>42262</v>
      </c>
      <c r="G84" s="12">
        <v>61</v>
      </c>
      <c r="H84" s="12">
        <v>114</v>
      </c>
      <c r="I84" s="12">
        <v>53</v>
      </c>
      <c r="AD84" s="9"/>
      <c r="AE84" s="9"/>
    </row>
    <row r="85" spans="1:44" s="12" customFormat="1">
      <c r="A85" s="12">
        <v>111028</v>
      </c>
      <c r="B85" s="12" t="s">
        <v>196</v>
      </c>
      <c r="C85" s="12" t="s">
        <v>339</v>
      </c>
      <c r="D85" s="16">
        <v>42173</v>
      </c>
      <c r="E85" s="16">
        <v>42335</v>
      </c>
      <c r="F85" s="16">
        <v>42391</v>
      </c>
      <c r="G85" s="12">
        <v>162</v>
      </c>
      <c r="H85" s="12">
        <v>218</v>
      </c>
      <c r="I85" s="12">
        <v>56</v>
      </c>
      <c r="J85" s="23">
        <v>92.1</v>
      </c>
      <c r="K85" s="23">
        <v>30.5</v>
      </c>
      <c r="L85" s="23">
        <v>11.8</v>
      </c>
      <c r="M85" s="23">
        <v>0.80500000000000005</v>
      </c>
      <c r="N85" s="23">
        <v>14.2</v>
      </c>
      <c r="O85" s="23">
        <v>25.1</v>
      </c>
      <c r="P85" s="23">
        <v>0.60899999999999999</v>
      </c>
      <c r="Q85" s="23">
        <v>12.2</v>
      </c>
      <c r="R85" s="23">
        <v>11.1</v>
      </c>
      <c r="S85" s="23">
        <v>0.82699999999999996</v>
      </c>
      <c r="T85" s="23">
        <v>19.100000000000001</v>
      </c>
      <c r="U85" s="23">
        <v>28.7</v>
      </c>
      <c r="V85" s="23">
        <v>1.39</v>
      </c>
      <c r="W85" s="23">
        <v>33.1</v>
      </c>
      <c r="X85" s="23">
        <v>12.9</v>
      </c>
      <c r="Z85" s="24"/>
      <c r="AA85" s="24"/>
      <c r="AB85" s="24"/>
      <c r="AC85" s="24"/>
      <c r="AD85" s="13"/>
      <c r="AE85" s="13"/>
      <c r="AF85" s="51"/>
      <c r="AG85" s="51"/>
      <c r="AH85" s="51"/>
      <c r="AI85" s="51"/>
      <c r="AJ85" s="51"/>
      <c r="AK85" s="51"/>
      <c r="AL85" s="51"/>
      <c r="AM85" s="51"/>
      <c r="AN85" s="51"/>
      <c r="AO85" s="51"/>
      <c r="AP85" s="51"/>
      <c r="AQ85" s="51"/>
      <c r="AR85" s="51"/>
    </row>
    <row r="86" spans="1:44" s="12" customFormat="1">
      <c r="A86" s="12">
        <v>152582</v>
      </c>
      <c r="B86" s="12" t="s">
        <v>196</v>
      </c>
      <c r="C86" s="12" t="s">
        <v>339</v>
      </c>
      <c r="D86" s="16">
        <v>42228</v>
      </c>
      <c r="E86" s="16">
        <v>42335</v>
      </c>
      <c r="F86" s="16">
        <v>42391</v>
      </c>
      <c r="G86" s="12">
        <v>107</v>
      </c>
      <c r="H86" s="12">
        <v>163</v>
      </c>
      <c r="I86" s="12">
        <v>56</v>
      </c>
      <c r="J86" s="23">
        <v>90.7</v>
      </c>
      <c r="K86" s="23">
        <v>27.8</v>
      </c>
      <c r="L86" s="23">
        <v>9.48</v>
      </c>
      <c r="M86" s="23">
        <v>1.1299999999999999</v>
      </c>
      <c r="N86" s="23">
        <v>16.7</v>
      </c>
      <c r="O86" s="23">
        <v>36.1</v>
      </c>
      <c r="P86" s="23">
        <v>0.85</v>
      </c>
      <c r="Q86" s="23">
        <v>19.100000000000001</v>
      </c>
      <c r="R86" s="23">
        <v>6.7</v>
      </c>
      <c r="S86" s="23">
        <v>0.86499999999999999</v>
      </c>
      <c r="T86" s="23">
        <v>32.6</v>
      </c>
      <c r="U86" s="23">
        <v>33</v>
      </c>
      <c r="V86" s="23">
        <v>1.36</v>
      </c>
      <c r="W86" s="23">
        <v>34.4</v>
      </c>
      <c r="X86" s="23">
        <v>9.64</v>
      </c>
      <c r="Z86" s="24"/>
      <c r="AA86" s="24"/>
      <c r="AB86" s="24"/>
      <c r="AC86" s="24"/>
      <c r="AD86" s="13"/>
      <c r="AE86" s="13"/>
      <c r="AF86" s="51"/>
      <c r="AG86" s="51"/>
      <c r="AH86" s="51"/>
      <c r="AI86" s="51"/>
      <c r="AJ86" s="51"/>
      <c r="AK86" s="51"/>
      <c r="AL86" s="51"/>
      <c r="AM86" s="51"/>
      <c r="AN86" s="51"/>
      <c r="AO86" s="51"/>
      <c r="AP86" s="51"/>
      <c r="AQ86" s="51"/>
      <c r="AR86" s="51"/>
    </row>
    <row r="87" spans="1:44" s="12" customFormat="1">
      <c r="A87" s="12">
        <v>172958</v>
      </c>
      <c r="B87" s="12" t="s">
        <v>196</v>
      </c>
      <c r="C87" s="12" t="s">
        <v>339</v>
      </c>
      <c r="D87" s="16">
        <v>42273</v>
      </c>
      <c r="E87" s="16">
        <v>42335</v>
      </c>
      <c r="F87" s="16">
        <v>42391</v>
      </c>
      <c r="G87" s="12">
        <v>62</v>
      </c>
      <c r="H87" s="12">
        <v>118</v>
      </c>
      <c r="I87" s="12">
        <v>56</v>
      </c>
      <c r="J87" s="23">
        <v>97.5</v>
      </c>
      <c r="K87" s="23">
        <v>39.5</v>
      </c>
      <c r="L87" s="23">
        <v>13.3</v>
      </c>
      <c r="M87" s="23">
        <v>1.6</v>
      </c>
      <c r="N87" s="23">
        <v>20.9</v>
      </c>
      <c r="O87" s="23">
        <v>43.7</v>
      </c>
      <c r="P87" s="23">
        <v>1.1200000000000001</v>
      </c>
      <c r="Q87" s="23">
        <v>23.5</v>
      </c>
      <c r="R87" s="23">
        <v>8.9499999999999993</v>
      </c>
      <c r="S87" s="23">
        <v>1.38</v>
      </c>
      <c r="T87" s="23">
        <v>29.6</v>
      </c>
      <c r="U87" s="23">
        <v>40.6</v>
      </c>
      <c r="V87" s="23">
        <v>1.9</v>
      </c>
      <c r="W87" s="23">
        <v>36.5</v>
      </c>
      <c r="X87" s="23">
        <v>10.4</v>
      </c>
      <c r="Z87" s="24"/>
      <c r="AA87" s="24"/>
      <c r="AB87" s="24"/>
      <c r="AC87" s="24"/>
      <c r="AD87" s="13"/>
      <c r="AE87" s="13"/>
      <c r="AF87" s="51"/>
      <c r="AG87" s="51"/>
      <c r="AH87" s="51"/>
      <c r="AI87" s="51"/>
      <c r="AJ87" s="51"/>
      <c r="AK87" s="51"/>
      <c r="AL87" s="51"/>
      <c r="AM87" s="51"/>
      <c r="AN87" s="51"/>
      <c r="AO87" s="51"/>
      <c r="AP87" s="51"/>
      <c r="AQ87" s="51"/>
      <c r="AR87" s="51"/>
    </row>
    <row r="88" spans="1:44" s="12" customFormat="1">
      <c r="A88" s="12">
        <v>107281</v>
      </c>
      <c r="B88" s="12" t="s">
        <v>197</v>
      </c>
      <c r="C88" s="12" t="s">
        <v>339</v>
      </c>
      <c r="D88" s="16">
        <v>42173</v>
      </c>
      <c r="E88" s="16">
        <v>42335</v>
      </c>
      <c r="F88" s="16">
        <v>42433</v>
      </c>
      <c r="G88" s="12">
        <v>162</v>
      </c>
      <c r="H88" s="12">
        <v>260</v>
      </c>
      <c r="I88" s="12">
        <v>98</v>
      </c>
      <c r="J88" s="23">
        <v>83.5</v>
      </c>
      <c r="K88" s="23">
        <v>21.7</v>
      </c>
      <c r="L88" s="23">
        <v>13.4</v>
      </c>
      <c r="M88" s="23">
        <v>1.53</v>
      </c>
      <c r="N88" s="23">
        <v>9.5299999999999994</v>
      </c>
      <c r="O88" s="23">
        <v>32.1</v>
      </c>
      <c r="P88" s="23">
        <v>1.23</v>
      </c>
      <c r="Q88" s="23">
        <v>18</v>
      </c>
      <c r="R88" s="23">
        <v>6.47</v>
      </c>
      <c r="S88" s="23">
        <v>1.19</v>
      </c>
      <c r="T88" s="23">
        <v>20.9</v>
      </c>
      <c r="U88" s="23">
        <v>28.5</v>
      </c>
      <c r="V88" s="23">
        <v>1.5</v>
      </c>
      <c r="W88" s="23">
        <v>24.5</v>
      </c>
      <c r="X88" s="23">
        <v>8.9700000000000006</v>
      </c>
      <c r="Z88" s="24"/>
      <c r="AA88" s="24"/>
      <c r="AB88" s="24"/>
      <c r="AC88" s="24"/>
      <c r="AD88" s="13"/>
      <c r="AE88" s="13"/>
      <c r="AF88" s="51"/>
      <c r="AG88" s="51"/>
      <c r="AH88" s="51"/>
      <c r="AI88" s="51"/>
      <c r="AJ88" s="51"/>
      <c r="AK88" s="51"/>
      <c r="AL88" s="51"/>
      <c r="AM88" s="51"/>
      <c r="AN88" s="51"/>
      <c r="AO88" s="51"/>
      <c r="AP88" s="51"/>
      <c r="AQ88" s="51"/>
      <c r="AR88" s="51"/>
    </row>
    <row r="89" spans="1:44" s="12" customFormat="1">
      <c r="A89" s="12">
        <v>142759</v>
      </c>
      <c r="B89" s="12" t="s">
        <v>197</v>
      </c>
      <c r="C89" s="12" t="s">
        <v>339</v>
      </c>
      <c r="D89" s="16">
        <v>42220</v>
      </c>
      <c r="E89" s="16">
        <v>42335</v>
      </c>
      <c r="F89" s="16">
        <v>42433</v>
      </c>
      <c r="G89" s="12">
        <v>115</v>
      </c>
      <c r="H89" s="12">
        <v>213</v>
      </c>
      <c r="I89" s="12">
        <v>98</v>
      </c>
      <c r="J89" s="23">
        <v>88.1</v>
      </c>
      <c r="K89" s="23">
        <v>20.9</v>
      </c>
      <c r="L89" s="23">
        <v>11.2</v>
      </c>
      <c r="M89" s="23">
        <v>1</v>
      </c>
      <c r="N89" s="23">
        <v>6.77</v>
      </c>
      <c r="O89" s="23">
        <v>23.8</v>
      </c>
      <c r="P89" s="23">
        <v>0.754</v>
      </c>
      <c r="Q89" s="23">
        <v>13</v>
      </c>
      <c r="R89" s="23">
        <v>4.7</v>
      </c>
      <c r="S89" s="23">
        <v>1.07</v>
      </c>
      <c r="T89" s="23">
        <v>14.3</v>
      </c>
      <c r="U89" s="23">
        <v>28.8</v>
      </c>
      <c r="V89" s="23">
        <v>1.27</v>
      </c>
      <c r="W89" s="23">
        <v>22</v>
      </c>
      <c r="X89" s="23">
        <v>5.57</v>
      </c>
      <c r="Z89" s="24"/>
      <c r="AA89" s="24"/>
      <c r="AB89" s="24"/>
      <c r="AC89" s="24"/>
      <c r="AD89" s="13"/>
      <c r="AE89" s="13"/>
      <c r="AF89" s="51"/>
      <c r="AG89" s="51"/>
      <c r="AH89" s="51"/>
      <c r="AI89" s="51"/>
      <c r="AJ89" s="51"/>
      <c r="AK89" s="51"/>
      <c r="AL89" s="51"/>
      <c r="AM89" s="51"/>
      <c r="AN89" s="51"/>
      <c r="AO89" s="51"/>
      <c r="AP89" s="51"/>
      <c r="AQ89" s="51"/>
      <c r="AR89" s="51"/>
    </row>
    <row r="90" spans="1:44" s="12" customFormat="1">
      <c r="A90" s="12">
        <v>152584</v>
      </c>
      <c r="B90" s="12" t="s">
        <v>197</v>
      </c>
      <c r="C90" s="12" t="s">
        <v>339</v>
      </c>
      <c r="D90" s="16">
        <v>42234</v>
      </c>
      <c r="E90" s="16">
        <v>42335</v>
      </c>
      <c r="F90" s="16">
        <v>42433</v>
      </c>
      <c r="G90" s="12">
        <v>101</v>
      </c>
      <c r="H90" s="12">
        <v>199</v>
      </c>
      <c r="I90" s="12">
        <v>98</v>
      </c>
      <c r="J90" s="23">
        <v>86.7</v>
      </c>
      <c r="K90" s="23">
        <v>20.399999999999999</v>
      </c>
      <c r="L90" s="23">
        <v>7.44</v>
      </c>
      <c r="M90" s="23">
        <v>1.26</v>
      </c>
      <c r="N90" s="23">
        <v>13.8</v>
      </c>
      <c r="O90" s="23">
        <v>38.799999999999997</v>
      </c>
      <c r="P90" s="23">
        <v>0.73499999999999999</v>
      </c>
      <c r="Q90" s="23">
        <v>15</v>
      </c>
      <c r="R90" s="23">
        <v>4.74</v>
      </c>
      <c r="S90" s="23">
        <v>0.91500000000000004</v>
      </c>
      <c r="T90" s="23">
        <v>20.2</v>
      </c>
      <c r="U90" s="23">
        <v>35.6</v>
      </c>
      <c r="V90" s="23">
        <v>1.25</v>
      </c>
      <c r="W90" s="23">
        <v>25</v>
      </c>
      <c r="X90" s="23">
        <v>7.38</v>
      </c>
      <c r="Z90" s="24"/>
      <c r="AA90" s="24"/>
      <c r="AB90" s="24"/>
      <c r="AC90" s="24"/>
      <c r="AD90" s="13"/>
      <c r="AE90" s="13"/>
      <c r="AF90" s="51"/>
      <c r="AG90" s="51"/>
      <c r="AH90" s="51"/>
      <c r="AI90" s="51"/>
      <c r="AJ90" s="51"/>
      <c r="AK90" s="51"/>
      <c r="AL90" s="51"/>
      <c r="AM90" s="51"/>
      <c r="AN90" s="51"/>
      <c r="AO90" s="51"/>
      <c r="AP90" s="51"/>
      <c r="AQ90" s="51"/>
      <c r="AR90" s="51"/>
    </row>
    <row r="91" spans="1:44" s="12" customFormat="1">
      <c r="A91" s="12">
        <v>172957</v>
      </c>
      <c r="B91" s="12" t="s">
        <v>197</v>
      </c>
      <c r="C91" s="12" t="s">
        <v>339</v>
      </c>
      <c r="D91" s="16">
        <v>42275</v>
      </c>
      <c r="E91" s="16">
        <v>42335</v>
      </c>
      <c r="F91" s="16">
        <v>42433</v>
      </c>
      <c r="G91" s="12">
        <v>60</v>
      </c>
      <c r="H91" s="12">
        <v>158</v>
      </c>
      <c r="I91" s="12">
        <v>98</v>
      </c>
      <c r="J91" s="23">
        <v>93.7</v>
      </c>
      <c r="K91" s="23">
        <v>21.8</v>
      </c>
      <c r="L91" s="23">
        <v>14.3</v>
      </c>
      <c r="M91" s="23">
        <v>2.57</v>
      </c>
      <c r="N91" s="23">
        <v>16.100000000000001</v>
      </c>
      <c r="O91" s="23">
        <v>36.5</v>
      </c>
      <c r="P91" s="23">
        <v>1.08</v>
      </c>
      <c r="Q91" s="23">
        <v>17.100000000000001</v>
      </c>
      <c r="R91" s="23">
        <v>8.01</v>
      </c>
      <c r="S91" s="23">
        <v>1.17</v>
      </c>
      <c r="T91" s="23">
        <v>21.6</v>
      </c>
      <c r="U91" s="23">
        <v>33.5</v>
      </c>
      <c r="V91" s="23">
        <v>1.87</v>
      </c>
      <c r="W91" s="23">
        <v>34.799999999999997</v>
      </c>
      <c r="X91" s="23">
        <v>10.3</v>
      </c>
      <c r="Z91" s="24"/>
      <c r="AA91" s="24"/>
      <c r="AB91" s="24"/>
      <c r="AC91" s="24"/>
      <c r="AD91" s="13"/>
      <c r="AE91" s="13"/>
      <c r="AF91" s="51"/>
      <c r="AG91" s="51"/>
      <c r="AH91" s="51"/>
      <c r="AI91" s="51"/>
      <c r="AJ91" s="51"/>
      <c r="AK91" s="51"/>
      <c r="AL91" s="51"/>
      <c r="AM91" s="51"/>
      <c r="AN91" s="51"/>
      <c r="AO91" s="51"/>
      <c r="AP91" s="51"/>
      <c r="AQ91" s="51"/>
      <c r="AR91" s="51"/>
    </row>
    <row r="92" spans="1:44" s="12" customFormat="1">
      <c r="A92" s="12">
        <v>106429</v>
      </c>
      <c r="B92" s="12" t="s">
        <v>198</v>
      </c>
      <c r="C92" s="12" t="s">
        <v>339</v>
      </c>
      <c r="D92" s="16">
        <v>42173</v>
      </c>
      <c r="E92" s="16">
        <v>42335</v>
      </c>
      <c r="F92" s="16">
        <v>42475</v>
      </c>
      <c r="G92" s="12">
        <v>162</v>
      </c>
      <c r="H92" s="12">
        <v>302</v>
      </c>
      <c r="I92" s="12">
        <v>140</v>
      </c>
      <c r="J92" s="23">
        <v>98.5</v>
      </c>
      <c r="K92" s="23">
        <v>43.5</v>
      </c>
      <c r="L92" s="23">
        <v>5.3</v>
      </c>
      <c r="M92" s="23">
        <v>1.46</v>
      </c>
      <c r="N92" s="23">
        <v>17.2</v>
      </c>
      <c r="O92" s="23">
        <v>34.200000000000003</v>
      </c>
      <c r="P92" s="23">
        <v>1.63</v>
      </c>
      <c r="Q92" s="23">
        <v>13.2</v>
      </c>
      <c r="R92" s="23">
        <v>9.73</v>
      </c>
      <c r="S92" s="23">
        <v>1.6</v>
      </c>
      <c r="T92" s="23">
        <v>24.6</v>
      </c>
      <c r="U92" s="23">
        <v>34.5</v>
      </c>
      <c r="V92" s="23">
        <v>1.99</v>
      </c>
      <c r="W92" s="23">
        <v>31.2</v>
      </c>
      <c r="X92" s="23">
        <v>10.5</v>
      </c>
      <c r="Z92" s="24"/>
      <c r="AA92" s="24"/>
      <c r="AB92" s="24"/>
      <c r="AC92" s="24"/>
      <c r="AD92" s="13"/>
      <c r="AE92" s="13"/>
      <c r="AF92" s="51"/>
      <c r="AG92" s="51"/>
      <c r="AH92" s="51"/>
      <c r="AI92" s="51"/>
      <c r="AJ92" s="51"/>
      <c r="AK92" s="51"/>
      <c r="AL92" s="51"/>
      <c r="AM92" s="51"/>
      <c r="AN92" s="51"/>
      <c r="AO92" s="51"/>
      <c r="AP92" s="51"/>
      <c r="AQ92" s="51"/>
      <c r="AR92" s="51"/>
    </row>
    <row r="93" spans="1:44" s="12" customFormat="1">
      <c r="A93" s="12">
        <v>142760</v>
      </c>
      <c r="B93" s="12" t="s">
        <v>198</v>
      </c>
      <c r="C93" s="12" t="s">
        <v>339</v>
      </c>
      <c r="D93" s="16">
        <v>42220</v>
      </c>
      <c r="E93" s="16">
        <v>42335</v>
      </c>
      <c r="F93" s="16">
        <v>42475</v>
      </c>
      <c r="G93" s="12">
        <v>115</v>
      </c>
      <c r="H93" s="12">
        <v>255</v>
      </c>
      <c r="I93" s="12">
        <v>140</v>
      </c>
      <c r="J93" s="23">
        <v>99.3</v>
      </c>
      <c r="K93" s="23">
        <v>42.7</v>
      </c>
      <c r="L93" s="23">
        <v>14.5</v>
      </c>
      <c r="M93" s="23">
        <v>8.83</v>
      </c>
      <c r="N93" s="23">
        <v>13.8</v>
      </c>
      <c r="O93" s="23">
        <v>49.7</v>
      </c>
      <c r="P93" s="23">
        <v>7</v>
      </c>
      <c r="Q93" s="23">
        <v>22</v>
      </c>
      <c r="R93" s="23">
        <v>15.8</v>
      </c>
      <c r="S93" s="23">
        <v>6.42</v>
      </c>
      <c r="T93" s="23">
        <v>25.1</v>
      </c>
      <c r="U93" s="23">
        <v>39.5</v>
      </c>
      <c r="V93" s="23">
        <v>6.41</v>
      </c>
      <c r="W93" s="23">
        <v>31</v>
      </c>
      <c r="X93" s="23">
        <v>17.7</v>
      </c>
      <c r="Z93" s="24"/>
      <c r="AA93" s="24"/>
      <c r="AB93" s="24"/>
      <c r="AC93" s="24"/>
      <c r="AD93" s="13"/>
      <c r="AE93" s="13"/>
      <c r="AF93" s="51"/>
      <c r="AG93" s="51"/>
      <c r="AH93" s="51"/>
      <c r="AI93" s="51"/>
      <c r="AJ93" s="51"/>
      <c r="AK93" s="51"/>
      <c r="AL93" s="51"/>
      <c r="AM93" s="51"/>
      <c r="AN93" s="51"/>
      <c r="AO93" s="51"/>
      <c r="AP93" s="51"/>
      <c r="AQ93" s="51"/>
      <c r="AR93" s="51"/>
    </row>
    <row r="94" spans="1:44" s="12" customFormat="1">
      <c r="A94" s="12">
        <v>152583</v>
      </c>
      <c r="B94" s="12" t="s">
        <v>198</v>
      </c>
      <c r="C94" s="12" t="s">
        <v>339</v>
      </c>
      <c r="D94" s="16">
        <v>42234</v>
      </c>
      <c r="E94" s="16">
        <v>42335</v>
      </c>
      <c r="F94" s="16">
        <v>42475</v>
      </c>
      <c r="G94" s="12">
        <v>101</v>
      </c>
      <c r="H94" s="12">
        <v>241</v>
      </c>
      <c r="I94" s="12">
        <v>140</v>
      </c>
      <c r="J94" s="23">
        <v>97.9</v>
      </c>
      <c r="K94" s="23">
        <v>39.6</v>
      </c>
      <c r="L94" s="23">
        <v>15.5</v>
      </c>
      <c r="M94" s="23">
        <v>3.53</v>
      </c>
      <c r="N94" s="23">
        <v>14.2</v>
      </c>
      <c r="O94" s="23">
        <v>48.2</v>
      </c>
      <c r="P94" s="23">
        <v>1.66</v>
      </c>
      <c r="Q94" s="23">
        <v>12.8</v>
      </c>
      <c r="R94" s="23">
        <v>8.7899999999999991</v>
      </c>
      <c r="S94" s="23">
        <v>1.69</v>
      </c>
      <c r="T94" s="23">
        <v>19.8</v>
      </c>
      <c r="U94" s="23">
        <v>45.1</v>
      </c>
      <c r="V94" s="23">
        <v>2.02</v>
      </c>
      <c r="W94" s="23">
        <v>28.4</v>
      </c>
      <c r="X94" s="23">
        <v>8.19</v>
      </c>
      <c r="Z94" s="24"/>
      <c r="AA94" s="24"/>
      <c r="AB94" s="24"/>
      <c r="AC94" s="24"/>
      <c r="AD94" s="13"/>
      <c r="AE94" s="13"/>
      <c r="AF94" s="51"/>
      <c r="AG94" s="51"/>
      <c r="AH94" s="51"/>
      <c r="AI94" s="51"/>
      <c r="AJ94" s="51"/>
      <c r="AK94" s="51"/>
      <c r="AL94" s="51"/>
      <c r="AM94" s="51"/>
      <c r="AN94" s="51"/>
      <c r="AO94" s="51"/>
      <c r="AP94" s="51"/>
      <c r="AQ94" s="51"/>
      <c r="AR94" s="51"/>
    </row>
    <row r="95" spans="1:44" s="12" customFormat="1">
      <c r="A95" s="12">
        <v>172956</v>
      </c>
      <c r="B95" s="12" t="s">
        <v>198</v>
      </c>
      <c r="C95" s="12" t="s">
        <v>339</v>
      </c>
      <c r="D95" s="16">
        <v>42275</v>
      </c>
      <c r="E95" s="16">
        <v>42335</v>
      </c>
      <c r="F95" s="16">
        <v>42475</v>
      </c>
      <c r="G95" s="12">
        <v>60</v>
      </c>
      <c r="H95" s="12">
        <v>200</v>
      </c>
      <c r="I95" s="12">
        <v>140</v>
      </c>
      <c r="J95" s="23">
        <v>96.6</v>
      </c>
      <c r="K95" s="23">
        <v>39.4</v>
      </c>
      <c r="L95" s="23">
        <v>17.899999999999999</v>
      </c>
      <c r="M95" s="23">
        <v>3.8</v>
      </c>
      <c r="N95" s="23">
        <v>15.1</v>
      </c>
      <c r="O95" s="23">
        <v>43.1</v>
      </c>
      <c r="P95" s="23">
        <v>2.2999999999999998</v>
      </c>
      <c r="Q95" s="23">
        <v>25.8</v>
      </c>
      <c r="R95" s="23">
        <v>6.69</v>
      </c>
      <c r="S95" s="23">
        <v>3.4</v>
      </c>
      <c r="T95" s="23">
        <v>21.7</v>
      </c>
      <c r="U95" s="23">
        <v>44.4</v>
      </c>
      <c r="V95" s="23">
        <v>2.67</v>
      </c>
      <c r="W95" s="23">
        <v>33.299999999999997</v>
      </c>
      <c r="X95" s="23">
        <v>8.27</v>
      </c>
      <c r="Z95" s="24"/>
      <c r="AA95" s="24"/>
      <c r="AB95" s="24"/>
      <c r="AC95" s="24"/>
      <c r="AD95" s="13"/>
      <c r="AE95" s="13"/>
      <c r="AF95" s="51"/>
      <c r="AG95" s="51"/>
      <c r="AH95" s="51"/>
      <c r="AI95" s="51"/>
      <c r="AJ95" s="51"/>
      <c r="AK95" s="51"/>
      <c r="AL95" s="51"/>
      <c r="AM95" s="51"/>
      <c r="AN95" s="51"/>
      <c r="AO95" s="51"/>
      <c r="AP95" s="51"/>
      <c r="AQ95" s="51"/>
      <c r="AR95" s="51"/>
    </row>
    <row r="96" spans="1:44" s="17" customFormat="1">
      <c r="A96" s="12">
        <v>213373</v>
      </c>
      <c r="B96" s="12" t="s">
        <v>199</v>
      </c>
      <c r="C96" s="12" t="s">
        <v>339</v>
      </c>
      <c r="D96" s="16">
        <v>42349</v>
      </c>
      <c r="E96" s="16">
        <v>42495</v>
      </c>
      <c r="F96" s="16">
        <v>42551</v>
      </c>
      <c r="G96" s="12">
        <v>146</v>
      </c>
      <c r="H96" s="12">
        <v>202</v>
      </c>
      <c r="I96" s="12">
        <v>56</v>
      </c>
      <c r="J96" s="23">
        <v>96.3</v>
      </c>
      <c r="K96" s="23">
        <v>38.200000000000003</v>
      </c>
      <c r="L96" s="23">
        <v>13.5</v>
      </c>
      <c r="M96" s="23">
        <v>1.1200000000000001</v>
      </c>
      <c r="N96" s="23">
        <v>8.34</v>
      </c>
      <c r="O96" s="23">
        <v>16.3</v>
      </c>
      <c r="P96" s="23">
        <v>0.89600000000000002</v>
      </c>
      <c r="Q96" s="23">
        <v>12.3</v>
      </c>
      <c r="R96" s="23">
        <v>6.45</v>
      </c>
      <c r="S96" s="23">
        <v>1.74</v>
      </c>
      <c r="T96" s="23">
        <v>20.3</v>
      </c>
      <c r="U96" s="23">
        <v>20.399999999999999</v>
      </c>
      <c r="V96" s="23">
        <v>2.56</v>
      </c>
      <c r="W96" s="23">
        <v>31.9</v>
      </c>
      <c r="X96" s="23">
        <v>13</v>
      </c>
      <c r="Z96" s="29"/>
      <c r="AA96" s="29"/>
      <c r="AB96" s="29"/>
      <c r="AC96" s="29"/>
      <c r="AD96" s="19"/>
      <c r="AE96" s="19"/>
      <c r="AF96" s="51">
        <v>16.899999999999999</v>
      </c>
      <c r="AG96" s="51">
        <v>17.2</v>
      </c>
      <c r="AH96" s="51">
        <v>33.799999999999997</v>
      </c>
      <c r="AI96" s="51">
        <v>38.200000000000003</v>
      </c>
      <c r="AJ96" s="51">
        <v>20.100000000000001</v>
      </c>
      <c r="AK96" s="51">
        <v>31.1</v>
      </c>
      <c r="AL96" s="51">
        <v>14.9</v>
      </c>
      <c r="AM96" s="51">
        <v>11.8</v>
      </c>
      <c r="AN96" s="51">
        <v>15.1</v>
      </c>
      <c r="AO96" s="51">
        <v>10.5</v>
      </c>
      <c r="AP96" s="51">
        <v>16.7</v>
      </c>
      <c r="AQ96" s="51">
        <v>12.9</v>
      </c>
      <c r="AR96" s="51">
        <v>17.399999999999999</v>
      </c>
    </row>
    <row r="97" spans="1:44" s="17" customFormat="1">
      <c r="A97" s="12">
        <v>233214</v>
      </c>
      <c r="B97" s="12" t="s">
        <v>199</v>
      </c>
      <c r="C97" s="12" t="s">
        <v>339</v>
      </c>
      <c r="D97" s="16">
        <v>42377</v>
      </c>
      <c r="E97" s="16">
        <v>42495</v>
      </c>
      <c r="F97" s="16">
        <v>42551</v>
      </c>
      <c r="G97" s="12">
        <v>118</v>
      </c>
      <c r="H97" s="12">
        <v>174</v>
      </c>
      <c r="I97" s="12">
        <v>56</v>
      </c>
      <c r="J97" s="23">
        <v>90.5</v>
      </c>
      <c r="K97" s="23">
        <v>20.9</v>
      </c>
      <c r="L97" s="23">
        <v>9.02</v>
      </c>
      <c r="M97" s="23">
        <v>1.47</v>
      </c>
      <c r="N97" s="23">
        <v>10.9</v>
      </c>
      <c r="O97" s="23">
        <v>26.7</v>
      </c>
      <c r="P97" s="23">
        <v>1.33</v>
      </c>
      <c r="Q97" s="23">
        <v>15.8</v>
      </c>
      <c r="R97" s="23">
        <v>9.17</v>
      </c>
      <c r="S97" s="23">
        <v>1.68</v>
      </c>
      <c r="T97" s="23">
        <v>23.8</v>
      </c>
      <c r="U97" s="23">
        <v>32.9</v>
      </c>
      <c r="V97" s="23">
        <v>2.11</v>
      </c>
      <c r="W97" s="23">
        <v>29.8</v>
      </c>
      <c r="X97" s="23">
        <v>13.7</v>
      </c>
      <c r="Z97" s="29"/>
      <c r="AA97" s="29"/>
      <c r="AB97" s="29"/>
      <c r="AC97" s="29"/>
      <c r="AD97" s="19"/>
      <c r="AE97" s="19"/>
      <c r="AF97" s="51">
        <v>9.27</v>
      </c>
      <c r="AG97" s="51">
        <v>8.1999999999999993</v>
      </c>
      <c r="AH97" s="51">
        <v>24.6</v>
      </c>
      <c r="AI97" s="51">
        <v>20.9</v>
      </c>
      <c r="AJ97" s="51">
        <v>11.2</v>
      </c>
      <c r="AK97" s="51">
        <v>10.4</v>
      </c>
      <c r="AL97" s="51">
        <v>11.6</v>
      </c>
      <c r="AM97" s="51">
        <v>14.9</v>
      </c>
      <c r="AN97" s="51">
        <v>13.6</v>
      </c>
      <c r="AO97" s="51">
        <v>15.5</v>
      </c>
      <c r="AP97" s="51">
        <v>13.2</v>
      </c>
      <c r="AQ97" s="51">
        <v>8.81</v>
      </c>
      <c r="AR97" s="51">
        <v>17</v>
      </c>
    </row>
    <row r="98" spans="1:44" s="17" customFormat="1">
      <c r="A98" s="12">
        <v>256765</v>
      </c>
      <c r="B98" s="12" t="s">
        <v>199</v>
      </c>
      <c r="C98" s="12" t="s">
        <v>339</v>
      </c>
      <c r="D98" s="16">
        <v>42429</v>
      </c>
      <c r="E98" s="16">
        <v>42495</v>
      </c>
      <c r="F98" s="16">
        <v>42551</v>
      </c>
      <c r="G98" s="12">
        <v>66</v>
      </c>
      <c r="H98" s="12">
        <v>122</v>
      </c>
      <c r="I98" s="12">
        <v>56</v>
      </c>
      <c r="J98" s="23">
        <v>92.2</v>
      </c>
      <c r="K98" s="23">
        <v>28.9</v>
      </c>
      <c r="L98" s="23">
        <v>15.8</v>
      </c>
      <c r="M98" s="23">
        <v>0.92900000000000005</v>
      </c>
      <c r="N98" s="23">
        <v>11.3</v>
      </c>
      <c r="O98" s="23">
        <v>18.8</v>
      </c>
      <c r="P98" s="23">
        <v>0.92300000000000004</v>
      </c>
      <c r="Q98" s="23">
        <v>24.6</v>
      </c>
      <c r="R98" s="23">
        <v>5.28</v>
      </c>
      <c r="S98" s="23">
        <v>1.8</v>
      </c>
      <c r="T98" s="23">
        <v>29.5</v>
      </c>
      <c r="U98" s="23">
        <v>31.9</v>
      </c>
      <c r="V98" s="23">
        <v>1.93</v>
      </c>
      <c r="W98" s="23">
        <v>39.4</v>
      </c>
      <c r="X98" s="23">
        <v>9.32</v>
      </c>
      <c r="Z98" s="29"/>
      <c r="AA98" s="29"/>
      <c r="AB98" s="29"/>
      <c r="AC98" s="29"/>
      <c r="AD98" s="19"/>
      <c r="AE98" s="19"/>
      <c r="AF98" s="51">
        <v>19.7</v>
      </c>
      <c r="AG98" s="51">
        <v>12.4</v>
      </c>
      <c r="AH98" s="51">
        <v>26.8</v>
      </c>
      <c r="AI98" s="51">
        <v>28.9</v>
      </c>
      <c r="AJ98" s="51">
        <v>15.1</v>
      </c>
      <c r="AK98" s="51">
        <v>15.9</v>
      </c>
      <c r="AL98" s="51">
        <v>13.5</v>
      </c>
      <c r="AM98" s="51">
        <v>11.6</v>
      </c>
      <c r="AN98" s="51">
        <v>10.4</v>
      </c>
      <c r="AO98" s="51">
        <v>12.6</v>
      </c>
      <c r="AP98" s="51">
        <v>15</v>
      </c>
      <c r="AQ98" s="51">
        <v>9.39</v>
      </c>
      <c r="AR98" s="51">
        <v>20.7</v>
      </c>
    </row>
    <row r="99" spans="1:44" s="17" customFormat="1">
      <c r="A99" s="12">
        <v>213374</v>
      </c>
      <c r="B99" s="12" t="s">
        <v>200</v>
      </c>
      <c r="C99" s="12" t="s">
        <v>339</v>
      </c>
      <c r="D99" s="16">
        <v>42349</v>
      </c>
      <c r="E99" s="16">
        <v>42495</v>
      </c>
      <c r="F99" s="16">
        <v>42584</v>
      </c>
      <c r="G99" s="12">
        <v>146</v>
      </c>
      <c r="H99" s="12">
        <v>235</v>
      </c>
      <c r="I99" s="12">
        <v>89</v>
      </c>
      <c r="J99" s="23">
        <v>92.9</v>
      </c>
      <c r="K99" s="23">
        <v>30.6</v>
      </c>
      <c r="L99" s="23">
        <v>15.2</v>
      </c>
      <c r="M99" s="23">
        <v>1.04</v>
      </c>
      <c r="N99" s="23">
        <v>10.8</v>
      </c>
      <c r="O99" s="23">
        <v>26</v>
      </c>
      <c r="P99" s="23">
        <v>1.67</v>
      </c>
      <c r="Q99" s="23">
        <v>21.3</v>
      </c>
      <c r="R99" s="23">
        <v>6.27</v>
      </c>
      <c r="S99" s="23">
        <v>1.7</v>
      </c>
      <c r="T99" s="23">
        <v>24.4</v>
      </c>
      <c r="U99" s="23">
        <v>36.9</v>
      </c>
      <c r="V99" s="23">
        <v>2.35</v>
      </c>
      <c r="W99" s="23">
        <v>37.1</v>
      </c>
      <c r="X99" s="23">
        <v>11.2</v>
      </c>
      <c r="Z99" s="29"/>
      <c r="AA99" s="29"/>
      <c r="AB99" s="29"/>
      <c r="AC99" s="29"/>
      <c r="AD99" s="19"/>
      <c r="AE99" s="19"/>
      <c r="AF99" s="51">
        <v>18.399999999999999</v>
      </c>
      <c r="AG99" s="51">
        <v>7.14</v>
      </c>
      <c r="AH99" s="51">
        <v>25.6</v>
      </c>
      <c r="AI99" s="51">
        <v>30.6</v>
      </c>
      <c r="AJ99" s="51">
        <v>10.6</v>
      </c>
      <c r="AK99" s="51">
        <v>9.41</v>
      </c>
      <c r="AL99" s="51">
        <v>11.6</v>
      </c>
      <c r="AM99" s="51">
        <v>8.3699999999999992</v>
      </c>
      <c r="AN99" s="51">
        <v>7.37</v>
      </c>
      <c r="AO99" s="51">
        <v>10</v>
      </c>
      <c r="AP99" s="51">
        <v>9.9700000000000006</v>
      </c>
      <c r="AQ99" s="51">
        <v>6.65</v>
      </c>
      <c r="AR99" s="51">
        <v>15.2</v>
      </c>
    </row>
    <row r="100" spans="1:44" s="17" customFormat="1">
      <c r="A100" s="12">
        <v>233215</v>
      </c>
      <c r="B100" s="12" t="s">
        <v>200</v>
      </c>
      <c r="C100" s="12" t="s">
        <v>339</v>
      </c>
      <c r="D100" s="16">
        <v>42377</v>
      </c>
      <c r="E100" s="16">
        <v>42495</v>
      </c>
      <c r="F100" s="16">
        <v>42584</v>
      </c>
      <c r="G100" s="12">
        <v>118</v>
      </c>
      <c r="H100" s="12">
        <v>207</v>
      </c>
      <c r="I100" s="12">
        <v>89</v>
      </c>
      <c r="J100" s="23">
        <v>95.2</v>
      </c>
      <c r="K100" s="23">
        <v>33.6</v>
      </c>
      <c r="L100" s="23">
        <v>12.8</v>
      </c>
      <c r="M100" s="23">
        <v>0.82</v>
      </c>
      <c r="N100" s="23">
        <v>7.39</v>
      </c>
      <c r="O100" s="23">
        <v>15.9</v>
      </c>
      <c r="P100" s="23">
        <v>1.04</v>
      </c>
      <c r="Q100" s="23">
        <v>9.66</v>
      </c>
      <c r="R100" s="23">
        <v>5.13</v>
      </c>
      <c r="S100" s="23">
        <v>1.61</v>
      </c>
      <c r="T100" s="23">
        <v>16.7</v>
      </c>
      <c r="U100" s="23">
        <v>25.4</v>
      </c>
      <c r="V100" s="23">
        <v>1.68</v>
      </c>
      <c r="W100" s="23">
        <v>24.6</v>
      </c>
      <c r="X100" s="23">
        <v>9.7899999999999991</v>
      </c>
      <c r="Z100" s="29"/>
      <c r="AA100" s="29"/>
      <c r="AB100" s="29"/>
      <c r="AC100" s="29"/>
      <c r="AD100" s="19"/>
      <c r="AE100" s="19"/>
      <c r="AF100" s="51">
        <v>12.3</v>
      </c>
      <c r="AG100" s="51">
        <v>11.6</v>
      </c>
      <c r="AH100" s="51">
        <v>32.9</v>
      </c>
      <c r="AI100" s="51">
        <v>33.6</v>
      </c>
      <c r="AJ100" s="51">
        <v>15.9</v>
      </c>
      <c r="AK100" s="51">
        <v>19.7</v>
      </c>
      <c r="AL100" s="51">
        <v>14</v>
      </c>
      <c r="AM100" s="51">
        <v>10.3</v>
      </c>
      <c r="AN100" s="51">
        <v>10.9</v>
      </c>
      <c r="AO100" s="51">
        <v>9.27</v>
      </c>
      <c r="AP100" s="51">
        <v>11.4</v>
      </c>
      <c r="AQ100" s="51">
        <v>7.61</v>
      </c>
      <c r="AR100" s="51">
        <v>13.9</v>
      </c>
    </row>
    <row r="101" spans="1:44" s="17" customFormat="1">
      <c r="A101" s="12">
        <v>249565</v>
      </c>
      <c r="B101" s="12" t="s">
        <v>200</v>
      </c>
      <c r="C101" s="12" t="s">
        <v>339</v>
      </c>
      <c r="D101" s="16">
        <v>42407</v>
      </c>
      <c r="E101" s="16">
        <v>42495</v>
      </c>
      <c r="F101" s="16">
        <v>42584</v>
      </c>
      <c r="G101" s="12">
        <v>88</v>
      </c>
      <c r="H101" s="12">
        <v>177</v>
      </c>
      <c r="I101" s="12">
        <v>89</v>
      </c>
      <c r="J101" s="23">
        <v>90.9</v>
      </c>
      <c r="K101" s="23">
        <v>21.3</v>
      </c>
      <c r="L101" s="23">
        <v>14.1</v>
      </c>
      <c r="M101" s="23">
        <v>0.84599999999999997</v>
      </c>
      <c r="N101" s="23">
        <v>8.35</v>
      </c>
      <c r="O101" s="23">
        <v>18.600000000000001</v>
      </c>
      <c r="P101" s="23">
        <v>0.92</v>
      </c>
      <c r="Q101" s="23">
        <v>19.7</v>
      </c>
      <c r="R101" s="23">
        <v>5.28</v>
      </c>
      <c r="S101" s="23">
        <v>1.94</v>
      </c>
      <c r="T101" s="23">
        <v>20.399999999999999</v>
      </c>
      <c r="U101" s="23">
        <v>33.4</v>
      </c>
      <c r="V101" s="23">
        <v>1.49</v>
      </c>
      <c r="W101" s="23">
        <v>27.6</v>
      </c>
      <c r="X101" s="23">
        <v>10.8</v>
      </c>
      <c r="Z101" s="29"/>
      <c r="AA101" s="29"/>
      <c r="AB101" s="29"/>
      <c r="AC101" s="29"/>
      <c r="AD101" s="19"/>
      <c r="AE101" s="19"/>
      <c r="AF101" s="51">
        <v>7.58</v>
      </c>
      <c r="AG101" s="51">
        <v>10.1</v>
      </c>
      <c r="AH101" s="51">
        <v>25.5</v>
      </c>
      <c r="AI101" s="51">
        <v>21.3</v>
      </c>
      <c r="AJ101" s="51">
        <v>12.1</v>
      </c>
      <c r="AK101" s="51">
        <v>20.9</v>
      </c>
      <c r="AL101" s="51">
        <v>8.51</v>
      </c>
      <c r="AM101" s="51">
        <v>12.2</v>
      </c>
      <c r="AN101" s="51">
        <v>12</v>
      </c>
      <c r="AO101" s="51">
        <v>11.9</v>
      </c>
      <c r="AP101" s="51">
        <v>14.6</v>
      </c>
      <c r="AQ101" s="51">
        <v>9.35</v>
      </c>
      <c r="AR101" s="51">
        <v>18.2</v>
      </c>
    </row>
    <row r="102" spans="1:44" s="17" customFormat="1">
      <c r="A102" s="12">
        <v>256766</v>
      </c>
      <c r="B102" s="12" t="s">
        <v>200</v>
      </c>
      <c r="C102" s="12" t="s">
        <v>339</v>
      </c>
      <c r="D102" s="16">
        <v>42429</v>
      </c>
      <c r="E102" s="16">
        <v>42495</v>
      </c>
      <c r="F102" s="16">
        <v>42584</v>
      </c>
      <c r="G102" s="12">
        <v>66</v>
      </c>
      <c r="H102" s="12">
        <v>155</v>
      </c>
      <c r="I102" s="12">
        <v>89</v>
      </c>
      <c r="J102" s="23">
        <v>93.7</v>
      </c>
      <c r="K102" s="23">
        <v>30.6</v>
      </c>
      <c r="L102" s="23">
        <v>17</v>
      </c>
      <c r="M102" s="23">
        <v>0.88300000000000001</v>
      </c>
      <c r="N102" s="23">
        <v>9.9600000000000009</v>
      </c>
      <c r="O102" s="23">
        <v>26.5</v>
      </c>
      <c r="P102" s="23">
        <v>1.22</v>
      </c>
      <c r="Q102" s="23">
        <v>16.899999999999999</v>
      </c>
      <c r="R102" s="23">
        <v>6.13</v>
      </c>
      <c r="S102" s="23">
        <v>1.48</v>
      </c>
      <c r="T102" s="23">
        <v>19.399999999999999</v>
      </c>
      <c r="U102" s="23">
        <v>30.9</v>
      </c>
      <c r="V102" s="23">
        <v>1.83</v>
      </c>
      <c r="W102" s="23">
        <v>27.8</v>
      </c>
      <c r="X102" s="23">
        <v>10.9</v>
      </c>
      <c r="Z102" s="29"/>
      <c r="AA102" s="29"/>
      <c r="AB102" s="29"/>
      <c r="AC102" s="29"/>
      <c r="AD102" s="19"/>
      <c r="AE102" s="19"/>
      <c r="AF102" s="51">
        <v>12.2</v>
      </c>
      <c r="AG102" s="51">
        <v>10.7</v>
      </c>
      <c r="AH102" s="51">
        <v>11.1</v>
      </c>
      <c r="AI102" s="51">
        <v>30.6</v>
      </c>
      <c r="AJ102" s="51">
        <v>10.8</v>
      </c>
      <c r="AK102" s="51">
        <v>11</v>
      </c>
      <c r="AL102" s="51">
        <v>10.5</v>
      </c>
      <c r="AM102" s="51">
        <v>13</v>
      </c>
      <c r="AN102" s="51">
        <v>12.6</v>
      </c>
      <c r="AO102" s="51">
        <v>12.9</v>
      </c>
      <c r="AP102" s="51">
        <v>13.7</v>
      </c>
      <c r="AQ102" s="51">
        <v>7.96</v>
      </c>
      <c r="AR102" s="51">
        <v>18</v>
      </c>
    </row>
    <row r="103" spans="1:44">
      <c r="A103" s="12">
        <v>203812</v>
      </c>
      <c r="B103" s="12" t="s">
        <v>203</v>
      </c>
      <c r="C103" s="12" t="s">
        <v>339</v>
      </c>
      <c r="D103" s="16">
        <v>42316</v>
      </c>
      <c r="E103" s="16">
        <v>42397</v>
      </c>
      <c r="F103" s="16">
        <v>42621</v>
      </c>
      <c r="G103" s="12">
        <v>81</v>
      </c>
      <c r="H103" s="12">
        <v>305</v>
      </c>
      <c r="I103" s="12">
        <v>224</v>
      </c>
      <c r="J103" s="23">
        <v>95.2</v>
      </c>
      <c r="K103" s="23">
        <v>33.4</v>
      </c>
      <c r="L103" s="23">
        <v>12.5</v>
      </c>
      <c r="M103" s="23">
        <v>1.6</v>
      </c>
      <c r="N103" s="23">
        <v>11.7</v>
      </c>
      <c r="O103" s="23">
        <v>27.4</v>
      </c>
      <c r="P103" s="23">
        <v>2.0699999999999998</v>
      </c>
      <c r="Q103" s="23">
        <v>14</v>
      </c>
      <c r="R103" s="23">
        <v>8.4</v>
      </c>
      <c r="S103" s="23">
        <v>2.4</v>
      </c>
      <c r="T103" s="23">
        <v>31.1</v>
      </c>
      <c r="U103" s="23">
        <v>35.5</v>
      </c>
      <c r="V103" s="23">
        <v>3.34</v>
      </c>
      <c r="W103" s="23">
        <v>29.5</v>
      </c>
      <c r="X103" s="23">
        <v>10.9</v>
      </c>
      <c r="AD103" s="9"/>
      <c r="AE103" s="9"/>
      <c r="AF103" s="51">
        <v>19</v>
      </c>
      <c r="AG103" s="51">
        <v>8.35</v>
      </c>
      <c r="AH103" s="51">
        <v>12.9</v>
      </c>
      <c r="AI103" s="51">
        <v>33.4</v>
      </c>
      <c r="AJ103" s="51">
        <v>9.42</v>
      </c>
      <c r="AK103" s="51">
        <v>12.3</v>
      </c>
      <c r="AL103" s="51">
        <v>8.52</v>
      </c>
      <c r="AM103" s="51">
        <v>14.5</v>
      </c>
      <c r="AN103" s="51">
        <v>17.600000000000001</v>
      </c>
      <c r="AO103" s="51">
        <v>13.3</v>
      </c>
      <c r="AP103" s="51">
        <v>17.7</v>
      </c>
      <c r="AQ103" s="51">
        <v>13.6</v>
      </c>
      <c r="AR103" s="51">
        <v>19.3</v>
      </c>
    </row>
    <row r="104" spans="1:44">
      <c r="A104" s="12">
        <v>202893</v>
      </c>
      <c r="B104" s="12" t="s">
        <v>203</v>
      </c>
      <c r="C104" s="12" t="s">
        <v>339</v>
      </c>
      <c r="D104" s="16">
        <v>42319</v>
      </c>
      <c r="E104" s="16">
        <v>42397</v>
      </c>
      <c r="F104" s="16">
        <v>42621</v>
      </c>
      <c r="G104" s="12">
        <v>78</v>
      </c>
      <c r="H104" s="12">
        <v>302</v>
      </c>
      <c r="I104" s="12">
        <v>224</v>
      </c>
      <c r="J104" s="23">
        <v>96.8</v>
      </c>
      <c r="K104" s="23">
        <v>34.799999999999997</v>
      </c>
      <c r="L104" s="23">
        <v>10.1</v>
      </c>
      <c r="M104" s="23">
        <v>0.75</v>
      </c>
      <c r="N104" s="23">
        <v>8.24</v>
      </c>
      <c r="O104" s="23">
        <v>18.8</v>
      </c>
      <c r="P104" s="23">
        <v>0.93899999999999995</v>
      </c>
      <c r="Q104" s="23">
        <v>9.2200000000000006</v>
      </c>
      <c r="R104" s="23">
        <v>3.71</v>
      </c>
      <c r="S104" s="23">
        <v>2.75</v>
      </c>
      <c r="T104" s="23">
        <v>38.9</v>
      </c>
      <c r="U104" s="23">
        <v>51.1</v>
      </c>
      <c r="V104" s="23">
        <v>3.62</v>
      </c>
      <c r="W104" s="23">
        <v>38.1</v>
      </c>
      <c r="X104" s="23">
        <v>10.199999999999999</v>
      </c>
      <c r="AD104" s="9"/>
      <c r="AE104" s="9"/>
      <c r="AF104" s="51">
        <v>24.9</v>
      </c>
      <c r="AG104" s="51">
        <v>7.97</v>
      </c>
      <c r="AH104" s="51">
        <v>11.6</v>
      </c>
      <c r="AI104" s="51">
        <v>34.799999999999997</v>
      </c>
      <c r="AJ104" s="51">
        <v>8.9700000000000006</v>
      </c>
      <c r="AK104" s="51">
        <v>10.5</v>
      </c>
      <c r="AL104" s="51">
        <v>7.38</v>
      </c>
      <c r="AM104" s="51">
        <v>7.33</v>
      </c>
      <c r="AN104" s="51">
        <v>9.6300000000000008</v>
      </c>
      <c r="AO104" s="51">
        <v>5.26</v>
      </c>
      <c r="AP104" s="51">
        <v>14.7</v>
      </c>
      <c r="AQ104" s="51">
        <v>12.4</v>
      </c>
      <c r="AR104" s="51">
        <v>17.399999999999999</v>
      </c>
    </row>
    <row r="105" spans="1:44">
      <c r="A105" s="12">
        <v>212309</v>
      </c>
      <c r="B105" s="12" t="s">
        <v>203</v>
      </c>
      <c r="C105" s="12" t="s">
        <v>339</v>
      </c>
      <c r="D105" s="16">
        <v>42339</v>
      </c>
      <c r="E105" s="16">
        <v>42397</v>
      </c>
      <c r="F105" s="16">
        <v>42621</v>
      </c>
      <c r="G105" s="12">
        <v>58</v>
      </c>
      <c r="H105" s="12">
        <v>282</v>
      </c>
      <c r="I105" s="12">
        <v>224</v>
      </c>
      <c r="J105" s="23">
        <v>99.4</v>
      </c>
      <c r="K105" s="23">
        <v>49.7</v>
      </c>
      <c r="L105" s="23">
        <v>19.600000000000001</v>
      </c>
      <c r="M105" s="23">
        <v>2.5099999999999998</v>
      </c>
      <c r="N105" s="23">
        <v>18.8</v>
      </c>
      <c r="O105" s="23">
        <v>41.9</v>
      </c>
      <c r="P105" s="23">
        <v>3.07</v>
      </c>
      <c r="Q105" s="23">
        <v>28</v>
      </c>
      <c r="R105" s="23">
        <v>13.1</v>
      </c>
      <c r="S105" s="23">
        <v>3.71</v>
      </c>
      <c r="T105" s="23">
        <v>35.200000000000003</v>
      </c>
      <c r="U105" s="23">
        <v>46.9</v>
      </c>
      <c r="V105" s="23">
        <v>5.0599999999999996</v>
      </c>
      <c r="W105" s="23">
        <v>42</v>
      </c>
      <c r="X105" s="23">
        <v>16</v>
      </c>
      <c r="AD105" s="9"/>
      <c r="AE105" s="9"/>
      <c r="AF105" s="51">
        <v>17.3</v>
      </c>
      <c r="AG105" s="51">
        <v>13.6</v>
      </c>
      <c r="AH105" s="51">
        <v>28</v>
      </c>
      <c r="AI105" s="51">
        <v>49.7</v>
      </c>
      <c r="AJ105" s="51">
        <v>16.3</v>
      </c>
      <c r="AK105" s="51">
        <v>19.8</v>
      </c>
      <c r="AL105" s="51">
        <v>14.6</v>
      </c>
      <c r="AM105" s="51">
        <v>17</v>
      </c>
      <c r="AN105" s="51">
        <v>21.6</v>
      </c>
      <c r="AO105" s="51">
        <v>15.3</v>
      </c>
      <c r="AP105" s="51">
        <v>19.8</v>
      </c>
      <c r="AQ105" s="51">
        <v>14.2</v>
      </c>
      <c r="AR105" s="51">
        <v>22.5</v>
      </c>
    </row>
    <row r="106" spans="1:44">
      <c r="A106" s="12">
        <v>311245</v>
      </c>
      <c r="B106" s="12" t="s">
        <v>204</v>
      </c>
      <c r="C106" s="12" t="s">
        <v>339</v>
      </c>
      <c r="D106" s="16">
        <v>42514</v>
      </c>
      <c r="E106" s="16">
        <v>42593</v>
      </c>
      <c r="F106" s="16">
        <v>42604</v>
      </c>
      <c r="G106" s="12">
        <v>79</v>
      </c>
      <c r="H106" s="12">
        <v>90</v>
      </c>
      <c r="I106" s="12">
        <v>11</v>
      </c>
      <c r="J106" s="23">
        <v>96.8</v>
      </c>
      <c r="K106" s="23">
        <v>39.6</v>
      </c>
      <c r="L106" s="23">
        <v>20.2</v>
      </c>
      <c r="M106" s="23">
        <v>1.31</v>
      </c>
      <c r="N106" s="23">
        <v>17.2</v>
      </c>
      <c r="O106" s="23">
        <v>24.9</v>
      </c>
      <c r="P106" s="23">
        <v>1.42</v>
      </c>
      <c r="Q106" s="23">
        <v>40.4</v>
      </c>
      <c r="R106" s="23">
        <v>6.49</v>
      </c>
      <c r="S106" s="23">
        <v>2.1800000000000002</v>
      </c>
      <c r="T106" s="23">
        <v>29.4</v>
      </c>
      <c r="U106" s="23">
        <v>29.8</v>
      </c>
      <c r="V106" s="23">
        <v>2.2599999999999998</v>
      </c>
      <c r="W106" s="23">
        <v>48.9</v>
      </c>
      <c r="X106" s="23">
        <v>9.09</v>
      </c>
      <c r="AD106" s="9"/>
      <c r="AE106" s="9"/>
      <c r="AF106" s="51">
        <v>26.9</v>
      </c>
      <c r="AG106" s="51">
        <v>9.8699999999999992</v>
      </c>
      <c r="AH106" s="51">
        <v>20.3</v>
      </c>
      <c r="AI106" s="51">
        <v>39.6</v>
      </c>
      <c r="AJ106" s="51">
        <v>13.3</v>
      </c>
      <c r="AK106" s="51">
        <v>14.1</v>
      </c>
      <c r="AL106" s="51">
        <v>11.5</v>
      </c>
      <c r="AM106" s="51">
        <v>15.3</v>
      </c>
      <c r="AN106" s="51">
        <v>13.2</v>
      </c>
      <c r="AO106" s="51">
        <v>19.899999999999999</v>
      </c>
      <c r="AP106" s="51">
        <v>11.6</v>
      </c>
      <c r="AQ106" s="51">
        <v>8.31</v>
      </c>
      <c r="AR106" s="51">
        <v>16.8</v>
      </c>
    </row>
    <row r="107" spans="1:44">
      <c r="A107" s="12">
        <v>311246</v>
      </c>
      <c r="B107" s="12" t="s">
        <v>204</v>
      </c>
      <c r="C107" s="12" t="s">
        <v>339</v>
      </c>
      <c r="D107" s="16">
        <v>42514</v>
      </c>
      <c r="E107" s="16">
        <v>42593</v>
      </c>
      <c r="F107" s="16">
        <v>42604</v>
      </c>
      <c r="G107" s="12">
        <v>79</v>
      </c>
      <c r="H107" s="12">
        <v>90</v>
      </c>
      <c r="I107" s="12">
        <v>11</v>
      </c>
      <c r="J107" s="23">
        <v>93.8</v>
      </c>
      <c r="K107" s="23">
        <v>31.8</v>
      </c>
      <c r="L107" s="23">
        <v>18.7</v>
      </c>
      <c r="M107" s="23">
        <v>1.78</v>
      </c>
      <c r="N107" s="23">
        <v>21.2</v>
      </c>
      <c r="O107" s="23">
        <v>25</v>
      </c>
      <c r="P107" s="23">
        <v>2.14</v>
      </c>
      <c r="Q107" s="23">
        <v>31.8</v>
      </c>
      <c r="R107" s="23">
        <v>5.4</v>
      </c>
      <c r="S107" s="23">
        <v>2.5499999999999998</v>
      </c>
      <c r="T107" s="23">
        <v>32.1</v>
      </c>
      <c r="U107" s="23">
        <v>32.9</v>
      </c>
      <c r="V107" s="23">
        <v>2.71</v>
      </c>
      <c r="W107" s="23">
        <v>35.9</v>
      </c>
      <c r="X107" s="23">
        <v>8.74</v>
      </c>
      <c r="AD107" s="9"/>
      <c r="AE107" s="9"/>
      <c r="AF107" s="51">
        <v>24.5</v>
      </c>
      <c r="AG107" s="51">
        <v>9.8000000000000007</v>
      </c>
      <c r="AH107" s="51">
        <v>17.899999999999999</v>
      </c>
      <c r="AI107" s="51">
        <v>31.8</v>
      </c>
      <c r="AJ107" s="51">
        <v>12.3</v>
      </c>
      <c r="AK107" s="51">
        <v>11.8</v>
      </c>
      <c r="AL107" s="51">
        <v>13.9</v>
      </c>
      <c r="AM107" s="51">
        <v>11.9</v>
      </c>
      <c r="AN107" s="51">
        <v>9.59</v>
      </c>
      <c r="AO107" s="51">
        <v>17.3</v>
      </c>
      <c r="AP107" s="51">
        <v>10.8</v>
      </c>
      <c r="AQ107" s="51">
        <v>7.32</v>
      </c>
      <c r="AR107" s="51">
        <v>17.3</v>
      </c>
    </row>
    <row r="108" spans="1:44">
      <c r="A108" s="12">
        <v>311247</v>
      </c>
      <c r="B108" s="12" t="s">
        <v>204</v>
      </c>
      <c r="C108" s="12" t="s">
        <v>339</v>
      </c>
      <c r="D108" s="16">
        <v>42514</v>
      </c>
      <c r="E108" s="16">
        <v>42593</v>
      </c>
      <c r="F108" s="16">
        <v>42604</v>
      </c>
      <c r="G108" s="12">
        <v>79</v>
      </c>
      <c r="H108" s="12">
        <v>90</v>
      </c>
      <c r="I108" s="12">
        <v>11</v>
      </c>
      <c r="J108" s="23">
        <v>93.9</v>
      </c>
      <c r="K108" s="23">
        <v>28.8</v>
      </c>
      <c r="L108" s="23">
        <v>20.9</v>
      </c>
      <c r="M108" s="23">
        <v>1.94</v>
      </c>
      <c r="N108" s="23">
        <v>21.8</v>
      </c>
      <c r="O108" s="23">
        <v>26.5</v>
      </c>
      <c r="P108" s="23">
        <v>2.42</v>
      </c>
      <c r="Q108" s="23">
        <v>37.700000000000003</v>
      </c>
      <c r="R108" s="23">
        <v>7.19</v>
      </c>
      <c r="S108" s="23">
        <v>2.78</v>
      </c>
      <c r="T108" s="23">
        <v>30.7</v>
      </c>
      <c r="U108" s="23">
        <v>32.6</v>
      </c>
      <c r="V108" s="23">
        <v>3.32</v>
      </c>
      <c r="W108" s="23">
        <v>48.7</v>
      </c>
      <c r="X108" s="23">
        <v>10.3</v>
      </c>
      <c r="AD108" s="9"/>
      <c r="AE108" s="9"/>
      <c r="AF108" s="51">
        <v>19.3</v>
      </c>
      <c r="AG108" s="51">
        <v>11.4</v>
      </c>
      <c r="AH108" s="51">
        <v>14</v>
      </c>
      <c r="AI108" s="51">
        <v>28.8</v>
      </c>
      <c r="AJ108" s="51">
        <v>12.2</v>
      </c>
      <c r="AK108" s="51">
        <v>11.5</v>
      </c>
      <c r="AL108" s="51">
        <v>15.4</v>
      </c>
      <c r="AM108" s="51">
        <v>13.7</v>
      </c>
      <c r="AN108" s="51">
        <v>11.9</v>
      </c>
      <c r="AO108" s="51">
        <v>17.399999999999999</v>
      </c>
      <c r="AP108" s="51">
        <v>11.7</v>
      </c>
      <c r="AQ108" s="51">
        <v>8.08</v>
      </c>
      <c r="AR108" s="51">
        <v>18.2</v>
      </c>
    </row>
    <row r="109" spans="1:44">
      <c r="A109" s="12">
        <v>314806</v>
      </c>
      <c r="B109" s="12" t="s">
        <v>205</v>
      </c>
      <c r="C109" s="12" t="s">
        <v>339</v>
      </c>
      <c r="D109" s="16">
        <v>42521</v>
      </c>
      <c r="E109" s="16">
        <v>42593</v>
      </c>
      <c r="F109" s="16">
        <v>42619</v>
      </c>
      <c r="G109" s="12">
        <v>72</v>
      </c>
      <c r="H109" s="12">
        <v>98</v>
      </c>
      <c r="I109" s="12">
        <v>26</v>
      </c>
      <c r="J109" s="23">
        <v>89.5</v>
      </c>
      <c r="K109" s="23">
        <v>26.4</v>
      </c>
      <c r="L109" s="23">
        <v>22.7</v>
      </c>
      <c r="M109" s="23">
        <v>1.58</v>
      </c>
      <c r="N109" s="23">
        <v>11</v>
      </c>
      <c r="O109" s="23">
        <v>25.8</v>
      </c>
      <c r="P109" s="23">
        <v>1.94</v>
      </c>
      <c r="Q109" s="23">
        <v>34.6</v>
      </c>
      <c r="R109" s="23">
        <v>10.4</v>
      </c>
      <c r="S109" s="23">
        <v>2.73</v>
      </c>
      <c r="T109" s="23">
        <v>28.5</v>
      </c>
      <c r="U109" s="23">
        <v>31.7</v>
      </c>
      <c r="V109" s="23">
        <v>3.58</v>
      </c>
      <c r="W109" s="23">
        <v>49.6</v>
      </c>
      <c r="X109" s="23">
        <v>17</v>
      </c>
      <c r="AD109" s="9"/>
      <c r="AE109" s="9"/>
      <c r="AF109" s="51">
        <v>15.8</v>
      </c>
      <c r="AG109" s="51">
        <v>8.4600000000000009</v>
      </c>
      <c r="AH109" s="51">
        <v>19.600000000000001</v>
      </c>
      <c r="AI109" s="51">
        <v>26.4</v>
      </c>
      <c r="AJ109" s="51">
        <v>11.5</v>
      </c>
      <c r="AK109" s="51">
        <v>11.9</v>
      </c>
      <c r="AL109" s="51">
        <v>9.9499999999999993</v>
      </c>
      <c r="AM109" s="51">
        <v>16.899999999999999</v>
      </c>
      <c r="AN109" s="51">
        <v>17.2</v>
      </c>
      <c r="AO109" s="51">
        <v>16.399999999999999</v>
      </c>
      <c r="AP109" s="51">
        <v>14.4</v>
      </c>
      <c r="AQ109" s="51">
        <v>10.5</v>
      </c>
      <c r="AR109" s="51">
        <v>21.2</v>
      </c>
    </row>
    <row r="110" spans="1:44">
      <c r="A110" s="12">
        <v>314807</v>
      </c>
      <c r="B110" s="12" t="s">
        <v>205</v>
      </c>
      <c r="C110" s="12" t="s">
        <v>339</v>
      </c>
      <c r="D110" s="16">
        <v>42521</v>
      </c>
      <c r="E110" s="16">
        <v>42593</v>
      </c>
      <c r="F110" s="16">
        <v>42619</v>
      </c>
      <c r="G110" s="12">
        <v>72</v>
      </c>
      <c r="H110" s="12">
        <v>98</v>
      </c>
      <c r="I110" s="12">
        <v>26</v>
      </c>
      <c r="J110" s="23">
        <v>85.5</v>
      </c>
      <c r="K110" s="23">
        <v>20.8</v>
      </c>
      <c r="L110" s="23">
        <v>21.9</v>
      </c>
      <c r="M110" s="23">
        <v>2.0299999999999998</v>
      </c>
      <c r="N110" s="23">
        <v>13.4</v>
      </c>
      <c r="O110" s="23">
        <v>26.5</v>
      </c>
      <c r="P110" s="23">
        <v>2.87</v>
      </c>
      <c r="Q110" s="23">
        <v>24.7</v>
      </c>
      <c r="R110" s="23">
        <v>6.52</v>
      </c>
      <c r="S110" s="23">
        <v>3.41</v>
      </c>
      <c r="T110" s="23">
        <v>29.3</v>
      </c>
      <c r="U110" s="23">
        <v>40.799999999999997</v>
      </c>
      <c r="V110" s="23">
        <v>4.62</v>
      </c>
      <c r="W110" s="23">
        <v>39.9</v>
      </c>
      <c r="X110" s="23">
        <v>10.9</v>
      </c>
      <c r="AD110" s="9"/>
      <c r="AE110" s="9"/>
      <c r="AF110" s="51">
        <v>14.7</v>
      </c>
      <c r="AG110" s="51">
        <v>9.26</v>
      </c>
      <c r="AH110" s="51">
        <v>11.8</v>
      </c>
      <c r="AI110" s="51">
        <v>20.8</v>
      </c>
      <c r="AJ110" s="51">
        <v>10.1</v>
      </c>
      <c r="AK110" s="51">
        <v>10.1</v>
      </c>
      <c r="AL110" s="51">
        <v>10.7</v>
      </c>
      <c r="AM110" s="51">
        <v>11.3</v>
      </c>
      <c r="AN110" s="51">
        <v>11.5</v>
      </c>
      <c r="AO110" s="51">
        <v>10.6</v>
      </c>
      <c r="AP110" s="51">
        <v>12.7</v>
      </c>
      <c r="AQ110" s="51">
        <v>9.5</v>
      </c>
      <c r="AR110" s="51">
        <v>19.399999999999999</v>
      </c>
    </row>
    <row r="111" spans="1:44">
      <c r="A111" s="12">
        <v>314494</v>
      </c>
      <c r="B111" s="12" t="s">
        <v>205</v>
      </c>
      <c r="C111" s="12" t="s">
        <v>339</v>
      </c>
      <c r="D111" s="16">
        <v>42517</v>
      </c>
      <c r="E111" s="16">
        <v>42593</v>
      </c>
      <c r="F111" s="16">
        <v>42619</v>
      </c>
      <c r="G111" s="12">
        <v>76</v>
      </c>
      <c r="H111" s="12">
        <v>102</v>
      </c>
      <c r="I111" s="12">
        <v>26</v>
      </c>
      <c r="J111" s="23">
        <v>70.7</v>
      </c>
      <c r="K111" s="23">
        <v>13.9</v>
      </c>
      <c r="L111" s="23">
        <v>21.1</v>
      </c>
      <c r="M111" s="23">
        <v>1.23</v>
      </c>
      <c r="N111" s="23">
        <v>19.600000000000001</v>
      </c>
      <c r="O111" s="23">
        <v>22</v>
      </c>
      <c r="P111" s="23">
        <v>1.94</v>
      </c>
      <c r="Q111" s="23">
        <v>27.1</v>
      </c>
      <c r="R111" s="23">
        <v>10.4</v>
      </c>
      <c r="S111" s="23">
        <v>2.08</v>
      </c>
      <c r="T111" s="23">
        <v>30.6</v>
      </c>
      <c r="U111" s="23">
        <v>32</v>
      </c>
      <c r="V111" s="23">
        <v>3.44</v>
      </c>
      <c r="W111" s="23">
        <v>54.6</v>
      </c>
      <c r="X111" s="23">
        <v>14.1</v>
      </c>
      <c r="AD111" s="9"/>
      <c r="AE111" s="9"/>
      <c r="AF111" s="51">
        <v>4.6900000000000004</v>
      </c>
      <c r="AG111" s="51">
        <v>11.6</v>
      </c>
      <c r="AH111" s="51">
        <v>16.2</v>
      </c>
      <c r="AI111" s="51">
        <v>13.9</v>
      </c>
      <c r="AJ111" s="51">
        <v>12.9</v>
      </c>
      <c r="AK111" s="51">
        <v>12.2</v>
      </c>
      <c r="AL111" s="51">
        <v>15</v>
      </c>
      <c r="AM111" s="51">
        <v>15.3</v>
      </c>
      <c r="AN111" s="51">
        <v>14.4</v>
      </c>
      <c r="AO111" s="51">
        <v>16.899999999999999</v>
      </c>
      <c r="AP111" s="51">
        <v>12.7</v>
      </c>
      <c r="AQ111" s="51">
        <v>9.1199999999999992</v>
      </c>
      <c r="AR111" s="51">
        <v>18.899999999999999</v>
      </c>
    </row>
    <row r="112" spans="1:44">
      <c r="A112" s="12">
        <v>314496</v>
      </c>
      <c r="B112" s="12" t="s">
        <v>206</v>
      </c>
      <c r="C112" s="12" t="s">
        <v>339</v>
      </c>
      <c r="D112" s="16">
        <v>42517</v>
      </c>
      <c r="E112" s="16">
        <v>42593</v>
      </c>
      <c r="F112" s="26">
        <v>42633</v>
      </c>
      <c r="G112" s="12">
        <v>76</v>
      </c>
      <c r="H112" s="12">
        <v>116</v>
      </c>
      <c r="I112" s="12">
        <v>40</v>
      </c>
      <c r="J112" s="23">
        <v>90.5</v>
      </c>
      <c r="K112" s="23">
        <v>24.1</v>
      </c>
      <c r="L112" s="23">
        <v>16.8</v>
      </c>
      <c r="M112" s="23">
        <v>1.18</v>
      </c>
      <c r="N112" s="23">
        <v>12.6</v>
      </c>
      <c r="O112" s="23">
        <v>24.2</v>
      </c>
      <c r="P112" s="23">
        <v>1.26</v>
      </c>
      <c r="Q112" s="23">
        <v>22.3</v>
      </c>
      <c r="R112" s="23">
        <v>5.72</v>
      </c>
      <c r="S112" s="23">
        <v>1.77</v>
      </c>
      <c r="T112" s="23">
        <v>25.8</v>
      </c>
      <c r="U112" s="23">
        <v>33.5</v>
      </c>
      <c r="V112" s="23">
        <v>1.93</v>
      </c>
      <c r="W112" s="23">
        <v>36</v>
      </c>
      <c r="X112" s="23">
        <v>8.39</v>
      </c>
      <c r="AD112" s="9"/>
      <c r="AE112" s="9"/>
      <c r="AF112" s="51">
        <v>13.3</v>
      </c>
      <c r="AG112" s="51">
        <v>9.83</v>
      </c>
      <c r="AH112" s="51">
        <v>19</v>
      </c>
      <c r="AI112" s="51">
        <v>24.1</v>
      </c>
      <c r="AJ112" s="51">
        <v>12.7</v>
      </c>
      <c r="AK112" s="51">
        <v>11.9</v>
      </c>
      <c r="AL112" s="51">
        <v>14.6</v>
      </c>
      <c r="AM112" s="51">
        <v>11.7</v>
      </c>
      <c r="AN112" s="51">
        <v>12.8</v>
      </c>
      <c r="AO112" s="51">
        <v>9.76</v>
      </c>
      <c r="AP112" s="51">
        <v>12.6</v>
      </c>
      <c r="AQ112" s="51">
        <v>9.52</v>
      </c>
      <c r="AR112" s="51">
        <v>17.399999999999999</v>
      </c>
    </row>
    <row r="113" spans="1:44">
      <c r="A113" s="12">
        <v>314696</v>
      </c>
      <c r="B113" s="12" t="s">
        <v>206</v>
      </c>
      <c r="C113" s="12" t="s">
        <v>339</v>
      </c>
      <c r="D113" s="16">
        <v>42521</v>
      </c>
      <c r="E113" s="16">
        <v>42593</v>
      </c>
      <c r="F113" s="26">
        <v>42633</v>
      </c>
      <c r="G113" s="12">
        <v>72</v>
      </c>
      <c r="H113" s="12">
        <v>112</v>
      </c>
      <c r="I113" s="12">
        <v>40</v>
      </c>
      <c r="J113" s="23">
        <v>89</v>
      </c>
      <c r="K113" s="23">
        <v>24.7</v>
      </c>
      <c r="L113" s="23">
        <v>16.8</v>
      </c>
      <c r="M113" s="23">
        <v>1.03</v>
      </c>
      <c r="N113" s="23">
        <v>14</v>
      </c>
      <c r="O113" s="23">
        <v>23.8</v>
      </c>
      <c r="P113" s="23">
        <v>1.33</v>
      </c>
      <c r="Q113" s="23">
        <v>27.8</v>
      </c>
      <c r="R113" s="23">
        <v>7.51</v>
      </c>
      <c r="S113" s="23">
        <v>1.17</v>
      </c>
      <c r="T113" s="23">
        <v>31</v>
      </c>
      <c r="U113" s="23">
        <v>30.5</v>
      </c>
      <c r="V113" s="23">
        <v>1.51</v>
      </c>
      <c r="W113" s="23">
        <v>44.9</v>
      </c>
      <c r="X113" s="23">
        <v>11.1</v>
      </c>
      <c r="AD113" s="9"/>
      <c r="AE113" s="9"/>
      <c r="AF113" s="51">
        <v>11.4</v>
      </c>
      <c r="AG113" s="51">
        <v>12.2</v>
      </c>
      <c r="AH113" s="51">
        <v>23.5</v>
      </c>
      <c r="AI113" s="51">
        <v>24.7</v>
      </c>
      <c r="AJ113" s="51">
        <v>15.7</v>
      </c>
      <c r="AK113" s="51">
        <v>17.100000000000001</v>
      </c>
      <c r="AL113" s="51">
        <v>14.1</v>
      </c>
      <c r="AM113" s="51">
        <v>11.4</v>
      </c>
      <c r="AN113" s="51">
        <v>12.1</v>
      </c>
      <c r="AO113" s="51">
        <v>10.3</v>
      </c>
      <c r="AP113" s="51">
        <v>12.3</v>
      </c>
      <c r="AQ113" s="51">
        <v>10.1</v>
      </c>
      <c r="AR113" s="51">
        <v>16.100000000000001</v>
      </c>
    </row>
    <row r="114" spans="1:44">
      <c r="A114" s="12">
        <v>314697</v>
      </c>
      <c r="B114" s="12" t="s">
        <v>206</v>
      </c>
      <c r="C114" s="12" t="s">
        <v>339</v>
      </c>
      <c r="D114" s="16">
        <v>42521</v>
      </c>
      <c r="E114" s="16">
        <v>42593</v>
      </c>
      <c r="F114" s="26">
        <v>42633</v>
      </c>
      <c r="G114" s="12">
        <v>72</v>
      </c>
      <c r="H114" s="12">
        <v>112</v>
      </c>
      <c r="I114" s="12">
        <v>40</v>
      </c>
      <c r="J114" s="23">
        <v>91.1</v>
      </c>
      <c r="K114" s="23">
        <v>24.4</v>
      </c>
      <c r="L114" s="23">
        <v>15.6</v>
      </c>
      <c r="M114" s="23">
        <v>0.99199999999999999</v>
      </c>
      <c r="N114" s="23">
        <v>12.7</v>
      </c>
      <c r="O114" s="23">
        <v>23.3</v>
      </c>
      <c r="P114" s="23">
        <v>1.1200000000000001</v>
      </c>
      <c r="Q114" s="23">
        <v>23.1</v>
      </c>
      <c r="R114" s="23">
        <v>6.19</v>
      </c>
      <c r="S114" s="23">
        <v>1.49</v>
      </c>
      <c r="T114" s="23">
        <v>25.4</v>
      </c>
      <c r="U114" s="23">
        <v>33.700000000000003</v>
      </c>
      <c r="V114" s="23">
        <v>1.49</v>
      </c>
      <c r="W114" s="23">
        <v>40.5</v>
      </c>
      <c r="X114" s="23">
        <v>9.26</v>
      </c>
      <c r="AD114" s="9"/>
      <c r="AE114" s="9"/>
      <c r="AF114" s="51">
        <v>12</v>
      </c>
      <c r="AG114" s="51">
        <v>13.1</v>
      </c>
      <c r="AH114" s="51">
        <v>21.6</v>
      </c>
      <c r="AI114" s="51">
        <v>24.4</v>
      </c>
      <c r="AJ114" s="51">
        <v>15.5</v>
      </c>
      <c r="AK114" s="51">
        <v>19.3</v>
      </c>
      <c r="AL114" s="51">
        <v>11.9</v>
      </c>
      <c r="AM114" s="51">
        <v>12</v>
      </c>
      <c r="AN114" s="51">
        <v>13.3</v>
      </c>
      <c r="AO114" s="51">
        <v>9.93</v>
      </c>
      <c r="AP114" s="51">
        <v>12.4</v>
      </c>
      <c r="AQ114" s="51">
        <v>10.5</v>
      </c>
      <c r="AR114" s="51">
        <v>16.2</v>
      </c>
    </row>
    <row r="115" spans="1:44">
      <c r="A115" s="12">
        <v>211244</v>
      </c>
      <c r="B115" s="12" t="s">
        <v>119</v>
      </c>
      <c r="C115" s="12" t="s">
        <v>339</v>
      </c>
      <c r="D115" s="16">
        <v>42339</v>
      </c>
      <c r="E115" s="16">
        <v>42397</v>
      </c>
      <c r="F115" s="26">
        <v>42643</v>
      </c>
      <c r="G115" s="12">
        <v>58</v>
      </c>
      <c r="H115" s="12">
        <v>304</v>
      </c>
      <c r="I115" s="12">
        <v>246</v>
      </c>
      <c r="J115" s="27">
        <v>71.3</v>
      </c>
      <c r="K115" s="27">
        <v>12.870000000000001</v>
      </c>
      <c r="L115" s="27">
        <v>7.92</v>
      </c>
      <c r="M115" s="27">
        <v>1.7010000000000001</v>
      </c>
      <c r="N115" s="27">
        <v>7.8150000000000004</v>
      </c>
      <c r="O115" s="27">
        <v>37.817</v>
      </c>
      <c r="P115" s="27">
        <v>1.484</v>
      </c>
      <c r="Q115" s="27">
        <v>9.2799999999999994</v>
      </c>
      <c r="R115" s="27">
        <v>6.07</v>
      </c>
      <c r="S115" s="27">
        <v>1.552</v>
      </c>
      <c r="T115" s="27">
        <v>16.507999999999999</v>
      </c>
      <c r="U115" s="27">
        <v>36.090000000000003</v>
      </c>
      <c r="V115" s="27">
        <v>1.9549999999999998</v>
      </c>
      <c r="W115" s="27">
        <v>14.425000000000001</v>
      </c>
      <c r="X115" s="27">
        <v>6.21</v>
      </c>
      <c r="AD115" s="9"/>
      <c r="AE115" s="9"/>
    </row>
    <row r="116" spans="1:44">
      <c r="A116" s="12">
        <v>211245</v>
      </c>
      <c r="B116" s="12" t="s">
        <v>119</v>
      </c>
      <c r="C116" s="12" t="s">
        <v>339</v>
      </c>
      <c r="D116" s="16">
        <v>42339</v>
      </c>
      <c r="E116" s="16">
        <v>42397</v>
      </c>
      <c r="F116" s="26">
        <v>42643</v>
      </c>
      <c r="G116" s="12">
        <v>58</v>
      </c>
      <c r="H116" s="12">
        <v>304</v>
      </c>
      <c r="I116" s="12">
        <v>246</v>
      </c>
      <c r="J116" s="27">
        <v>67.010000000000005</v>
      </c>
      <c r="K116" s="27">
        <v>17.68</v>
      </c>
      <c r="L116" s="27">
        <v>11.4</v>
      </c>
      <c r="M116" s="27">
        <v>1.9890000000000001</v>
      </c>
      <c r="N116" s="27">
        <v>12.815</v>
      </c>
      <c r="O116" s="27">
        <v>42.07</v>
      </c>
      <c r="P116" s="27">
        <v>2.1579999999999999</v>
      </c>
      <c r="Q116" s="27">
        <v>21.369999999999997</v>
      </c>
      <c r="R116" s="27">
        <v>11.93</v>
      </c>
      <c r="S116" s="27">
        <v>1.33</v>
      </c>
      <c r="T116" s="27">
        <v>15.13</v>
      </c>
      <c r="U116" s="27">
        <v>36.239999999999995</v>
      </c>
      <c r="V116" s="27">
        <v>2.0369999999999999</v>
      </c>
      <c r="W116" s="27">
        <v>18.52</v>
      </c>
      <c r="X116" s="27">
        <v>6.8900000000000006</v>
      </c>
      <c r="AD116" s="9"/>
      <c r="AE116" s="9"/>
    </row>
    <row r="117" spans="1:44">
      <c r="A117" s="12">
        <v>203808</v>
      </c>
      <c r="B117" s="12" t="s">
        <v>119</v>
      </c>
      <c r="C117" s="12" t="s">
        <v>339</v>
      </c>
      <c r="D117" s="16">
        <v>42316</v>
      </c>
      <c r="E117" s="16">
        <v>42397</v>
      </c>
      <c r="F117" s="26">
        <v>42643</v>
      </c>
      <c r="G117" s="12">
        <v>81</v>
      </c>
      <c r="H117" s="12">
        <v>327</v>
      </c>
      <c r="I117" s="12">
        <v>246</v>
      </c>
      <c r="J117" s="27">
        <v>77.099999999999994</v>
      </c>
      <c r="K117" s="27">
        <v>17.48</v>
      </c>
      <c r="L117" s="27">
        <v>10.26</v>
      </c>
      <c r="M117" s="27">
        <v>2.3765000000000001</v>
      </c>
      <c r="N117" s="27">
        <v>10.444000000000001</v>
      </c>
      <c r="O117" s="27">
        <v>38.578000000000003</v>
      </c>
      <c r="P117" s="27">
        <v>1.9059999999999999</v>
      </c>
      <c r="Q117" s="27">
        <v>12.14</v>
      </c>
      <c r="R117" s="27">
        <v>7.8250000000000002</v>
      </c>
      <c r="S117" s="27">
        <v>1.4419999999999999</v>
      </c>
      <c r="T117" s="27">
        <v>18.353000000000002</v>
      </c>
      <c r="U117" s="27">
        <v>38.28</v>
      </c>
      <c r="V117" s="27">
        <v>1.984</v>
      </c>
      <c r="W117" s="27">
        <v>24.251000000000001</v>
      </c>
      <c r="X117" s="27">
        <v>8.3699999999999992</v>
      </c>
      <c r="AD117" s="9"/>
      <c r="AE117" s="9"/>
    </row>
    <row r="118" spans="1:44">
      <c r="A118" s="12">
        <v>203809</v>
      </c>
      <c r="B118" s="12" t="s">
        <v>119</v>
      </c>
      <c r="C118" s="12" t="s">
        <v>339</v>
      </c>
      <c r="D118" s="16">
        <v>42316</v>
      </c>
      <c r="E118" s="16">
        <v>42397</v>
      </c>
      <c r="F118" s="26">
        <v>42643</v>
      </c>
      <c r="G118" s="12">
        <v>81</v>
      </c>
      <c r="H118" s="12">
        <v>327</v>
      </c>
      <c r="I118" s="12">
        <v>246</v>
      </c>
      <c r="J118" s="27">
        <v>70.3</v>
      </c>
      <c r="K118" s="27">
        <v>15.75</v>
      </c>
      <c r="L118" s="27">
        <v>9.52</v>
      </c>
      <c r="M118" s="27">
        <v>1.665</v>
      </c>
      <c r="N118" s="27">
        <v>8.4559999999999995</v>
      </c>
      <c r="O118" s="27">
        <v>37.119999999999997</v>
      </c>
      <c r="P118" s="27">
        <v>1.577</v>
      </c>
      <c r="Q118" s="27">
        <v>11.37</v>
      </c>
      <c r="R118" s="27">
        <v>10.34</v>
      </c>
      <c r="S118" s="27">
        <v>1.5150000000000001</v>
      </c>
      <c r="T118" s="27">
        <v>15.459999999999999</v>
      </c>
      <c r="U118" s="27">
        <v>30.64</v>
      </c>
      <c r="V118" s="27">
        <v>2.3199999999999998</v>
      </c>
      <c r="W118" s="27">
        <v>14.39</v>
      </c>
      <c r="X118" s="27">
        <v>12.95</v>
      </c>
      <c r="AD118" s="9"/>
      <c r="AE118" s="9"/>
    </row>
    <row r="119" spans="1:44">
      <c r="A119" s="12">
        <v>203519</v>
      </c>
      <c r="B119" s="12" t="s">
        <v>119</v>
      </c>
      <c r="C119" s="12" t="s">
        <v>339</v>
      </c>
      <c r="D119" s="16">
        <v>42317</v>
      </c>
      <c r="E119" s="16">
        <v>42397</v>
      </c>
      <c r="F119" s="26">
        <v>42643</v>
      </c>
      <c r="G119" s="12">
        <v>80</v>
      </c>
      <c r="H119" s="12">
        <v>326</v>
      </c>
      <c r="I119" s="12">
        <v>246</v>
      </c>
      <c r="J119" s="27">
        <v>64.430000000000007</v>
      </c>
      <c r="K119" s="27">
        <v>10.181000000000001</v>
      </c>
      <c r="L119" s="27">
        <v>8.01</v>
      </c>
      <c r="M119" s="27">
        <v>2.8600000000000003</v>
      </c>
      <c r="N119" s="27">
        <v>7.83</v>
      </c>
      <c r="O119" s="27">
        <v>33.299999999999997</v>
      </c>
      <c r="P119" s="27">
        <v>1.522</v>
      </c>
      <c r="Q119" s="27">
        <v>6.91</v>
      </c>
      <c r="R119" s="27">
        <v>7.3599999999999994</v>
      </c>
      <c r="S119" s="27">
        <v>1.7280000000000002</v>
      </c>
      <c r="T119" s="27">
        <v>12.61</v>
      </c>
      <c r="U119" s="27">
        <v>29.650000000000002</v>
      </c>
      <c r="V119" s="27">
        <v>2.1360000000000001</v>
      </c>
      <c r="W119" s="27">
        <v>16.919999999999998</v>
      </c>
      <c r="X119" s="27">
        <v>6.97</v>
      </c>
      <c r="AD119" s="9"/>
      <c r="AE119" s="9"/>
    </row>
    <row r="120" spans="1:44">
      <c r="A120" s="12">
        <v>203520</v>
      </c>
      <c r="B120" s="12" t="s">
        <v>119</v>
      </c>
      <c r="C120" s="12" t="s">
        <v>339</v>
      </c>
      <c r="D120" s="16">
        <v>42317</v>
      </c>
      <c r="E120" s="16">
        <v>42397</v>
      </c>
      <c r="F120" s="26">
        <v>42643</v>
      </c>
      <c r="G120" s="12">
        <v>80</v>
      </c>
      <c r="H120" s="12">
        <v>326</v>
      </c>
      <c r="I120" s="12">
        <v>246</v>
      </c>
      <c r="J120" s="27">
        <v>64.48</v>
      </c>
      <c r="K120" s="27">
        <v>7.47</v>
      </c>
      <c r="L120" s="27">
        <v>6.89</v>
      </c>
      <c r="M120" s="27">
        <v>1.4550000000000001</v>
      </c>
      <c r="N120" s="27">
        <v>5.9369999999999994</v>
      </c>
      <c r="O120" s="27">
        <v>24.531000000000002</v>
      </c>
      <c r="P120" s="27">
        <v>1.212</v>
      </c>
      <c r="Q120" s="27">
        <v>8.1199999999999992</v>
      </c>
      <c r="R120" s="27">
        <v>4.66</v>
      </c>
      <c r="S120" s="27">
        <v>1.127</v>
      </c>
      <c r="T120" s="27">
        <v>10.353</v>
      </c>
      <c r="U120" s="27">
        <v>20.314</v>
      </c>
      <c r="V120" s="27">
        <v>1.4400000000000002</v>
      </c>
      <c r="W120" s="27">
        <v>14.81</v>
      </c>
      <c r="X120" s="27">
        <v>3.96</v>
      </c>
      <c r="AD120" s="9"/>
      <c r="AE120" s="9"/>
    </row>
    <row r="121" spans="1:44">
      <c r="A121" s="12">
        <v>203518</v>
      </c>
      <c r="B121" s="12" t="s">
        <v>119</v>
      </c>
      <c r="C121" s="12" t="s">
        <v>339</v>
      </c>
      <c r="D121" s="16">
        <v>42317</v>
      </c>
      <c r="E121" s="16">
        <v>42397</v>
      </c>
      <c r="F121" s="26">
        <v>42643</v>
      </c>
      <c r="G121" s="12">
        <v>80</v>
      </c>
      <c r="H121" s="12">
        <v>326</v>
      </c>
      <c r="I121" s="12">
        <v>246</v>
      </c>
      <c r="J121" s="27">
        <v>57.624000000000002</v>
      </c>
      <c r="K121" s="27">
        <v>9.641</v>
      </c>
      <c r="L121" s="27">
        <v>9.1389999999999993</v>
      </c>
      <c r="M121" s="27">
        <v>1.9970000000000001</v>
      </c>
      <c r="N121" s="27">
        <v>9.4700000000000006</v>
      </c>
      <c r="O121" s="27">
        <v>36.67</v>
      </c>
      <c r="P121" s="27">
        <v>1.583</v>
      </c>
      <c r="Q121" s="27">
        <v>15.639999999999999</v>
      </c>
      <c r="R121" s="27">
        <v>6.93</v>
      </c>
      <c r="S121" s="27">
        <v>1.468</v>
      </c>
      <c r="T121" s="27">
        <v>13.8</v>
      </c>
      <c r="U121" s="27">
        <v>31.52</v>
      </c>
      <c r="V121" s="27">
        <v>1.734</v>
      </c>
      <c r="W121" s="27">
        <v>18.84</v>
      </c>
      <c r="X121" s="27">
        <v>5.5299999999999994</v>
      </c>
      <c r="AD121" s="9"/>
      <c r="AE121" s="9"/>
    </row>
    <row r="122" spans="1:44">
      <c r="A122" s="12">
        <v>203521</v>
      </c>
      <c r="B122" s="12" t="s">
        <v>119</v>
      </c>
      <c r="C122" s="12" t="s">
        <v>339</v>
      </c>
      <c r="D122" s="16">
        <v>42317</v>
      </c>
      <c r="E122" s="16">
        <v>42397</v>
      </c>
      <c r="F122" s="26">
        <v>42643</v>
      </c>
      <c r="G122" s="12">
        <v>80</v>
      </c>
      <c r="H122" s="12">
        <v>326</v>
      </c>
      <c r="I122" s="12">
        <v>246</v>
      </c>
      <c r="J122" s="27">
        <v>76.22999999999999</v>
      </c>
      <c r="K122" s="27">
        <v>19.43</v>
      </c>
      <c r="L122" s="27">
        <v>10.06</v>
      </c>
      <c r="M122" s="27">
        <v>1.901</v>
      </c>
      <c r="N122" s="27">
        <v>10.319999999999999</v>
      </c>
      <c r="O122" s="27">
        <v>38.57</v>
      </c>
      <c r="P122" s="27">
        <v>1.5859999999999999</v>
      </c>
      <c r="Q122" s="27">
        <v>12.940000000000001</v>
      </c>
      <c r="R122" s="27">
        <v>7.8999999999999995</v>
      </c>
      <c r="S122" s="27">
        <v>1.4380000000000002</v>
      </c>
      <c r="T122" s="27">
        <v>14.73</v>
      </c>
      <c r="U122" s="27">
        <v>34.31</v>
      </c>
      <c r="V122" s="27">
        <v>1.8480000000000001</v>
      </c>
      <c r="W122" s="27">
        <v>21.39</v>
      </c>
      <c r="X122" s="27">
        <v>8.0500000000000007</v>
      </c>
      <c r="AD122" s="9"/>
      <c r="AE122" s="9"/>
    </row>
    <row r="123" spans="1:44">
      <c r="A123" s="12">
        <v>212312</v>
      </c>
      <c r="B123" s="12" t="s">
        <v>119</v>
      </c>
      <c r="C123" s="12" t="s">
        <v>339</v>
      </c>
      <c r="D123" s="16">
        <v>42339</v>
      </c>
      <c r="E123" s="16">
        <v>42397</v>
      </c>
      <c r="F123" s="26">
        <v>42643</v>
      </c>
      <c r="G123" s="12">
        <v>58</v>
      </c>
      <c r="H123" s="12">
        <v>304</v>
      </c>
      <c r="I123" s="12">
        <v>246</v>
      </c>
      <c r="J123" s="27">
        <v>78.599999999999994</v>
      </c>
      <c r="K123" s="27">
        <v>12.09</v>
      </c>
      <c r="L123" s="27">
        <v>10.77</v>
      </c>
      <c r="M123" s="27">
        <v>2.363</v>
      </c>
      <c r="N123" s="27">
        <v>10.724</v>
      </c>
      <c r="O123" s="27">
        <v>37.515999999999998</v>
      </c>
      <c r="P123" s="27">
        <v>2.0220000000000002</v>
      </c>
      <c r="Q123" s="27">
        <v>9.5229999999999997</v>
      </c>
      <c r="R123" s="27">
        <v>8.34</v>
      </c>
      <c r="S123" s="27">
        <v>1.5680000000000001</v>
      </c>
      <c r="T123" s="27">
        <v>12.950000000000001</v>
      </c>
      <c r="U123" s="27">
        <v>30.25</v>
      </c>
      <c r="V123" s="27">
        <v>2.1659999999999999</v>
      </c>
      <c r="W123" s="27">
        <v>17.009999999999998</v>
      </c>
      <c r="X123" s="27">
        <v>6.37</v>
      </c>
      <c r="AD123" s="9"/>
      <c r="AE123" s="9"/>
    </row>
    <row r="124" spans="1:44">
      <c r="A124" s="12">
        <v>212313</v>
      </c>
      <c r="B124" s="12" t="s">
        <v>119</v>
      </c>
      <c r="C124" s="12" t="s">
        <v>339</v>
      </c>
      <c r="D124" s="16">
        <v>42339</v>
      </c>
      <c r="E124" s="16">
        <v>42397</v>
      </c>
      <c r="F124" s="26">
        <v>42643</v>
      </c>
      <c r="G124" s="12">
        <v>58</v>
      </c>
      <c r="H124" s="12">
        <v>304</v>
      </c>
      <c r="I124" s="12">
        <v>246</v>
      </c>
      <c r="J124" s="27">
        <v>52</v>
      </c>
      <c r="K124" s="27">
        <v>6.2130000000000001</v>
      </c>
      <c r="L124" s="27">
        <v>8.56</v>
      </c>
      <c r="M124" s="27">
        <v>1.7710000000000001</v>
      </c>
      <c r="N124" s="27">
        <v>9.2170000000000005</v>
      </c>
      <c r="O124" s="27">
        <v>38.375999999999998</v>
      </c>
      <c r="P124" s="27">
        <v>1.861</v>
      </c>
      <c r="Q124" s="27">
        <v>13.37</v>
      </c>
      <c r="R124" s="27">
        <v>8.8099999999999987</v>
      </c>
      <c r="S124" s="27">
        <v>1.4319999999999999</v>
      </c>
      <c r="T124" s="27">
        <v>11.549999999999999</v>
      </c>
      <c r="U124" s="27">
        <v>25.78</v>
      </c>
      <c r="V124" s="27">
        <v>2.145</v>
      </c>
      <c r="W124" s="27">
        <v>13.03</v>
      </c>
      <c r="X124" s="27">
        <v>7.83</v>
      </c>
      <c r="AD124" s="9"/>
      <c r="AE124" s="9"/>
    </row>
    <row r="125" spans="1:44">
      <c r="A125" s="12">
        <v>212314</v>
      </c>
      <c r="B125" s="12" t="s">
        <v>119</v>
      </c>
      <c r="C125" s="12" t="s">
        <v>339</v>
      </c>
      <c r="D125" s="16">
        <v>42339</v>
      </c>
      <c r="E125" s="16">
        <v>42397</v>
      </c>
      <c r="F125" s="26">
        <v>42643</v>
      </c>
      <c r="G125" s="12">
        <v>58</v>
      </c>
      <c r="H125" s="12">
        <v>304</v>
      </c>
      <c r="I125" s="12">
        <v>246</v>
      </c>
      <c r="J125" s="27">
        <v>70.13</v>
      </c>
      <c r="K125" s="27">
        <v>16.346</v>
      </c>
      <c r="L125" s="27">
        <v>10.93</v>
      </c>
      <c r="M125" s="27">
        <v>1.32</v>
      </c>
      <c r="N125" s="27">
        <v>14.350000000000001</v>
      </c>
      <c r="O125" s="27">
        <v>50.1</v>
      </c>
      <c r="P125" s="27">
        <v>1.6220000000000001</v>
      </c>
      <c r="Q125" s="27">
        <v>11.559999999999999</v>
      </c>
      <c r="R125" s="27">
        <v>6.9399999999999995</v>
      </c>
      <c r="S125" s="27">
        <v>1.5410000000000001</v>
      </c>
      <c r="T125" s="27">
        <v>16.07</v>
      </c>
      <c r="U125" s="27">
        <v>38.200000000000003</v>
      </c>
      <c r="V125" s="27">
        <v>2.194</v>
      </c>
      <c r="W125" s="27">
        <v>18.170000000000002</v>
      </c>
      <c r="X125" s="27">
        <v>8.68</v>
      </c>
      <c r="AD125" s="9"/>
      <c r="AE125" s="9"/>
    </row>
    <row r="126" spans="1:44">
      <c r="A126" s="12">
        <v>212315</v>
      </c>
      <c r="B126" s="12" t="s">
        <v>119</v>
      </c>
      <c r="C126" s="12" t="s">
        <v>339</v>
      </c>
      <c r="D126" s="16">
        <v>42339</v>
      </c>
      <c r="E126" s="16">
        <v>42397</v>
      </c>
      <c r="F126" s="26">
        <v>42643</v>
      </c>
      <c r="G126" s="12">
        <v>58</v>
      </c>
      <c r="H126" s="12">
        <v>304</v>
      </c>
      <c r="I126" s="12">
        <v>246</v>
      </c>
      <c r="J126" s="27">
        <v>65.98</v>
      </c>
      <c r="K126" s="27">
        <v>13.935</v>
      </c>
      <c r="L126" s="27">
        <v>12.565000000000001</v>
      </c>
      <c r="M126" s="27">
        <v>1.26</v>
      </c>
      <c r="N126" s="27">
        <v>11.64</v>
      </c>
      <c r="O126" s="27">
        <v>40</v>
      </c>
      <c r="P126" s="27">
        <v>1.4549999999999998</v>
      </c>
      <c r="Q126" s="27">
        <v>14.55</v>
      </c>
      <c r="R126" s="27">
        <v>5.55</v>
      </c>
      <c r="S126" s="27">
        <v>1.4319999999999999</v>
      </c>
      <c r="T126" s="27">
        <v>18.869999999999997</v>
      </c>
      <c r="U126" s="27">
        <v>35.6</v>
      </c>
      <c r="V126" s="27">
        <v>2.0209999999999999</v>
      </c>
      <c r="W126" s="27">
        <v>23.92</v>
      </c>
      <c r="X126" s="27">
        <v>6.9499999999999993</v>
      </c>
      <c r="AD126" s="9"/>
      <c r="AE126" s="9"/>
    </row>
    <row r="127" spans="1:44">
      <c r="A127" s="12">
        <v>208525</v>
      </c>
      <c r="B127" s="12" t="s">
        <v>119</v>
      </c>
      <c r="C127" s="12" t="s">
        <v>339</v>
      </c>
      <c r="D127" s="16">
        <v>42331</v>
      </c>
      <c r="E127" s="16">
        <v>42397</v>
      </c>
      <c r="F127" s="26">
        <v>42643</v>
      </c>
      <c r="G127" s="12">
        <v>66</v>
      </c>
      <c r="H127" s="12">
        <v>312</v>
      </c>
      <c r="I127" s="12">
        <v>246</v>
      </c>
      <c r="J127" s="27">
        <v>66.040000000000006</v>
      </c>
      <c r="K127" s="27">
        <v>15.492000000000001</v>
      </c>
      <c r="L127" s="27">
        <v>9.52</v>
      </c>
      <c r="M127" s="27">
        <v>1.5358000000000001</v>
      </c>
      <c r="N127" s="27">
        <v>11.478999999999999</v>
      </c>
      <c r="O127" s="27">
        <v>40.89</v>
      </c>
      <c r="P127" s="27">
        <v>1.3604000000000001</v>
      </c>
      <c r="Q127" s="27">
        <v>16.429000000000002</v>
      </c>
      <c r="R127" s="27">
        <v>5.6420000000000003</v>
      </c>
      <c r="S127" s="27">
        <v>1.4117</v>
      </c>
      <c r="T127" s="27">
        <v>15.681000000000001</v>
      </c>
      <c r="U127" s="27">
        <v>34.701999999999998</v>
      </c>
      <c r="V127" s="27">
        <v>2.2387000000000001</v>
      </c>
      <c r="W127" s="27">
        <v>15.004999999999999</v>
      </c>
      <c r="X127" s="27">
        <v>6.57</v>
      </c>
      <c r="AD127" s="9"/>
      <c r="AE127" s="9"/>
    </row>
    <row r="128" spans="1:44">
      <c r="A128" s="12">
        <v>208526</v>
      </c>
      <c r="B128" s="12" t="s">
        <v>210</v>
      </c>
      <c r="C128" s="12" t="s">
        <v>339</v>
      </c>
      <c r="D128" s="16">
        <v>42331</v>
      </c>
      <c r="E128" s="16">
        <v>42397</v>
      </c>
      <c r="F128" s="26">
        <v>42657</v>
      </c>
      <c r="G128" s="12">
        <v>66</v>
      </c>
      <c r="H128" s="12">
        <v>326</v>
      </c>
      <c r="I128" s="12">
        <v>260</v>
      </c>
      <c r="J128" s="27">
        <v>65.228099999999998</v>
      </c>
      <c r="K128" s="27">
        <v>14.8</v>
      </c>
      <c r="L128" s="27">
        <v>11.416</v>
      </c>
      <c r="M128" s="27">
        <v>1.7</v>
      </c>
      <c r="N128" s="27">
        <v>8.85</v>
      </c>
      <c r="O128" s="27">
        <v>25</v>
      </c>
      <c r="P128" s="27">
        <v>1.3566</v>
      </c>
      <c r="Q128" s="27">
        <v>6.93</v>
      </c>
      <c r="R128" s="27">
        <v>7.024</v>
      </c>
      <c r="S128" s="27">
        <v>1.89</v>
      </c>
      <c r="T128" s="27">
        <v>14.115499999999999</v>
      </c>
      <c r="U128" s="27">
        <v>24.7</v>
      </c>
      <c r="V128" s="27">
        <v>2.23807</v>
      </c>
      <c r="W128" s="27">
        <v>15.603999999999999</v>
      </c>
      <c r="X128" s="27">
        <v>8.2214999999999989</v>
      </c>
      <c r="AD128" s="9"/>
      <c r="AE128" s="9"/>
    </row>
    <row r="129" spans="1:31">
      <c r="A129" s="12">
        <v>210823</v>
      </c>
      <c r="B129" s="12" t="s">
        <v>210</v>
      </c>
      <c r="C129" s="12" t="s">
        <v>339</v>
      </c>
      <c r="D129" s="16">
        <v>42339</v>
      </c>
      <c r="E129" s="16">
        <v>42397</v>
      </c>
      <c r="F129" s="26">
        <v>42657</v>
      </c>
      <c r="G129" s="12">
        <v>58</v>
      </c>
      <c r="H129" s="12">
        <v>318</v>
      </c>
      <c r="I129" s="12">
        <v>260</v>
      </c>
      <c r="J129" s="27">
        <v>64.835499999999996</v>
      </c>
      <c r="K129" s="27">
        <v>17.613800000000001</v>
      </c>
      <c r="L129" s="27">
        <v>12.171999999999999</v>
      </c>
      <c r="M129" s="27">
        <v>1.72</v>
      </c>
      <c r="N129" s="27">
        <v>7.53</v>
      </c>
      <c r="O129" s="27">
        <v>28.4</v>
      </c>
      <c r="P129" s="27">
        <v>1.2210999999999999</v>
      </c>
      <c r="Q129" s="27">
        <v>7.976</v>
      </c>
      <c r="R129" s="27">
        <v>7.5709999999999997</v>
      </c>
      <c r="S129" s="27">
        <v>2.1225100000000001</v>
      </c>
      <c r="T129" s="27">
        <v>14.914200000000001</v>
      </c>
      <c r="U129" s="27">
        <v>33.288000000000004</v>
      </c>
      <c r="V129" s="27">
        <v>2.6284000000000001</v>
      </c>
      <c r="W129" s="27">
        <v>16.5395</v>
      </c>
      <c r="X129" s="27">
        <v>11.0627</v>
      </c>
      <c r="AD129" s="9"/>
      <c r="AE129" s="9"/>
    </row>
    <row r="130" spans="1:31">
      <c r="A130" s="12">
        <v>203523</v>
      </c>
      <c r="B130" s="12" t="s">
        <v>210</v>
      </c>
      <c r="C130" s="12" t="s">
        <v>339</v>
      </c>
      <c r="D130" s="16">
        <v>42317</v>
      </c>
      <c r="E130" s="16">
        <v>42397</v>
      </c>
      <c r="F130" s="26">
        <v>42657</v>
      </c>
      <c r="G130" s="12">
        <v>80</v>
      </c>
      <c r="H130" s="12">
        <v>340</v>
      </c>
      <c r="I130" s="12">
        <v>260</v>
      </c>
      <c r="J130" s="27">
        <v>76</v>
      </c>
      <c r="K130" s="27">
        <v>15.17</v>
      </c>
      <c r="L130" s="27">
        <v>7.41</v>
      </c>
      <c r="M130" s="27">
        <v>2.403</v>
      </c>
      <c r="N130" s="27">
        <v>8.2510000000000012</v>
      </c>
      <c r="O130" s="27">
        <v>23.6</v>
      </c>
      <c r="P130" s="27">
        <v>1.48</v>
      </c>
      <c r="Q130" s="27">
        <v>9.2700000000000014</v>
      </c>
      <c r="R130" s="27">
        <v>8.2509999999999994</v>
      </c>
      <c r="S130" s="27">
        <v>2.125</v>
      </c>
      <c r="T130" s="27">
        <v>18.48</v>
      </c>
      <c r="U130" s="27">
        <v>33.725999999999999</v>
      </c>
      <c r="V130" s="27">
        <v>2.1105999999999998</v>
      </c>
      <c r="W130" s="27">
        <v>26.536000000000001</v>
      </c>
      <c r="X130" s="27">
        <v>8.3780000000000001</v>
      </c>
      <c r="AD130" s="9"/>
      <c r="AE130" s="9"/>
    </row>
    <row r="131" spans="1:31">
      <c r="A131" s="12">
        <v>212316</v>
      </c>
      <c r="B131" s="12" t="s">
        <v>210</v>
      </c>
      <c r="C131" s="12" t="s">
        <v>339</v>
      </c>
      <c r="D131" s="16">
        <v>42339</v>
      </c>
      <c r="E131" s="16">
        <v>42397</v>
      </c>
      <c r="F131" s="26">
        <v>42657</v>
      </c>
      <c r="G131" s="12">
        <v>58</v>
      </c>
      <c r="H131" s="12">
        <v>318</v>
      </c>
      <c r="I131" s="12">
        <v>260</v>
      </c>
      <c r="J131" s="27">
        <v>83.4</v>
      </c>
      <c r="K131" s="27">
        <v>16.899999999999999</v>
      </c>
      <c r="L131" s="27">
        <v>8.629999999999999</v>
      </c>
      <c r="M131" s="27">
        <v>1.4224999999999999</v>
      </c>
      <c r="N131" s="27">
        <v>6.282</v>
      </c>
      <c r="O131" s="27">
        <v>21.5</v>
      </c>
      <c r="P131" s="27">
        <v>1.1276999999999999</v>
      </c>
      <c r="Q131" s="27">
        <v>13.737</v>
      </c>
      <c r="R131" s="27">
        <v>10.429</v>
      </c>
      <c r="S131" s="27">
        <v>1.4415</v>
      </c>
      <c r="T131" s="27">
        <v>17.158700000000003</v>
      </c>
      <c r="U131" s="27">
        <v>31.489799999999999</v>
      </c>
      <c r="V131" s="27">
        <v>1.944</v>
      </c>
      <c r="W131" s="27">
        <v>21.097000000000001</v>
      </c>
      <c r="X131" s="27">
        <v>10.994</v>
      </c>
      <c r="AD131" s="9"/>
      <c r="AE131" s="9"/>
    </row>
    <row r="132" spans="1:31">
      <c r="A132" s="12">
        <v>203810</v>
      </c>
      <c r="B132" s="12" t="s">
        <v>210</v>
      </c>
      <c r="C132" s="12" t="s">
        <v>339</v>
      </c>
      <c r="D132" s="16">
        <v>42316</v>
      </c>
      <c r="E132" s="16">
        <v>42397</v>
      </c>
      <c r="F132" s="26">
        <v>42657</v>
      </c>
      <c r="G132" s="12">
        <v>81</v>
      </c>
      <c r="H132" s="12">
        <v>341</v>
      </c>
      <c r="I132" s="12">
        <v>260</v>
      </c>
      <c r="J132" s="27">
        <v>72.503</v>
      </c>
      <c r="K132" s="27">
        <v>19.959999999999997</v>
      </c>
      <c r="L132" s="27">
        <v>11.26</v>
      </c>
      <c r="M132" s="27">
        <v>2.524</v>
      </c>
      <c r="N132" s="27">
        <v>8.43</v>
      </c>
      <c r="O132" s="27">
        <v>28.6</v>
      </c>
      <c r="P132" s="27">
        <v>1.5569999999999999</v>
      </c>
      <c r="Q132" s="27">
        <v>12.2</v>
      </c>
      <c r="R132" s="27">
        <v>8.5500000000000007</v>
      </c>
      <c r="S132" s="27">
        <v>2.25</v>
      </c>
      <c r="T132" s="27">
        <v>14.34</v>
      </c>
      <c r="U132" s="27">
        <v>35.099999999999994</v>
      </c>
      <c r="V132" s="27">
        <v>3.01</v>
      </c>
      <c r="W132" s="27">
        <v>26.31</v>
      </c>
      <c r="X132" s="27">
        <v>10.98</v>
      </c>
      <c r="AD132" s="9"/>
      <c r="AE132" s="9"/>
    </row>
    <row r="133" spans="1:31">
      <c r="A133" s="12">
        <v>203811</v>
      </c>
      <c r="B133" s="12" t="s">
        <v>210</v>
      </c>
      <c r="C133" s="12" t="s">
        <v>339</v>
      </c>
      <c r="D133" s="16">
        <v>42316</v>
      </c>
      <c r="E133" s="16">
        <v>42397</v>
      </c>
      <c r="F133" s="26">
        <v>42657</v>
      </c>
      <c r="G133" s="12">
        <v>81</v>
      </c>
      <c r="H133" s="12">
        <v>341</v>
      </c>
      <c r="I133" s="12">
        <v>260</v>
      </c>
      <c r="J133" s="27">
        <v>76.89</v>
      </c>
      <c r="K133" s="27">
        <v>20.22</v>
      </c>
      <c r="L133" s="27">
        <v>15.1</v>
      </c>
      <c r="M133" s="27">
        <v>2.23</v>
      </c>
      <c r="N133" s="27">
        <v>9.61</v>
      </c>
      <c r="O133" s="27">
        <v>30.2</v>
      </c>
      <c r="P133" s="27">
        <v>1.522</v>
      </c>
      <c r="Q133" s="27">
        <v>10.07</v>
      </c>
      <c r="R133" s="27">
        <v>7.79</v>
      </c>
      <c r="S133" s="27">
        <v>2.6029999999999998</v>
      </c>
      <c r="T133" s="27">
        <v>18.720000000000002</v>
      </c>
      <c r="U133" s="27">
        <v>33.85</v>
      </c>
      <c r="V133" s="27">
        <v>2.8629999999999995</v>
      </c>
      <c r="W133" s="27">
        <v>20.61</v>
      </c>
      <c r="X133" s="27">
        <v>9.68</v>
      </c>
      <c r="AD133" s="9"/>
      <c r="AE133" s="9"/>
    </row>
    <row r="134" spans="1:31">
      <c r="A134" s="12">
        <v>203522</v>
      </c>
      <c r="B134" s="12" t="s">
        <v>210</v>
      </c>
      <c r="C134" s="12" t="s">
        <v>339</v>
      </c>
      <c r="D134" s="16">
        <v>42317</v>
      </c>
      <c r="E134" s="16">
        <v>42397</v>
      </c>
      <c r="F134" s="26">
        <v>42657</v>
      </c>
      <c r="G134" s="12">
        <v>80</v>
      </c>
      <c r="H134" s="12">
        <v>340</v>
      </c>
      <c r="I134" s="12">
        <v>260</v>
      </c>
      <c r="J134" s="27">
        <v>69.664999999999992</v>
      </c>
      <c r="K134" s="27">
        <v>19.906000000000002</v>
      </c>
      <c r="L134" s="27">
        <v>8.2899999999999991</v>
      </c>
      <c r="M134" s="27">
        <v>1.665</v>
      </c>
      <c r="N134" s="27">
        <v>9.1900000000000013</v>
      </c>
      <c r="O134" s="27">
        <v>31.72</v>
      </c>
      <c r="P134" s="27">
        <v>1.2110000000000001</v>
      </c>
      <c r="Q134" s="27">
        <v>12.82</v>
      </c>
      <c r="R134" s="27">
        <v>7.56</v>
      </c>
      <c r="S134" s="27">
        <v>1.7950000000000002</v>
      </c>
      <c r="T134" s="27">
        <v>16.18</v>
      </c>
      <c r="U134" s="27">
        <v>30.9</v>
      </c>
      <c r="V134" s="27">
        <v>2.371</v>
      </c>
      <c r="W134" s="27">
        <v>21.89</v>
      </c>
      <c r="X134" s="27">
        <v>8.89</v>
      </c>
      <c r="AD134" s="9"/>
      <c r="AE134" s="9"/>
    </row>
    <row r="135" spans="1:31">
      <c r="A135" s="12">
        <v>204590</v>
      </c>
      <c r="B135" s="12" t="s">
        <v>210</v>
      </c>
      <c r="C135" s="12" t="s">
        <v>339</v>
      </c>
      <c r="D135" s="16">
        <v>42330</v>
      </c>
      <c r="E135" s="16">
        <v>42397</v>
      </c>
      <c r="F135" s="26">
        <v>42657</v>
      </c>
      <c r="G135" s="12">
        <v>67</v>
      </c>
      <c r="H135" s="12">
        <v>327</v>
      </c>
      <c r="I135" s="12">
        <v>260</v>
      </c>
      <c r="J135" s="27">
        <v>69.562000000000012</v>
      </c>
      <c r="K135" s="27">
        <v>18.780999999999999</v>
      </c>
      <c r="L135" s="27">
        <v>10.950000000000001</v>
      </c>
      <c r="M135" s="27">
        <v>1.488</v>
      </c>
      <c r="N135" s="27">
        <v>8.5</v>
      </c>
      <c r="O135" s="27">
        <v>29.36</v>
      </c>
      <c r="P135" s="27">
        <v>1.327</v>
      </c>
      <c r="Q135" s="27">
        <v>11.95</v>
      </c>
      <c r="R135" s="27">
        <v>7.7650000000000006</v>
      </c>
      <c r="S135" s="27">
        <v>1.754</v>
      </c>
      <c r="T135" s="27">
        <v>16.47</v>
      </c>
      <c r="U135" s="27">
        <v>30.43</v>
      </c>
      <c r="V135" s="27">
        <v>2.2999999999999998</v>
      </c>
      <c r="W135" s="27">
        <v>18.93</v>
      </c>
      <c r="X135" s="27">
        <v>8.3620000000000001</v>
      </c>
      <c r="AD135" s="9"/>
      <c r="AE135" s="9"/>
    </row>
    <row r="136" spans="1:31">
      <c r="A136" s="12">
        <v>202825</v>
      </c>
      <c r="B136" s="12" t="s">
        <v>210</v>
      </c>
      <c r="C136" s="12" t="s">
        <v>339</v>
      </c>
      <c r="D136" s="16">
        <v>42320</v>
      </c>
      <c r="E136" s="16">
        <v>42397</v>
      </c>
      <c r="F136" s="26">
        <v>42657</v>
      </c>
      <c r="G136" s="12">
        <v>77</v>
      </c>
      <c r="H136" s="12">
        <v>337</v>
      </c>
      <c r="I136" s="12">
        <v>260</v>
      </c>
      <c r="J136" s="27">
        <v>77.881</v>
      </c>
      <c r="K136" s="27">
        <v>23</v>
      </c>
      <c r="L136" s="27">
        <v>8.7799999999999994</v>
      </c>
      <c r="M136" s="27">
        <v>2.464</v>
      </c>
      <c r="N136" s="27">
        <v>13.280000000000001</v>
      </c>
      <c r="O136" s="27">
        <v>44.519999999999996</v>
      </c>
      <c r="P136" s="27">
        <v>1.343</v>
      </c>
      <c r="Q136" s="27">
        <v>17.88</v>
      </c>
      <c r="R136" s="27">
        <v>6.22</v>
      </c>
      <c r="S136" s="27">
        <v>2.1619999999999999</v>
      </c>
      <c r="T136" s="27">
        <v>20.18</v>
      </c>
      <c r="U136" s="27">
        <v>44.63</v>
      </c>
      <c r="V136" s="27">
        <v>2.5650000000000004</v>
      </c>
      <c r="W136" s="27">
        <v>24.55</v>
      </c>
      <c r="X136" s="27">
        <v>7.52</v>
      </c>
      <c r="AD136" s="9"/>
      <c r="AE136" s="9"/>
    </row>
    <row r="137" spans="1:31">
      <c r="A137" s="12">
        <v>202894</v>
      </c>
      <c r="B137" s="12" t="s">
        <v>210</v>
      </c>
      <c r="C137" s="12" t="s">
        <v>339</v>
      </c>
      <c r="D137" s="16">
        <v>42319</v>
      </c>
      <c r="E137" s="16">
        <v>42397</v>
      </c>
      <c r="F137" s="26">
        <v>42657</v>
      </c>
      <c r="G137" s="12">
        <v>78</v>
      </c>
      <c r="H137" s="12">
        <v>338</v>
      </c>
      <c r="I137" s="12">
        <v>260</v>
      </c>
      <c r="J137" s="27">
        <v>65.31</v>
      </c>
      <c r="K137" s="27">
        <v>16.653000000000002</v>
      </c>
      <c r="L137" s="27">
        <v>7.74</v>
      </c>
      <c r="M137" s="27">
        <v>1.7349999999999999</v>
      </c>
      <c r="N137" s="27">
        <v>10.97</v>
      </c>
      <c r="O137" s="27">
        <v>34.880000000000003</v>
      </c>
      <c r="P137" s="27">
        <v>1.069</v>
      </c>
      <c r="Q137" s="27">
        <v>12.440000000000001</v>
      </c>
      <c r="R137" s="27">
        <v>6.9700000000000006</v>
      </c>
      <c r="S137" s="27">
        <v>2.1189999999999998</v>
      </c>
      <c r="T137" s="27">
        <v>20.07</v>
      </c>
      <c r="U137" s="27">
        <v>36.11</v>
      </c>
      <c r="V137" s="27">
        <v>2.58</v>
      </c>
      <c r="W137" s="27">
        <v>19.5</v>
      </c>
      <c r="X137" s="27">
        <v>7.23</v>
      </c>
      <c r="AD137" s="9"/>
      <c r="AE137" s="9"/>
    </row>
    <row r="138" spans="1:31">
      <c r="A138" s="12">
        <v>212310</v>
      </c>
      <c r="B138" s="12" t="s">
        <v>210</v>
      </c>
      <c r="C138" s="12" t="s">
        <v>339</v>
      </c>
      <c r="D138" s="16">
        <v>42339</v>
      </c>
      <c r="E138" s="16">
        <v>42397</v>
      </c>
      <c r="F138" s="26">
        <v>42657</v>
      </c>
      <c r="G138" s="12">
        <v>58</v>
      </c>
      <c r="H138" s="12">
        <v>318</v>
      </c>
      <c r="I138" s="12">
        <v>260</v>
      </c>
      <c r="J138" s="27">
        <v>63.106999999999999</v>
      </c>
      <c r="K138" s="27">
        <v>18.285</v>
      </c>
      <c r="L138" s="27">
        <v>10.120000000000001</v>
      </c>
      <c r="M138" s="27">
        <v>1.778</v>
      </c>
      <c r="N138" s="27">
        <v>13.738</v>
      </c>
      <c r="O138" s="27">
        <v>36.83</v>
      </c>
      <c r="P138" s="27">
        <v>1.7290000000000001</v>
      </c>
      <c r="Q138" s="27">
        <v>12.229999999999999</v>
      </c>
      <c r="R138" s="27">
        <v>7.66</v>
      </c>
      <c r="S138" s="27">
        <v>1.879</v>
      </c>
      <c r="T138" s="27">
        <v>19.93</v>
      </c>
      <c r="U138" s="27">
        <v>38.51</v>
      </c>
      <c r="V138" s="27">
        <v>2.782</v>
      </c>
      <c r="W138" s="27">
        <v>25.65</v>
      </c>
      <c r="X138" s="27">
        <v>10.67</v>
      </c>
      <c r="AD138" s="9"/>
      <c r="AE138" s="9"/>
    </row>
    <row r="139" spans="1:31">
      <c r="A139" s="12">
        <v>212311</v>
      </c>
      <c r="B139" s="12" t="s">
        <v>210</v>
      </c>
      <c r="C139" s="12" t="s">
        <v>339</v>
      </c>
      <c r="D139" s="16">
        <v>42339</v>
      </c>
      <c r="E139" s="16">
        <v>42397</v>
      </c>
      <c r="F139" s="26">
        <v>42657</v>
      </c>
      <c r="G139" s="12">
        <v>58</v>
      </c>
      <c r="H139" s="12">
        <v>318</v>
      </c>
      <c r="I139" s="12">
        <v>260</v>
      </c>
      <c r="J139" s="27">
        <v>68.790300000000002</v>
      </c>
      <c r="K139" s="27">
        <v>17.2713</v>
      </c>
      <c r="L139" s="27">
        <v>9.65</v>
      </c>
      <c r="M139" s="27">
        <v>1.5567</v>
      </c>
      <c r="N139" s="27">
        <v>11.974</v>
      </c>
      <c r="O139" s="27">
        <v>33.11</v>
      </c>
      <c r="P139" s="27">
        <v>1.528</v>
      </c>
      <c r="Q139" s="27">
        <v>17.91</v>
      </c>
      <c r="R139" s="27">
        <v>7.62</v>
      </c>
      <c r="S139" s="27">
        <v>2.0550000000000002</v>
      </c>
      <c r="T139" s="27">
        <v>19.409999999999997</v>
      </c>
      <c r="U139" s="27">
        <v>35.11</v>
      </c>
      <c r="V139" s="27">
        <v>2.7650999999999999</v>
      </c>
      <c r="W139" s="27">
        <v>30.689999999999998</v>
      </c>
      <c r="X139" s="27">
        <v>10.290000000000001</v>
      </c>
      <c r="AD139" s="9"/>
      <c r="AE139" s="9"/>
    </row>
    <row r="140" spans="1:31">
      <c r="A140" s="12">
        <v>211246</v>
      </c>
      <c r="B140" s="12" t="s">
        <v>210</v>
      </c>
      <c r="C140" s="12" t="s">
        <v>339</v>
      </c>
      <c r="D140" s="16">
        <v>42339</v>
      </c>
      <c r="E140" s="16">
        <v>42397</v>
      </c>
      <c r="F140" s="26">
        <v>42657</v>
      </c>
      <c r="G140" s="12">
        <v>58</v>
      </c>
      <c r="H140" s="12">
        <v>318</v>
      </c>
      <c r="I140" s="12">
        <v>260</v>
      </c>
      <c r="J140" s="27">
        <v>68.585400000000007</v>
      </c>
      <c r="K140" s="27">
        <v>16.943099999999998</v>
      </c>
      <c r="L140" s="27">
        <v>12.45</v>
      </c>
      <c r="M140" s="27">
        <v>2.8010000000000002</v>
      </c>
      <c r="N140" s="27">
        <v>15.152000000000001</v>
      </c>
      <c r="O140" s="27">
        <v>43.18</v>
      </c>
      <c r="P140" s="27">
        <v>2.3439999999999999</v>
      </c>
      <c r="Q140" s="27">
        <v>24.13</v>
      </c>
      <c r="R140" s="27">
        <v>10</v>
      </c>
      <c r="S140" s="27">
        <v>2.8719999999999999</v>
      </c>
      <c r="T140" s="27">
        <v>23.560000000000002</v>
      </c>
      <c r="U140" s="27">
        <v>46.5</v>
      </c>
      <c r="V140" s="27">
        <v>4.4889999999999999</v>
      </c>
      <c r="W140" s="27">
        <v>27.07</v>
      </c>
      <c r="X140" s="27">
        <v>14.84</v>
      </c>
      <c r="AD140" s="9"/>
      <c r="AE140" s="9"/>
    </row>
    <row r="141" spans="1:31">
      <c r="A141" s="12">
        <v>211247</v>
      </c>
      <c r="B141" s="12" t="s">
        <v>210</v>
      </c>
      <c r="C141" s="12" t="s">
        <v>339</v>
      </c>
      <c r="D141" s="16">
        <v>42339</v>
      </c>
      <c r="E141" s="16">
        <v>42397</v>
      </c>
      <c r="F141" s="26">
        <v>42657</v>
      </c>
      <c r="G141" s="12">
        <v>58</v>
      </c>
      <c r="H141" s="12">
        <v>318</v>
      </c>
      <c r="I141" s="12">
        <v>260</v>
      </c>
      <c r="J141" s="27">
        <v>63.651699999999998</v>
      </c>
      <c r="K141" s="27">
        <v>16.508469999999999</v>
      </c>
      <c r="L141" s="27">
        <v>10.6</v>
      </c>
      <c r="M141" s="27">
        <v>2.37</v>
      </c>
      <c r="N141" s="27">
        <v>13.315000000000001</v>
      </c>
      <c r="O141" s="27">
        <v>36.4</v>
      </c>
      <c r="P141" s="27">
        <v>1.7030999999999998</v>
      </c>
      <c r="Q141" s="27">
        <v>17.16</v>
      </c>
      <c r="R141" s="27">
        <v>10.19</v>
      </c>
      <c r="S141" s="27">
        <v>1.9620000000000002</v>
      </c>
      <c r="T141" s="27">
        <v>23.79</v>
      </c>
      <c r="U141" s="27">
        <v>43.410000000000004</v>
      </c>
      <c r="V141" s="27">
        <v>2.3706</v>
      </c>
      <c r="W141" s="27">
        <v>25.900000000000002</v>
      </c>
      <c r="X141" s="27">
        <v>10.860000000000001</v>
      </c>
      <c r="AD141" s="9"/>
      <c r="AE141" s="9"/>
    </row>
    <row r="142" spans="1:31">
      <c r="A142" s="12">
        <v>172971</v>
      </c>
      <c r="B142" s="10" t="s">
        <v>211</v>
      </c>
      <c r="C142" s="12" t="s">
        <v>339</v>
      </c>
      <c r="D142" s="16">
        <v>42274</v>
      </c>
      <c r="E142" s="16">
        <v>42349</v>
      </c>
      <c r="F142" s="26">
        <v>42444</v>
      </c>
      <c r="G142" s="12">
        <v>75</v>
      </c>
      <c r="H142" s="12">
        <v>170</v>
      </c>
      <c r="I142" s="12">
        <v>95</v>
      </c>
      <c r="J142" s="23">
        <v>65.099999999999994</v>
      </c>
      <c r="K142" s="23">
        <v>25.5</v>
      </c>
      <c r="L142" s="23">
        <v>13.8</v>
      </c>
      <c r="M142" s="23">
        <v>1.52</v>
      </c>
      <c r="N142" s="23">
        <v>12</v>
      </c>
      <c r="O142" s="23">
        <v>27</v>
      </c>
      <c r="P142" s="23">
        <v>1.1200000000000001</v>
      </c>
      <c r="Q142">
        <v>27.1</v>
      </c>
      <c r="R142">
        <v>11</v>
      </c>
      <c r="S142">
        <v>1.72</v>
      </c>
      <c r="T142">
        <v>16</v>
      </c>
      <c r="U142">
        <v>31.3</v>
      </c>
      <c r="V142">
        <v>1.71</v>
      </c>
      <c r="W142">
        <v>34.9</v>
      </c>
      <c r="X142">
        <v>14.6</v>
      </c>
      <c r="AD142" s="9"/>
      <c r="AE142" s="9"/>
    </row>
    <row r="143" spans="1:31">
      <c r="A143" s="12">
        <v>172972</v>
      </c>
      <c r="B143" s="10" t="s">
        <v>211</v>
      </c>
      <c r="C143" s="12" t="s">
        <v>339</v>
      </c>
      <c r="D143" s="16">
        <v>42274</v>
      </c>
      <c r="E143" s="16">
        <v>42349</v>
      </c>
      <c r="F143" s="26">
        <v>42444</v>
      </c>
      <c r="G143" s="12">
        <v>75</v>
      </c>
      <c r="H143" s="12">
        <v>170</v>
      </c>
      <c r="I143" s="12">
        <v>95</v>
      </c>
      <c r="J143" s="23">
        <v>72.2</v>
      </c>
      <c r="K143" s="23">
        <v>28.9</v>
      </c>
      <c r="L143" s="23">
        <v>14</v>
      </c>
      <c r="M143" s="23">
        <v>2.12</v>
      </c>
      <c r="N143" s="23">
        <v>9.33</v>
      </c>
      <c r="O143" s="23">
        <v>22.1</v>
      </c>
      <c r="P143" s="23">
        <v>1.56</v>
      </c>
      <c r="Q143">
        <v>17.3</v>
      </c>
      <c r="R143">
        <v>5.92</v>
      </c>
      <c r="S143">
        <v>0.89100000000000001</v>
      </c>
      <c r="T143">
        <v>16.7</v>
      </c>
      <c r="U143">
        <v>32.5</v>
      </c>
      <c r="V143">
        <v>1.2</v>
      </c>
      <c r="W143">
        <v>17</v>
      </c>
      <c r="X143">
        <v>7.63</v>
      </c>
      <c r="AD143" s="9"/>
      <c r="AE143" s="9"/>
    </row>
    <row r="144" spans="1:31">
      <c r="A144" s="12">
        <v>172973</v>
      </c>
      <c r="B144" s="10" t="s">
        <v>211</v>
      </c>
      <c r="C144" s="12" t="s">
        <v>339</v>
      </c>
      <c r="D144" s="16">
        <v>42274</v>
      </c>
      <c r="E144" s="16">
        <v>42349</v>
      </c>
      <c r="F144" s="26">
        <v>42444</v>
      </c>
      <c r="G144" s="12">
        <v>75</v>
      </c>
      <c r="H144" s="12">
        <v>170</v>
      </c>
      <c r="I144" s="12">
        <v>95</v>
      </c>
      <c r="J144" s="23">
        <v>79.099999999999994</v>
      </c>
      <c r="K144" s="23">
        <v>37.1</v>
      </c>
      <c r="L144" s="23">
        <v>18.8</v>
      </c>
      <c r="M144" s="23">
        <v>1.99</v>
      </c>
      <c r="N144" s="23">
        <v>12.5</v>
      </c>
      <c r="O144" s="23">
        <v>23.8</v>
      </c>
      <c r="P144" s="23">
        <v>1.42</v>
      </c>
      <c r="Q144">
        <v>31.6</v>
      </c>
      <c r="R144">
        <v>11.1</v>
      </c>
      <c r="S144">
        <v>1.95</v>
      </c>
      <c r="T144">
        <v>14.3</v>
      </c>
      <c r="U144">
        <v>37.4</v>
      </c>
      <c r="V144">
        <v>1.56</v>
      </c>
      <c r="W144">
        <v>39.6</v>
      </c>
      <c r="X144">
        <v>10.6</v>
      </c>
      <c r="AD144" s="9"/>
      <c r="AE144" s="9"/>
    </row>
    <row r="145" spans="1:44">
      <c r="A145" s="12">
        <v>172959</v>
      </c>
      <c r="B145" s="10" t="s">
        <v>211</v>
      </c>
      <c r="C145" s="12" t="s">
        <v>339</v>
      </c>
      <c r="D145" s="16">
        <v>42274</v>
      </c>
      <c r="E145" s="16">
        <v>42349</v>
      </c>
      <c r="F145" s="26">
        <v>42444</v>
      </c>
      <c r="G145" s="12">
        <v>75</v>
      </c>
      <c r="H145" s="12">
        <v>170</v>
      </c>
      <c r="I145" s="12">
        <v>95</v>
      </c>
      <c r="J145" s="23">
        <v>76.2</v>
      </c>
      <c r="K145" s="23">
        <v>31.8</v>
      </c>
      <c r="L145" s="23">
        <v>20.100000000000001</v>
      </c>
      <c r="M145" s="23">
        <v>2.04</v>
      </c>
      <c r="N145" s="23">
        <v>15</v>
      </c>
      <c r="O145" s="23">
        <v>26.6</v>
      </c>
      <c r="P145" s="23">
        <v>1.59</v>
      </c>
      <c r="Q145">
        <v>39.799999999999997</v>
      </c>
      <c r="R145">
        <v>8.86</v>
      </c>
      <c r="S145">
        <v>1.44</v>
      </c>
      <c r="T145">
        <v>16.899999999999999</v>
      </c>
      <c r="U145">
        <v>26.1</v>
      </c>
      <c r="V145">
        <v>1.39</v>
      </c>
      <c r="W145">
        <v>33.5</v>
      </c>
      <c r="X145">
        <v>9.82</v>
      </c>
      <c r="AD145" s="9"/>
      <c r="AE145" s="9"/>
    </row>
    <row r="146" spans="1:44">
      <c r="A146" s="12">
        <v>172960</v>
      </c>
      <c r="B146" s="10" t="s">
        <v>211</v>
      </c>
      <c r="C146" s="12" t="s">
        <v>339</v>
      </c>
      <c r="D146" s="16">
        <v>42274</v>
      </c>
      <c r="E146" s="16">
        <v>42349</v>
      </c>
      <c r="F146" s="26">
        <v>42444</v>
      </c>
      <c r="G146" s="12">
        <v>75</v>
      </c>
      <c r="H146" s="12">
        <v>170</v>
      </c>
      <c r="I146" s="12">
        <v>95</v>
      </c>
      <c r="J146" s="23">
        <v>69.099999999999994</v>
      </c>
      <c r="K146" s="23">
        <v>29.4</v>
      </c>
      <c r="L146" s="23">
        <v>15.8</v>
      </c>
      <c r="M146" s="23">
        <v>1.7</v>
      </c>
      <c r="N146" s="23">
        <v>16.5</v>
      </c>
      <c r="O146" s="23">
        <v>26.5</v>
      </c>
      <c r="P146" s="23">
        <v>1.26</v>
      </c>
      <c r="Q146">
        <v>41</v>
      </c>
      <c r="R146">
        <v>8.27</v>
      </c>
      <c r="S146">
        <v>1.59</v>
      </c>
      <c r="T146">
        <v>18.3</v>
      </c>
      <c r="U146">
        <v>33.200000000000003</v>
      </c>
      <c r="V146">
        <v>1.54</v>
      </c>
      <c r="W146">
        <v>44.5</v>
      </c>
      <c r="X146">
        <v>9.59</v>
      </c>
      <c r="AD146" s="9"/>
      <c r="AE146" s="9"/>
    </row>
    <row r="147" spans="1:44">
      <c r="A147" s="12">
        <v>172961</v>
      </c>
      <c r="B147" s="10" t="s">
        <v>211</v>
      </c>
      <c r="C147" s="12" t="s">
        <v>339</v>
      </c>
      <c r="D147" s="16">
        <v>42274</v>
      </c>
      <c r="E147" s="16">
        <v>42349</v>
      </c>
      <c r="F147" s="26">
        <v>42444</v>
      </c>
      <c r="G147" s="12">
        <v>75</v>
      </c>
      <c r="H147" s="12">
        <v>170</v>
      </c>
      <c r="I147" s="12">
        <v>95</v>
      </c>
      <c r="J147" s="27">
        <v>63.4</v>
      </c>
      <c r="K147" s="27">
        <v>24.1</v>
      </c>
      <c r="L147" s="27">
        <v>12.9</v>
      </c>
      <c r="M147" s="27">
        <v>0.99399999999999999</v>
      </c>
      <c r="N147" s="27">
        <v>12</v>
      </c>
      <c r="O147" s="27">
        <v>26.1</v>
      </c>
      <c r="P147" s="27">
        <v>0.75800000000000001</v>
      </c>
      <c r="Q147">
        <v>30.5</v>
      </c>
      <c r="R147">
        <v>5.6</v>
      </c>
      <c r="S147">
        <v>0.72899999999999998</v>
      </c>
      <c r="T147">
        <v>17.5</v>
      </c>
      <c r="U147">
        <v>31</v>
      </c>
      <c r="V147">
        <v>0.76300000000000001</v>
      </c>
      <c r="W147">
        <v>21.6</v>
      </c>
      <c r="X147">
        <v>6.81</v>
      </c>
      <c r="AD147" s="9"/>
      <c r="AE147" s="9"/>
    </row>
    <row r="148" spans="1:44">
      <c r="A148" s="12">
        <v>172967</v>
      </c>
      <c r="B148" s="10" t="s">
        <v>211</v>
      </c>
      <c r="C148" s="12" t="s">
        <v>339</v>
      </c>
      <c r="D148" s="16">
        <v>42274</v>
      </c>
      <c r="E148" s="16">
        <v>42349</v>
      </c>
      <c r="F148" s="26">
        <v>42444</v>
      </c>
      <c r="G148" s="12">
        <v>75</v>
      </c>
      <c r="H148" s="12">
        <v>170</v>
      </c>
      <c r="I148" s="12">
        <v>95</v>
      </c>
      <c r="J148" s="27">
        <v>72.5</v>
      </c>
      <c r="K148" s="27">
        <v>40.1</v>
      </c>
      <c r="L148" s="27">
        <v>28.2</v>
      </c>
      <c r="M148" s="27">
        <v>0.97499999999999998</v>
      </c>
      <c r="N148" s="27">
        <v>14.4</v>
      </c>
      <c r="O148" s="27">
        <v>24.5</v>
      </c>
      <c r="P148" s="27">
        <v>0.90500000000000003</v>
      </c>
      <c r="Q148">
        <v>30.2</v>
      </c>
      <c r="R148">
        <v>9.6999999999999993</v>
      </c>
      <c r="S148">
        <v>1.2</v>
      </c>
      <c r="T148">
        <v>18.7</v>
      </c>
      <c r="U148">
        <v>30.4</v>
      </c>
      <c r="V148">
        <v>1.35</v>
      </c>
      <c r="W148">
        <v>31.3</v>
      </c>
      <c r="X148">
        <v>11</v>
      </c>
      <c r="AD148" s="9"/>
      <c r="AE148" s="9"/>
    </row>
    <row r="149" spans="1:44">
      <c r="A149" s="12">
        <v>172968</v>
      </c>
      <c r="B149" s="10" t="s">
        <v>211</v>
      </c>
      <c r="C149" s="12" t="s">
        <v>339</v>
      </c>
      <c r="D149" s="16">
        <v>42275</v>
      </c>
      <c r="E149" s="16">
        <v>42349</v>
      </c>
      <c r="F149" s="26">
        <v>42444</v>
      </c>
      <c r="G149" s="12">
        <v>74</v>
      </c>
      <c r="H149" s="12">
        <v>169</v>
      </c>
      <c r="I149" s="12">
        <v>95</v>
      </c>
      <c r="J149" s="27">
        <v>88.7</v>
      </c>
      <c r="K149" s="27">
        <v>43</v>
      </c>
      <c r="L149" s="27">
        <v>20.8</v>
      </c>
      <c r="M149" s="27">
        <v>1.1399999999999999</v>
      </c>
      <c r="N149" s="27">
        <v>12.6</v>
      </c>
      <c r="O149" s="27">
        <v>22.4</v>
      </c>
      <c r="P149" s="27">
        <v>1.1200000000000001</v>
      </c>
      <c r="Q149">
        <v>29.3</v>
      </c>
      <c r="R149">
        <v>7.77</v>
      </c>
      <c r="S149">
        <v>0.876</v>
      </c>
      <c r="T149">
        <v>22.6</v>
      </c>
      <c r="U149">
        <v>23</v>
      </c>
      <c r="V149">
        <v>1.3</v>
      </c>
      <c r="W149">
        <v>37.6</v>
      </c>
      <c r="X149">
        <v>9.2799999999999994</v>
      </c>
      <c r="AD149" s="9"/>
      <c r="AE149" s="9"/>
    </row>
    <row r="150" spans="1:44">
      <c r="A150" s="12">
        <v>172969</v>
      </c>
      <c r="B150" s="10" t="s">
        <v>211</v>
      </c>
      <c r="C150" s="12" t="s">
        <v>339</v>
      </c>
      <c r="D150" s="16">
        <v>42274</v>
      </c>
      <c r="E150" s="16">
        <v>42349</v>
      </c>
      <c r="F150" s="26">
        <v>42444</v>
      </c>
      <c r="G150" s="12">
        <v>75</v>
      </c>
      <c r="H150" s="12">
        <v>170</v>
      </c>
      <c r="I150" s="12">
        <v>95</v>
      </c>
      <c r="J150" s="27">
        <v>80.599999999999994</v>
      </c>
      <c r="K150" s="27">
        <v>31.7</v>
      </c>
      <c r="L150" s="27">
        <v>13.8</v>
      </c>
      <c r="M150" s="27">
        <v>2.1800000000000002</v>
      </c>
      <c r="N150" s="27">
        <v>12.8</v>
      </c>
      <c r="O150" s="27">
        <v>27.5</v>
      </c>
      <c r="P150" s="27">
        <v>1.35</v>
      </c>
      <c r="Q150">
        <v>31.9</v>
      </c>
      <c r="R150">
        <v>11.8</v>
      </c>
      <c r="S150">
        <v>1.74</v>
      </c>
      <c r="T150">
        <v>21.5</v>
      </c>
      <c r="U150">
        <v>36.5</v>
      </c>
      <c r="V150">
        <v>1.93</v>
      </c>
      <c r="W150">
        <v>39.4</v>
      </c>
      <c r="X150">
        <v>15.8</v>
      </c>
      <c r="AD150" s="9"/>
      <c r="AE150" s="9"/>
    </row>
    <row r="151" spans="1:44">
      <c r="A151" s="12">
        <v>172970</v>
      </c>
      <c r="B151" s="10" t="s">
        <v>211</v>
      </c>
      <c r="C151" s="12" t="s">
        <v>339</v>
      </c>
      <c r="D151" s="16">
        <v>42274</v>
      </c>
      <c r="E151" s="16">
        <v>42349</v>
      </c>
      <c r="F151" s="26">
        <v>42444</v>
      </c>
      <c r="G151" s="12">
        <v>75</v>
      </c>
      <c r="H151" s="12">
        <v>170</v>
      </c>
      <c r="I151" s="12">
        <v>95</v>
      </c>
      <c r="J151" s="27">
        <v>73.400000000000006</v>
      </c>
      <c r="K151" s="27">
        <v>32.799999999999997</v>
      </c>
      <c r="L151" s="27">
        <v>9.64</v>
      </c>
      <c r="M151" s="27">
        <v>1.87</v>
      </c>
      <c r="N151" s="27">
        <v>12.2</v>
      </c>
      <c r="O151" s="27">
        <v>28.8</v>
      </c>
      <c r="P151" s="27">
        <v>1.36</v>
      </c>
      <c r="Q151">
        <v>29.2</v>
      </c>
      <c r="R151">
        <v>8.8800000000000008</v>
      </c>
      <c r="S151">
        <v>1.62</v>
      </c>
      <c r="T151">
        <v>19.100000000000001</v>
      </c>
      <c r="U151">
        <v>32.9</v>
      </c>
      <c r="V151">
        <v>1.4</v>
      </c>
      <c r="W151">
        <v>37.200000000000003</v>
      </c>
      <c r="X151">
        <v>10.6</v>
      </c>
      <c r="AD151" s="9"/>
      <c r="AE151" s="9"/>
    </row>
    <row r="152" spans="1:44">
      <c r="A152" s="12">
        <v>172974</v>
      </c>
      <c r="B152" s="10" t="s">
        <v>211</v>
      </c>
      <c r="C152" s="12" t="s">
        <v>339</v>
      </c>
      <c r="D152" s="16">
        <v>42274</v>
      </c>
      <c r="E152" s="16">
        <v>42349</v>
      </c>
      <c r="F152" s="26">
        <v>42444</v>
      </c>
      <c r="G152" s="12">
        <v>75</v>
      </c>
      <c r="H152" s="12">
        <v>170</v>
      </c>
      <c r="I152" s="12">
        <v>95</v>
      </c>
      <c r="J152" s="27">
        <v>73.400000000000006</v>
      </c>
      <c r="K152" s="27">
        <v>32.799999999999997</v>
      </c>
      <c r="L152" s="27">
        <v>13.9</v>
      </c>
      <c r="M152" s="27">
        <v>1.99</v>
      </c>
      <c r="N152" s="27">
        <v>11.7</v>
      </c>
      <c r="O152" s="27">
        <v>24.8</v>
      </c>
      <c r="P152" s="27">
        <v>1.53</v>
      </c>
      <c r="Q152">
        <v>29</v>
      </c>
      <c r="R152">
        <v>9</v>
      </c>
      <c r="S152">
        <v>1.81</v>
      </c>
      <c r="T152">
        <v>21.6</v>
      </c>
      <c r="U152">
        <v>32.4</v>
      </c>
      <c r="V152">
        <v>1.78</v>
      </c>
      <c r="W152">
        <v>30.4</v>
      </c>
      <c r="X152">
        <v>8.81</v>
      </c>
      <c r="AD152" s="9"/>
      <c r="AE152" s="9"/>
    </row>
    <row r="153" spans="1:44">
      <c r="A153" s="12">
        <v>314492</v>
      </c>
      <c r="B153" s="12" t="s">
        <v>207</v>
      </c>
      <c r="C153" s="12" t="s">
        <v>339</v>
      </c>
      <c r="D153" s="16">
        <v>42517</v>
      </c>
      <c r="E153" s="16">
        <v>42593</v>
      </c>
      <c r="F153" s="26">
        <v>42654</v>
      </c>
      <c r="G153" s="12">
        <v>76</v>
      </c>
      <c r="H153" s="12">
        <v>137</v>
      </c>
      <c r="I153" s="12">
        <v>61</v>
      </c>
      <c r="J153" s="23">
        <v>97.1</v>
      </c>
      <c r="K153" s="23">
        <v>35</v>
      </c>
      <c r="L153" s="23">
        <v>16.100000000000001</v>
      </c>
      <c r="M153" s="23">
        <v>2.23</v>
      </c>
      <c r="N153" s="23">
        <v>18.100000000000001</v>
      </c>
      <c r="O153" s="23">
        <v>32.700000000000003</v>
      </c>
      <c r="P153" s="23">
        <v>2.86</v>
      </c>
      <c r="Q153" s="23">
        <v>20.7</v>
      </c>
      <c r="R153" s="23">
        <v>7.77</v>
      </c>
      <c r="S153" s="23">
        <v>2.8</v>
      </c>
      <c r="T153" s="23">
        <v>29.3</v>
      </c>
      <c r="U153" s="23">
        <v>40.5</v>
      </c>
      <c r="V153" s="23">
        <v>3.54</v>
      </c>
      <c r="W153" s="23">
        <v>36.9</v>
      </c>
      <c r="X153" s="23">
        <v>11.9</v>
      </c>
      <c r="AD153" s="9"/>
      <c r="AE153" s="9"/>
      <c r="AF153" s="51">
        <v>17.7</v>
      </c>
      <c r="AG153" s="51">
        <v>9.5500000000000007</v>
      </c>
      <c r="AH153" s="51">
        <v>19.899999999999999</v>
      </c>
      <c r="AI153" s="51">
        <v>35</v>
      </c>
      <c r="AJ153" s="51">
        <v>12.2</v>
      </c>
      <c r="AK153" s="51">
        <v>14.4</v>
      </c>
      <c r="AL153" s="51">
        <v>9.94</v>
      </c>
      <c r="AM153" s="51">
        <v>15.6</v>
      </c>
      <c r="AN153" s="51">
        <v>13.5</v>
      </c>
      <c r="AO153" s="51">
        <v>18.899999999999999</v>
      </c>
      <c r="AP153" s="51">
        <v>14</v>
      </c>
      <c r="AQ153" s="51">
        <v>9.58</v>
      </c>
      <c r="AR153" s="51">
        <v>20.9</v>
      </c>
    </row>
    <row r="154" spans="1:44">
      <c r="A154" s="12">
        <v>314493</v>
      </c>
      <c r="B154" s="12" t="s">
        <v>207</v>
      </c>
      <c r="C154" s="12" t="s">
        <v>339</v>
      </c>
      <c r="D154" s="16">
        <v>42517</v>
      </c>
      <c r="E154" s="16">
        <v>42593</v>
      </c>
      <c r="F154" s="26">
        <v>42654</v>
      </c>
      <c r="G154" s="12">
        <v>76</v>
      </c>
      <c r="H154" s="12">
        <v>137</v>
      </c>
      <c r="I154" s="12">
        <v>61</v>
      </c>
      <c r="J154" s="23">
        <v>95</v>
      </c>
      <c r="K154" s="23">
        <v>31.7</v>
      </c>
      <c r="L154" s="23">
        <v>16.100000000000001</v>
      </c>
      <c r="M154" s="23">
        <v>2.06</v>
      </c>
      <c r="N154" s="23">
        <v>16.5</v>
      </c>
      <c r="O154" s="23">
        <v>25.4</v>
      </c>
      <c r="P154" s="23">
        <v>2</v>
      </c>
      <c r="Q154" s="23">
        <v>15.1</v>
      </c>
      <c r="R154" s="23">
        <v>9.9499999999999993</v>
      </c>
      <c r="S154" s="23">
        <v>3.09</v>
      </c>
      <c r="T154" s="23">
        <v>29.4</v>
      </c>
      <c r="U154" s="23">
        <v>41.6</v>
      </c>
      <c r="V154" s="23">
        <v>2.9</v>
      </c>
      <c r="W154" s="23">
        <v>42.1</v>
      </c>
      <c r="X154" s="23">
        <v>14.9</v>
      </c>
      <c r="AD154" s="9"/>
      <c r="AE154" s="9"/>
      <c r="AF154" s="51">
        <v>22.1</v>
      </c>
      <c r="AG154" s="51">
        <v>16.3</v>
      </c>
      <c r="AH154" s="51">
        <v>27.9</v>
      </c>
      <c r="AI154" s="51">
        <v>31.7</v>
      </c>
      <c r="AJ154" s="51">
        <v>18.899999999999999</v>
      </c>
      <c r="AK154" s="51">
        <v>20.9</v>
      </c>
      <c r="AL154" s="51">
        <v>16.100000000000001</v>
      </c>
      <c r="AM154" s="51">
        <v>15.5</v>
      </c>
      <c r="AN154" s="51">
        <v>16.899999999999999</v>
      </c>
      <c r="AO154" s="51">
        <v>13.7</v>
      </c>
      <c r="AP154" s="51">
        <v>17.399999999999999</v>
      </c>
      <c r="AQ154" s="51">
        <v>13</v>
      </c>
      <c r="AR154" s="51">
        <v>22.8</v>
      </c>
    </row>
    <row r="155" spans="1:44">
      <c r="A155" s="12">
        <v>314495</v>
      </c>
      <c r="B155" s="12" t="s">
        <v>207</v>
      </c>
      <c r="C155" s="12" t="s">
        <v>339</v>
      </c>
      <c r="D155" s="16">
        <v>42517</v>
      </c>
      <c r="E155" s="16">
        <v>42593</v>
      </c>
      <c r="F155" s="26">
        <v>42654</v>
      </c>
      <c r="G155" s="12">
        <v>76</v>
      </c>
      <c r="H155" s="12">
        <v>137</v>
      </c>
      <c r="I155" s="12">
        <v>61</v>
      </c>
      <c r="J155" s="23">
        <v>99</v>
      </c>
      <c r="K155" s="23">
        <v>41.3</v>
      </c>
      <c r="L155" s="23">
        <v>13.8</v>
      </c>
      <c r="M155" s="23">
        <v>1.24</v>
      </c>
      <c r="N155" s="23">
        <v>15.8</v>
      </c>
      <c r="O155" s="23">
        <v>24.3</v>
      </c>
      <c r="P155" s="23">
        <v>1.51</v>
      </c>
      <c r="Q155" s="23">
        <v>22.9</v>
      </c>
      <c r="R155" s="23">
        <v>7.22</v>
      </c>
      <c r="S155" s="23">
        <v>1.84</v>
      </c>
      <c r="T155" s="23">
        <v>26.2</v>
      </c>
      <c r="U155" s="23">
        <v>33.5</v>
      </c>
      <c r="V155" s="23">
        <v>2.3199999999999998</v>
      </c>
      <c r="W155" s="23">
        <v>40.1</v>
      </c>
      <c r="X155" s="23">
        <v>9.9</v>
      </c>
      <c r="AD155" s="9"/>
      <c r="AE155" s="9"/>
      <c r="AF155" s="51">
        <v>27.3</v>
      </c>
      <c r="AG155" s="51">
        <v>17.899999999999999</v>
      </c>
      <c r="AH155" s="51">
        <v>28.3</v>
      </c>
      <c r="AI155" s="51">
        <v>41.3</v>
      </c>
      <c r="AJ155" s="51">
        <v>20.3</v>
      </c>
      <c r="AK155" s="51">
        <v>20.2</v>
      </c>
      <c r="AL155" s="51">
        <v>20.3</v>
      </c>
      <c r="AM155" s="51">
        <v>14.8</v>
      </c>
      <c r="AN155" s="51">
        <v>14.1</v>
      </c>
      <c r="AO155" s="51">
        <v>15.6</v>
      </c>
      <c r="AP155" s="51">
        <v>14.9</v>
      </c>
      <c r="AQ155" s="51">
        <v>9.9600000000000009</v>
      </c>
      <c r="AR155" s="51">
        <v>21.5</v>
      </c>
    </row>
    <row r="156" spans="1:44">
      <c r="A156" s="12">
        <v>314698</v>
      </c>
      <c r="B156" s="12" t="s">
        <v>208</v>
      </c>
      <c r="C156" s="12" t="s">
        <v>339</v>
      </c>
      <c r="D156" s="16">
        <v>42542</v>
      </c>
      <c r="E156" s="16">
        <v>42593</v>
      </c>
      <c r="F156" s="26">
        <v>42675</v>
      </c>
      <c r="G156" s="12">
        <v>51</v>
      </c>
      <c r="H156" s="12">
        <v>133</v>
      </c>
      <c r="I156" s="12">
        <v>82</v>
      </c>
      <c r="J156" s="23">
        <v>97.8</v>
      </c>
      <c r="K156" s="23">
        <v>38.200000000000003</v>
      </c>
      <c r="L156" s="23">
        <v>13.2</v>
      </c>
      <c r="M156" s="23">
        <v>0.77300000000000002</v>
      </c>
      <c r="N156" s="23">
        <v>7.94</v>
      </c>
      <c r="O156" s="23">
        <v>13.8</v>
      </c>
      <c r="P156" s="23">
        <v>0.71299999999999997</v>
      </c>
      <c r="Q156" s="23">
        <v>6.68</v>
      </c>
      <c r="R156" s="23">
        <v>6.24</v>
      </c>
      <c r="S156" s="23">
        <v>1.07</v>
      </c>
      <c r="T156" s="23">
        <v>13.7</v>
      </c>
      <c r="U156" s="23">
        <v>17</v>
      </c>
      <c r="V156" s="23">
        <v>1.19</v>
      </c>
      <c r="W156" s="23">
        <v>22</v>
      </c>
      <c r="X156" s="23">
        <v>7.68</v>
      </c>
      <c r="AD156" s="9"/>
      <c r="AE156" s="9"/>
      <c r="AF156" s="51">
        <v>23.1</v>
      </c>
      <c r="AG156" s="51">
        <v>8.75</v>
      </c>
      <c r="AH156" s="51">
        <v>36.200000000000003</v>
      </c>
      <c r="AI156" s="51">
        <v>38.200000000000003</v>
      </c>
      <c r="AJ156" s="51">
        <v>13.7</v>
      </c>
      <c r="AK156" s="51">
        <v>17.5</v>
      </c>
      <c r="AL156" s="51">
        <v>11.3</v>
      </c>
      <c r="AM156" s="51">
        <v>12</v>
      </c>
      <c r="AN156" s="51">
        <v>11.1</v>
      </c>
      <c r="AO156" s="51">
        <v>13.2</v>
      </c>
      <c r="AP156" s="51">
        <v>10.8</v>
      </c>
      <c r="AQ156" s="51">
        <v>13.1</v>
      </c>
      <c r="AR156" s="51">
        <v>8.76</v>
      </c>
    </row>
    <row r="157" spans="1:44">
      <c r="A157" s="12">
        <v>314699</v>
      </c>
      <c r="B157" s="12" t="s">
        <v>208</v>
      </c>
      <c r="C157" s="12" t="s">
        <v>339</v>
      </c>
      <c r="D157" s="16">
        <v>42542</v>
      </c>
      <c r="E157" s="16">
        <v>42593</v>
      </c>
      <c r="F157" s="26">
        <v>42675</v>
      </c>
      <c r="G157" s="12">
        <v>51</v>
      </c>
      <c r="H157" s="12">
        <v>133</v>
      </c>
      <c r="I157" s="12">
        <v>82</v>
      </c>
      <c r="J157" s="23">
        <v>95.7</v>
      </c>
      <c r="K157" s="23">
        <v>33.6</v>
      </c>
      <c r="L157" s="23">
        <v>9.0500000000000007</v>
      </c>
      <c r="M157" s="23">
        <v>1.45</v>
      </c>
      <c r="N157" s="23">
        <v>12.9</v>
      </c>
      <c r="O157" s="23">
        <v>19.8</v>
      </c>
      <c r="P157" s="23">
        <v>1.38</v>
      </c>
      <c r="Q157" s="23">
        <v>29.4</v>
      </c>
      <c r="R157" s="23">
        <v>5.27</v>
      </c>
      <c r="S157" s="23">
        <v>1.77</v>
      </c>
      <c r="T157" s="23">
        <v>18.399999999999999</v>
      </c>
      <c r="U157" s="23">
        <v>21.6</v>
      </c>
      <c r="V157" s="23">
        <v>1.99</v>
      </c>
      <c r="W157" s="23">
        <v>33.799999999999997</v>
      </c>
      <c r="X157" s="23">
        <v>7.86</v>
      </c>
      <c r="AD157" s="9"/>
      <c r="AE157" s="9"/>
      <c r="AF157" s="51">
        <v>21.1</v>
      </c>
      <c r="AG157" s="51">
        <v>15.6</v>
      </c>
      <c r="AH157" s="51">
        <v>24.4</v>
      </c>
      <c r="AI157" s="51">
        <v>33.6</v>
      </c>
      <c r="AJ157" s="51">
        <v>17.3</v>
      </c>
      <c r="AK157" s="51">
        <v>20.2</v>
      </c>
      <c r="AL157" s="51">
        <v>14.5</v>
      </c>
      <c r="AM157" s="51">
        <v>12.3</v>
      </c>
      <c r="AN157" s="51">
        <v>14.4</v>
      </c>
      <c r="AO157" s="51">
        <v>10.8</v>
      </c>
      <c r="AP157" s="51">
        <v>10</v>
      </c>
      <c r="AQ157" s="51">
        <v>14.5</v>
      </c>
      <c r="AR157" s="51">
        <v>6.81</v>
      </c>
    </row>
    <row r="158" spans="1:44">
      <c r="A158" s="12">
        <v>314982</v>
      </c>
      <c r="B158" s="12" t="s">
        <v>208</v>
      </c>
      <c r="C158" s="12" t="s">
        <v>339</v>
      </c>
      <c r="D158" s="16">
        <v>42526</v>
      </c>
      <c r="E158" s="16">
        <v>42593</v>
      </c>
      <c r="F158" s="26">
        <v>42675</v>
      </c>
      <c r="G158" s="12">
        <v>67</v>
      </c>
      <c r="H158" s="12">
        <v>149</v>
      </c>
      <c r="I158" s="12">
        <v>82</v>
      </c>
      <c r="J158" s="23">
        <v>97.9</v>
      </c>
      <c r="K158" s="23">
        <v>43.7</v>
      </c>
      <c r="L158" s="23">
        <v>14.8</v>
      </c>
      <c r="M158" s="23">
        <v>1.31</v>
      </c>
      <c r="N158" s="23">
        <v>10</v>
      </c>
      <c r="O158" s="23">
        <v>18.100000000000001</v>
      </c>
      <c r="P158" s="23">
        <v>1.2</v>
      </c>
      <c r="Q158" s="23">
        <v>14</v>
      </c>
      <c r="R158" s="23">
        <v>6.49</v>
      </c>
      <c r="S158" s="23">
        <v>1.84</v>
      </c>
      <c r="T158" s="23">
        <v>18.2</v>
      </c>
      <c r="U158" s="23">
        <v>22.2</v>
      </c>
      <c r="V158" s="23">
        <v>2</v>
      </c>
      <c r="W158" s="23">
        <v>28.8</v>
      </c>
      <c r="X158" s="23">
        <v>9.3000000000000007</v>
      </c>
      <c r="AD158" s="9"/>
      <c r="AE158" s="9"/>
      <c r="AF158" s="51">
        <v>35.299999999999997</v>
      </c>
      <c r="AG158" s="51">
        <v>14.1</v>
      </c>
      <c r="AH158" s="51">
        <v>17.600000000000001</v>
      </c>
      <c r="AI158" s="51">
        <v>43.7</v>
      </c>
      <c r="AJ158" s="51">
        <v>15</v>
      </c>
      <c r="AK158" s="51">
        <v>16.2</v>
      </c>
      <c r="AL158" s="51">
        <v>12.2</v>
      </c>
      <c r="AM158" s="51">
        <v>11.9</v>
      </c>
      <c r="AN158" s="51">
        <v>11</v>
      </c>
      <c r="AO158" s="51">
        <v>12.9</v>
      </c>
      <c r="AP158" s="51">
        <v>11.5</v>
      </c>
      <c r="AQ158" s="51">
        <v>15.7</v>
      </c>
      <c r="AR158" s="51">
        <v>8.49</v>
      </c>
    </row>
    <row r="159" spans="1:44">
      <c r="A159" s="12">
        <v>213487</v>
      </c>
      <c r="B159" s="12" t="s">
        <v>209</v>
      </c>
      <c r="C159" s="12" t="s">
        <v>339</v>
      </c>
      <c r="D159" s="16">
        <v>42349</v>
      </c>
      <c r="E159" s="16">
        <v>42495</v>
      </c>
      <c r="F159" s="26">
        <v>42759</v>
      </c>
      <c r="G159" s="12">
        <v>146</v>
      </c>
      <c r="H159" s="12">
        <v>347</v>
      </c>
      <c r="I159" s="12">
        <v>201</v>
      </c>
      <c r="J159" s="23">
        <v>95.8</v>
      </c>
      <c r="K159" s="23">
        <v>37</v>
      </c>
      <c r="L159" s="23">
        <v>10.3</v>
      </c>
      <c r="M159" s="23">
        <v>3.33</v>
      </c>
      <c r="N159" s="23">
        <v>7.91</v>
      </c>
      <c r="O159" s="23">
        <v>24.2</v>
      </c>
      <c r="P159" s="23">
        <v>2.73</v>
      </c>
      <c r="Q159" s="23">
        <v>11.3</v>
      </c>
      <c r="R159" s="23">
        <v>11.9</v>
      </c>
      <c r="S159" s="23">
        <v>3.46</v>
      </c>
      <c r="T159" s="23">
        <v>15.4</v>
      </c>
      <c r="U159" s="23">
        <v>17.8</v>
      </c>
      <c r="V159" s="23">
        <v>5.03</v>
      </c>
      <c r="W159" s="23">
        <v>23.1</v>
      </c>
      <c r="X159" s="23">
        <v>18.8</v>
      </c>
      <c r="AD159" s="9"/>
      <c r="AE159" s="9"/>
      <c r="AF159" s="51">
        <v>26.1</v>
      </c>
      <c r="AG159" s="51">
        <v>11</v>
      </c>
      <c r="AH159" s="51">
        <v>37.200000000000003</v>
      </c>
      <c r="AI159" s="51">
        <v>37</v>
      </c>
      <c r="AJ159" s="51">
        <v>16.3</v>
      </c>
      <c r="AK159" s="51">
        <v>17</v>
      </c>
      <c r="AL159" s="51">
        <v>13.5</v>
      </c>
      <c r="AM159" s="51">
        <v>12</v>
      </c>
      <c r="AN159" s="51">
        <v>22.1</v>
      </c>
      <c r="AO159" s="51">
        <v>10</v>
      </c>
      <c r="AP159" s="51">
        <v>16.7</v>
      </c>
      <c r="AQ159" s="51">
        <v>17.8</v>
      </c>
      <c r="AR159" s="51">
        <v>16.399999999999999</v>
      </c>
    </row>
    <row r="160" spans="1:44">
      <c r="A160" s="12">
        <v>233216</v>
      </c>
      <c r="B160" s="12" t="s">
        <v>209</v>
      </c>
      <c r="C160" s="12" t="s">
        <v>339</v>
      </c>
      <c r="D160" s="16">
        <v>42377</v>
      </c>
      <c r="E160" s="16">
        <v>42495</v>
      </c>
      <c r="F160" s="26">
        <v>42759</v>
      </c>
      <c r="G160" s="12">
        <v>118</v>
      </c>
      <c r="H160" s="12">
        <v>319</v>
      </c>
      <c r="I160" s="12">
        <v>201</v>
      </c>
      <c r="J160" s="23">
        <v>95.5</v>
      </c>
      <c r="K160" s="23">
        <v>35.9</v>
      </c>
      <c r="L160" s="23">
        <v>9.0299999999999994</v>
      </c>
      <c r="M160" s="23">
        <v>1.62</v>
      </c>
      <c r="N160" s="23">
        <v>10.5</v>
      </c>
      <c r="O160" s="23">
        <v>23.4</v>
      </c>
      <c r="P160" s="23">
        <v>1.76</v>
      </c>
      <c r="Q160" s="23">
        <v>12.8</v>
      </c>
      <c r="R160" s="23">
        <v>11.2</v>
      </c>
      <c r="S160" s="23">
        <v>2.04</v>
      </c>
      <c r="T160" s="23">
        <v>18.8</v>
      </c>
      <c r="U160" s="23">
        <v>23.4</v>
      </c>
      <c r="V160" s="23">
        <v>2.64</v>
      </c>
      <c r="W160" s="23">
        <v>26.7</v>
      </c>
      <c r="X160" s="23">
        <v>13.6</v>
      </c>
      <c r="AD160" s="9"/>
      <c r="AE160" s="9"/>
      <c r="AF160" s="51">
        <v>13.7</v>
      </c>
      <c r="AG160" s="51">
        <v>11.4</v>
      </c>
      <c r="AH160" s="51">
        <v>28.6</v>
      </c>
      <c r="AI160" s="51">
        <v>35.9</v>
      </c>
      <c r="AJ160" s="51">
        <v>14.6</v>
      </c>
      <c r="AK160" s="51">
        <v>13.9</v>
      </c>
      <c r="AL160" s="51">
        <v>14.4</v>
      </c>
      <c r="AM160" s="51">
        <v>11.8</v>
      </c>
      <c r="AN160" s="51">
        <v>15.9</v>
      </c>
      <c r="AO160" s="51">
        <v>10.4</v>
      </c>
      <c r="AP160" s="51">
        <v>14.6</v>
      </c>
      <c r="AQ160" s="51">
        <v>12.7</v>
      </c>
      <c r="AR160" s="51">
        <v>15.3</v>
      </c>
    </row>
    <row r="161" spans="1:44">
      <c r="A161" s="12">
        <v>256762</v>
      </c>
      <c r="B161" s="12" t="s">
        <v>209</v>
      </c>
      <c r="C161" s="12" t="s">
        <v>339</v>
      </c>
      <c r="D161" s="16">
        <v>42430</v>
      </c>
      <c r="E161" s="16">
        <v>42495</v>
      </c>
      <c r="F161" s="26">
        <v>42759</v>
      </c>
      <c r="G161" s="12">
        <v>65</v>
      </c>
      <c r="H161" s="12">
        <v>266</v>
      </c>
      <c r="I161" s="12">
        <v>201</v>
      </c>
      <c r="J161" s="23">
        <v>97.4</v>
      </c>
      <c r="K161" s="23">
        <v>39.200000000000003</v>
      </c>
      <c r="L161" s="23">
        <v>11</v>
      </c>
      <c r="M161" s="23">
        <v>1.98</v>
      </c>
      <c r="N161" s="23">
        <v>11.7</v>
      </c>
      <c r="O161" s="23">
        <v>28.9</v>
      </c>
      <c r="P161" s="23">
        <v>2.06</v>
      </c>
      <c r="Q161" s="23">
        <v>13.3</v>
      </c>
      <c r="R161" s="23">
        <v>10.199999999999999</v>
      </c>
      <c r="S161" s="23">
        <v>2.66</v>
      </c>
      <c r="T161" s="23">
        <v>26.2</v>
      </c>
      <c r="U161" s="23">
        <v>31.8</v>
      </c>
      <c r="V161" s="23">
        <v>3.19</v>
      </c>
      <c r="W161" s="23">
        <v>31.8</v>
      </c>
      <c r="X161" s="23">
        <v>15.5</v>
      </c>
      <c r="AD161" s="9"/>
      <c r="AE161" s="9"/>
      <c r="AF161" s="51">
        <v>26.2</v>
      </c>
      <c r="AG161" s="51">
        <v>11.7</v>
      </c>
      <c r="AH161" s="51">
        <v>24.4</v>
      </c>
      <c r="AI161" s="51">
        <v>39.200000000000003</v>
      </c>
      <c r="AJ161" s="51">
        <v>15.2</v>
      </c>
      <c r="AK161" s="51">
        <v>19.5</v>
      </c>
      <c r="AL161" s="51">
        <v>11.1</v>
      </c>
      <c r="AM161" s="51">
        <v>12.4</v>
      </c>
      <c r="AN161" s="51">
        <v>13.2</v>
      </c>
      <c r="AO161" s="51">
        <v>11.7</v>
      </c>
      <c r="AP161" s="51">
        <v>13.6</v>
      </c>
      <c r="AQ161" s="51">
        <v>10.199999999999999</v>
      </c>
      <c r="AR161" s="51">
        <v>16.399999999999999</v>
      </c>
    </row>
    <row r="162" spans="1:44">
      <c r="A162" s="12">
        <v>266763</v>
      </c>
      <c r="B162" s="12" t="s">
        <v>209</v>
      </c>
      <c r="C162" s="12" t="s">
        <v>339</v>
      </c>
      <c r="D162" s="16">
        <v>42430</v>
      </c>
      <c r="E162" s="16">
        <v>42495</v>
      </c>
      <c r="F162" s="26">
        <v>42759</v>
      </c>
      <c r="G162" s="12">
        <v>65</v>
      </c>
      <c r="H162" s="12">
        <v>266</v>
      </c>
      <c r="I162" s="12">
        <v>201</v>
      </c>
      <c r="J162" s="23">
        <v>98.7</v>
      </c>
      <c r="K162" s="23">
        <v>41.8</v>
      </c>
      <c r="L162" s="23">
        <v>12</v>
      </c>
      <c r="M162" s="23">
        <v>1.33</v>
      </c>
      <c r="N162" s="23">
        <v>9.9</v>
      </c>
      <c r="O162" s="23">
        <v>24.6</v>
      </c>
      <c r="P162" s="23">
        <v>1.58</v>
      </c>
      <c r="Q162" s="23">
        <v>16.100000000000001</v>
      </c>
      <c r="R162" s="23">
        <v>9.18</v>
      </c>
      <c r="S162" s="23">
        <v>2.0499999999999998</v>
      </c>
      <c r="T162" s="23">
        <v>21.4</v>
      </c>
      <c r="U162" s="23">
        <v>25.7</v>
      </c>
      <c r="V162" s="23">
        <v>3.15</v>
      </c>
      <c r="W162" s="23">
        <v>33.4</v>
      </c>
      <c r="X162" s="23">
        <v>14.8</v>
      </c>
      <c r="AD162" s="9"/>
      <c r="AE162" s="9"/>
      <c r="AF162" s="51">
        <v>20.9</v>
      </c>
      <c r="AG162" s="51">
        <v>8</v>
      </c>
      <c r="AH162" s="51">
        <v>21.8</v>
      </c>
      <c r="AI162" s="51">
        <v>41.8</v>
      </c>
      <c r="AJ162" s="51">
        <v>10.1</v>
      </c>
      <c r="AK162" s="51">
        <v>13.6</v>
      </c>
      <c r="AL162" s="51">
        <v>8.67</v>
      </c>
      <c r="AM162" s="51">
        <v>12.3</v>
      </c>
      <c r="AN162" s="51">
        <v>17.899999999999999</v>
      </c>
      <c r="AO162" s="51">
        <v>10.199999999999999</v>
      </c>
      <c r="AP162" s="51">
        <v>14.7</v>
      </c>
      <c r="AQ162" s="51">
        <v>13.2</v>
      </c>
      <c r="AR162" s="51">
        <v>15.4</v>
      </c>
    </row>
    <row r="163" spans="1:44">
      <c r="A163" s="10">
        <v>386203</v>
      </c>
      <c r="B163" s="10" t="s">
        <v>334</v>
      </c>
      <c r="C163" s="12" t="s">
        <v>339</v>
      </c>
      <c r="D163" s="26">
        <v>42649</v>
      </c>
      <c r="E163" s="26">
        <v>42719</v>
      </c>
      <c r="F163" s="26">
        <v>42740</v>
      </c>
      <c r="G163" s="12">
        <v>70</v>
      </c>
      <c r="H163" s="12">
        <v>91</v>
      </c>
      <c r="I163" s="12">
        <v>21</v>
      </c>
      <c r="J163" s="23">
        <v>96.8</v>
      </c>
      <c r="K163" s="23">
        <v>33.200000000000003</v>
      </c>
      <c r="L163" s="23">
        <v>18.399999999999999</v>
      </c>
      <c r="M163" s="23">
        <v>4.0599999999999996</v>
      </c>
      <c r="N163" s="23">
        <v>30.9</v>
      </c>
      <c r="O163" s="23">
        <v>43</v>
      </c>
      <c r="P163" s="23">
        <v>5.59</v>
      </c>
      <c r="Q163" s="23">
        <v>30.6</v>
      </c>
      <c r="R163" s="23">
        <v>11.5</v>
      </c>
      <c r="S163" s="23">
        <v>5.79</v>
      </c>
      <c r="T163" s="23">
        <v>41.8</v>
      </c>
      <c r="U163" s="23">
        <v>51.7</v>
      </c>
      <c r="V163" s="23">
        <v>7.02</v>
      </c>
      <c r="W163" s="23">
        <v>53.5</v>
      </c>
      <c r="X163" s="23">
        <v>16.3</v>
      </c>
      <c r="AF163" s="51">
        <v>22.2</v>
      </c>
      <c r="AG163" s="51">
        <v>12.8</v>
      </c>
      <c r="AH163" s="51">
        <v>19.5</v>
      </c>
      <c r="AI163" s="51">
        <v>33.200000000000003</v>
      </c>
      <c r="AJ163" s="51">
        <v>14.6</v>
      </c>
      <c r="AK163" s="51">
        <v>13.2</v>
      </c>
      <c r="AL163" s="51">
        <v>19.899999999999999</v>
      </c>
      <c r="AM163" s="51">
        <v>17.899999999999999</v>
      </c>
      <c r="AN163" s="51">
        <v>13.6</v>
      </c>
      <c r="AO163" s="51">
        <v>29.2</v>
      </c>
      <c r="AP163" s="51">
        <v>15.8</v>
      </c>
      <c r="AQ163" s="51">
        <v>9.8800000000000008</v>
      </c>
      <c r="AR163" s="51">
        <v>29.4</v>
      </c>
    </row>
    <row r="164" spans="1:44">
      <c r="A164" s="10">
        <v>397523</v>
      </c>
      <c r="B164" s="10" t="s">
        <v>334</v>
      </c>
      <c r="C164" s="12" t="s">
        <v>339</v>
      </c>
      <c r="D164" s="26">
        <v>42665</v>
      </c>
      <c r="E164" s="26">
        <v>42719</v>
      </c>
      <c r="F164" s="26">
        <v>42740</v>
      </c>
      <c r="G164" s="12">
        <v>54</v>
      </c>
      <c r="H164" s="12">
        <v>75</v>
      </c>
      <c r="I164" s="12">
        <v>21</v>
      </c>
      <c r="J164" s="23">
        <v>97.2</v>
      </c>
      <c r="K164" s="23">
        <v>35.700000000000003</v>
      </c>
      <c r="L164" s="23">
        <v>24.1</v>
      </c>
      <c r="M164" s="23">
        <v>4.18</v>
      </c>
      <c r="N164" s="23">
        <v>27.7</v>
      </c>
      <c r="O164" s="23">
        <v>39</v>
      </c>
      <c r="P164" s="23">
        <v>6.07</v>
      </c>
      <c r="Q164" s="23">
        <v>43.9</v>
      </c>
      <c r="R164" s="23">
        <v>12.4</v>
      </c>
      <c r="S164" s="23">
        <v>6.27</v>
      </c>
      <c r="T164" s="23">
        <v>39.4</v>
      </c>
      <c r="U164" s="23">
        <v>44.7</v>
      </c>
      <c r="V164" s="23">
        <v>7.84</v>
      </c>
      <c r="W164" s="23">
        <v>53.7</v>
      </c>
      <c r="X164" s="23">
        <v>18.7</v>
      </c>
      <c r="AF164" s="51">
        <v>30.1</v>
      </c>
      <c r="AG164" s="51">
        <v>16.5</v>
      </c>
      <c r="AH164" s="51">
        <v>20.399999999999999</v>
      </c>
      <c r="AI164" s="51">
        <v>35.700000000000003</v>
      </c>
      <c r="AJ164" s="51">
        <v>17.600000000000001</v>
      </c>
      <c r="AK164" s="51">
        <v>15.9</v>
      </c>
      <c r="AL164" s="51">
        <v>27.3</v>
      </c>
      <c r="AM164" s="51">
        <v>19.2</v>
      </c>
      <c r="AN164" s="51">
        <v>14.7</v>
      </c>
      <c r="AO164" s="51">
        <v>31.4</v>
      </c>
      <c r="AP164" s="51">
        <v>18.5</v>
      </c>
      <c r="AQ164" s="51">
        <v>10.8</v>
      </c>
      <c r="AR164" s="51">
        <v>34.200000000000003</v>
      </c>
    </row>
    <row r="165" spans="1:44">
      <c r="A165" s="10">
        <v>401434</v>
      </c>
      <c r="B165" s="10" t="s">
        <v>334</v>
      </c>
      <c r="C165" s="12" t="s">
        <v>339</v>
      </c>
      <c r="D165" s="26">
        <v>42674</v>
      </c>
      <c r="E165" s="26">
        <v>42719</v>
      </c>
      <c r="F165" s="26">
        <v>42740</v>
      </c>
      <c r="G165" s="12">
        <v>45</v>
      </c>
      <c r="H165" s="12">
        <v>66</v>
      </c>
      <c r="I165" s="12">
        <v>21</v>
      </c>
      <c r="J165" s="23">
        <v>93.3</v>
      </c>
      <c r="K165" s="23">
        <v>17.5</v>
      </c>
      <c r="L165" s="23">
        <v>33.5</v>
      </c>
      <c r="M165" s="23">
        <v>2.52</v>
      </c>
      <c r="N165" s="23">
        <v>29.1</v>
      </c>
      <c r="O165" s="23">
        <v>47.3</v>
      </c>
      <c r="P165" s="23">
        <v>6.43</v>
      </c>
      <c r="Q165" s="23">
        <v>64.900000000000006</v>
      </c>
      <c r="R165" s="23">
        <v>15.9</v>
      </c>
      <c r="S165" s="23">
        <v>5.37</v>
      </c>
      <c r="T165" s="23">
        <v>39.6</v>
      </c>
      <c r="U165" s="23">
        <v>52.4</v>
      </c>
      <c r="V165" s="23">
        <v>10.1</v>
      </c>
      <c r="W165" s="23">
        <v>59.7</v>
      </c>
      <c r="X165" s="23">
        <v>24.5</v>
      </c>
      <c r="AF165" s="51">
        <v>15.3</v>
      </c>
      <c r="AG165" s="51">
        <v>13.5</v>
      </c>
      <c r="AH165" s="51">
        <v>19.899999999999999</v>
      </c>
      <c r="AI165" s="51">
        <v>17.5</v>
      </c>
      <c r="AJ165" s="51">
        <v>14.6</v>
      </c>
      <c r="AK165" s="51">
        <v>13</v>
      </c>
      <c r="AL165" s="51">
        <v>23</v>
      </c>
      <c r="AM165" s="51">
        <v>27.4</v>
      </c>
      <c r="AN165" s="51">
        <v>21.3</v>
      </c>
      <c r="AO165" s="51">
        <v>36.4</v>
      </c>
      <c r="AP165" s="51">
        <v>18.899999999999999</v>
      </c>
      <c r="AQ165" s="51">
        <v>10.4</v>
      </c>
      <c r="AR165" s="51">
        <v>37.5</v>
      </c>
    </row>
    <row r="166" spans="1:44">
      <c r="A166" s="12">
        <v>386217</v>
      </c>
      <c r="B166" s="12" t="s">
        <v>335</v>
      </c>
      <c r="C166" s="12" t="s">
        <v>339</v>
      </c>
      <c r="D166" s="16">
        <v>42650</v>
      </c>
      <c r="E166" s="16">
        <v>42719</v>
      </c>
      <c r="F166" s="16">
        <v>42752</v>
      </c>
      <c r="G166" s="12">
        <v>69</v>
      </c>
      <c r="H166" s="12">
        <v>102</v>
      </c>
      <c r="I166" s="12">
        <v>33</v>
      </c>
      <c r="J166" s="23">
        <v>94</v>
      </c>
      <c r="K166" s="23">
        <v>25.1</v>
      </c>
      <c r="L166" s="23">
        <v>9.36</v>
      </c>
      <c r="M166" s="23">
        <v>0.624</v>
      </c>
      <c r="N166" s="23">
        <v>16.8</v>
      </c>
      <c r="O166" s="23">
        <v>28.4</v>
      </c>
      <c r="P166" s="23">
        <v>0.74199999999999999</v>
      </c>
      <c r="Q166" s="23">
        <v>48.3</v>
      </c>
      <c r="R166" s="23">
        <v>5.0199999999999996</v>
      </c>
      <c r="S166" s="23">
        <v>0.71599999999999997</v>
      </c>
      <c r="T166" s="23">
        <v>24.5</v>
      </c>
      <c r="U166" s="23">
        <v>36</v>
      </c>
      <c r="V166" s="23">
        <v>0.98699999999999999</v>
      </c>
      <c r="W166" s="23">
        <v>49.9</v>
      </c>
      <c r="X166" s="23">
        <v>6.58</v>
      </c>
      <c r="AJ166" s="51">
        <v>13.5</v>
      </c>
      <c r="AK166" s="51">
        <v>15.3</v>
      </c>
      <c r="AL166" s="51">
        <v>12.5</v>
      </c>
      <c r="AM166" s="51">
        <v>15.9</v>
      </c>
      <c r="AN166" s="51">
        <v>15.2</v>
      </c>
      <c r="AO166" s="51">
        <v>16.8</v>
      </c>
      <c r="AP166" s="51">
        <v>12</v>
      </c>
      <c r="AQ166" s="51">
        <v>8.67</v>
      </c>
      <c r="AR166" s="51">
        <v>19.2</v>
      </c>
    </row>
    <row r="167" spans="1:44">
      <c r="A167" s="12">
        <v>397522</v>
      </c>
      <c r="B167" s="12" t="s">
        <v>335</v>
      </c>
      <c r="C167" s="12" t="s">
        <v>339</v>
      </c>
      <c r="D167" s="16">
        <v>42665</v>
      </c>
      <c r="E167" s="16">
        <v>42719</v>
      </c>
      <c r="F167" s="16">
        <v>42752</v>
      </c>
      <c r="G167" s="12">
        <v>54</v>
      </c>
      <c r="H167" s="12">
        <v>87</v>
      </c>
      <c r="I167" s="12">
        <v>33</v>
      </c>
      <c r="J167" s="23">
        <v>99.3</v>
      </c>
      <c r="K167" s="23">
        <v>43.6</v>
      </c>
      <c r="L167" s="23">
        <v>17.7</v>
      </c>
      <c r="M167" s="23">
        <v>1.02</v>
      </c>
      <c r="N167" s="23">
        <v>14.6</v>
      </c>
      <c r="O167" s="23">
        <v>23.6</v>
      </c>
      <c r="P167" s="23">
        <v>0.95399999999999996</v>
      </c>
      <c r="Q167" s="23">
        <v>43.1</v>
      </c>
      <c r="R167" s="23">
        <v>4.74</v>
      </c>
      <c r="S167" s="23">
        <v>1.39</v>
      </c>
      <c r="T167" s="23">
        <v>28.2</v>
      </c>
      <c r="U167" s="23">
        <v>38.200000000000003</v>
      </c>
      <c r="V167" s="23">
        <v>1.58</v>
      </c>
      <c r="W167" s="23">
        <v>46.6</v>
      </c>
      <c r="X167" s="23">
        <v>8.9600000000000009</v>
      </c>
      <c r="AJ167" s="51">
        <v>25.9</v>
      </c>
      <c r="AK167" s="51">
        <v>26</v>
      </c>
      <c r="AL167" s="51">
        <v>23.8</v>
      </c>
      <c r="AM167" s="51">
        <v>15</v>
      </c>
      <c r="AN167" s="51">
        <v>14.3</v>
      </c>
      <c r="AO167" s="51">
        <v>15.9</v>
      </c>
      <c r="AP167" s="51">
        <v>15.5</v>
      </c>
      <c r="AQ167" s="51">
        <v>12.7</v>
      </c>
      <c r="AR167" s="51">
        <v>22.2</v>
      </c>
    </row>
    <row r="168" spans="1:44">
      <c r="A168" s="12">
        <v>401432</v>
      </c>
      <c r="B168" s="12" t="s">
        <v>335</v>
      </c>
      <c r="C168" s="12" t="s">
        <v>339</v>
      </c>
      <c r="D168" s="16">
        <v>42674</v>
      </c>
      <c r="E168" s="16">
        <v>42719</v>
      </c>
      <c r="F168" s="16">
        <v>42752</v>
      </c>
      <c r="G168" s="12">
        <v>45</v>
      </c>
      <c r="H168" s="12">
        <v>78</v>
      </c>
      <c r="I168" s="12">
        <v>33</v>
      </c>
      <c r="J168" s="23">
        <v>96.8</v>
      </c>
      <c r="K168" s="23">
        <v>42.9</v>
      </c>
      <c r="L168" s="23">
        <v>19</v>
      </c>
      <c r="M168" s="23">
        <v>0.76500000000000001</v>
      </c>
      <c r="N168" s="23">
        <v>15.8</v>
      </c>
      <c r="O168" s="23">
        <v>27.4</v>
      </c>
      <c r="P168" s="23">
        <v>0.67200000000000004</v>
      </c>
      <c r="Q168" s="23">
        <v>46.8</v>
      </c>
      <c r="R168" s="23">
        <v>5.3</v>
      </c>
      <c r="S168" s="23">
        <v>1.02</v>
      </c>
      <c r="T168" s="23">
        <v>31.4</v>
      </c>
      <c r="U168" s="23">
        <v>36.700000000000003</v>
      </c>
      <c r="V168" s="23">
        <v>1.58</v>
      </c>
      <c r="W168" s="23">
        <v>43.7</v>
      </c>
      <c r="X168" s="23">
        <v>12.4</v>
      </c>
      <c r="AJ168" s="51">
        <v>20.3</v>
      </c>
      <c r="AK168" s="51">
        <v>23.9</v>
      </c>
      <c r="AL168" s="51">
        <v>14.3</v>
      </c>
      <c r="AM168" s="51">
        <v>15.3</v>
      </c>
      <c r="AN168" s="51">
        <v>13.9</v>
      </c>
      <c r="AO168" s="51">
        <v>18</v>
      </c>
      <c r="AP168" s="51">
        <v>14.2</v>
      </c>
      <c r="AQ168" s="51">
        <v>9.69</v>
      </c>
      <c r="AR168" s="51">
        <v>25</v>
      </c>
    </row>
    <row r="169" spans="1:44">
      <c r="A169" s="12">
        <v>386216</v>
      </c>
      <c r="B169" s="12" t="s">
        <v>336</v>
      </c>
      <c r="C169" s="12" t="s">
        <v>339</v>
      </c>
      <c r="D169" s="16">
        <v>42650</v>
      </c>
      <c r="E169" s="16">
        <v>42719</v>
      </c>
      <c r="F169" s="16">
        <v>42766</v>
      </c>
      <c r="G169" s="12">
        <v>69</v>
      </c>
      <c r="H169" s="12">
        <v>116</v>
      </c>
      <c r="I169" s="12">
        <v>47</v>
      </c>
      <c r="J169" s="23">
        <v>99.7</v>
      </c>
      <c r="K169" s="23">
        <v>46.1</v>
      </c>
      <c r="L169" s="23">
        <v>19</v>
      </c>
      <c r="M169" s="23">
        <v>1.61</v>
      </c>
      <c r="N169" s="23">
        <v>18.399999999999999</v>
      </c>
      <c r="O169" s="23">
        <v>34.5</v>
      </c>
      <c r="P169" s="23">
        <v>1.51</v>
      </c>
      <c r="Q169" s="23">
        <v>34.299999999999997</v>
      </c>
      <c r="R169" s="23">
        <v>12.7</v>
      </c>
      <c r="S169" s="23">
        <v>1.91</v>
      </c>
      <c r="T169" s="23">
        <v>31.6</v>
      </c>
      <c r="U169" s="23">
        <v>38.9</v>
      </c>
      <c r="V169" s="23">
        <v>2.1</v>
      </c>
      <c r="W169" s="23">
        <v>45.1</v>
      </c>
      <c r="X169" s="23">
        <v>16.2</v>
      </c>
      <c r="AF169" s="51">
        <v>26.9</v>
      </c>
      <c r="AG169" s="51">
        <v>23.8</v>
      </c>
      <c r="AH169" s="51">
        <v>44.3</v>
      </c>
      <c r="AI169" s="51">
        <v>46.1</v>
      </c>
      <c r="AJ169" s="51">
        <v>28.5</v>
      </c>
      <c r="AK169" s="51">
        <v>27.5</v>
      </c>
      <c r="AL169" s="51">
        <v>28.4</v>
      </c>
      <c r="AM169" s="51">
        <v>17.899999999999999</v>
      </c>
      <c r="AN169" s="51">
        <v>14.3</v>
      </c>
      <c r="AO169" s="51">
        <v>21.9</v>
      </c>
      <c r="AP169" s="51">
        <v>17.2</v>
      </c>
      <c r="AQ169" s="51">
        <v>10.3</v>
      </c>
      <c r="AR169" s="51">
        <v>24.6</v>
      </c>
    </row>
    <row r="170" spans="1:44">
      <c r="A170" s="12">
        <v>397523</v>
      </c>
      <c r="B170" s="12" t="s">
        <v>336</v>
      </c>
      <c r="C170" s="12" t="s">
        <v>339</v>
      </c>
      <c r="D170" s="16">
        <v>42665</v>
      </c>
      <c r="E170" s="16">
        <v>42719</v>
      </c>
      <c r="F170" s="16">
        <v>42766</v>
      </c>
      <c r="G170" s="12">
        <v>54</v>
      </c>
      <c r="H170" s="12">
        <v>101</v>
      </c>
      <c r="I170" s="12">
        <v>47</v>
      </c>
      <c r="J170" s="23">
        <v>99.5</v>
      </c>
      <c r="K170" s="23">
        <v>48.1</v>
      </c>
      <c r="L170" s="23">
        <v>18.600000000000001</v>
      </c>
      <c r="M170" s="23">
        <v>1.1100000000000001</v>
      </c>
      <c r="N170" s="23">
        <v>16</v>
      </c>
      <c r="O170" s="23">
        <v>28.2</v>
      </c>
      <c r="P170" s="23">
        <v>1.07</v>
      </c>
      <c r="Q170" s="23">
        <v>24.9</v>
      </c>
      <c r="R170" s="23">
        <v>6.28</v>
      </c>
      <c r="S170" s="23">
        <v>1.75</v>
      </c>
      <c r="T170" s="23">
        <v>32.299999999999997</v>
      </c>
      <c r="U170" s="23">
        <v>38.200000000000003</v>
      </c>
      <c r="V170" s="23">
        <v>2.02</v>
      </c>
      <c r="W170" s="23">
        <v>36.799999999999997</v>
      </c>
      <c r="X170" s="23">
        <v>10.8</v>
      </c>
      <c r="AF170" s="51">
        <v>27.2</v>
      </c>
      <c r="AG170" s="51">
        <v>16.2</v>
      </c>
      <c r="AH170" s="51">
        <v>40.5</v>
      </c>
      <c r="AI170" s="51">
        <v>48.1</v>
      </c>
      <c r="AJ170" s="51">
        <v>23.3</v>
      </c>
      <c r="AK170" s="51">
        <v>18.600000000000001</v>
      </c>
      <c r="AL170" s="51">
        <v>29.6</v>
      </c>
      <c r="AM170" s="51">
        <v>16.2</v>
      </c>
      <c r="AN170" s="51">
        <v>15.2</v>
      </c>
      <c r="AO170" s="51">
        <v>17.7</v>
      </c>
      <c r="AP170" s="51">
        <v>15.4</v>
      </c>
      <c r="AQ170" s="51">
        <v>10.5</v>
      </c>
      <c r="AR170" s="51">
        <v>23.8</v>
      </c>
    </row>
    <row r="171" spans="1:44">
      <c r="A171" s="12">
        <v>401433</v>
      </c>
      <c r="B171" s="12" t="s">
        <v>336</v>
      </c>
      <c r="C171" s="12" t="s">
        <v>339</v>
      </c>
      <c r="D171" s="16">
        <v>42674</v>
      </c>
      <c r="E171" s="16">
        <v>42719</v>
      </c>
      <c r="F171" s="16">
        <v>42766</v>
      </c>
      <c r="G171" s="12">
        <v>45</v>
      </c>
      <c r="H171" s="12">
        <v>92</v>
      </c>
      <c r="I171" s="12">
        <v>47</v>
      </c>
      <c r="J171" s="23">
        <v>99.1</v>
      </c>
      <c r="K171" s="23">
        <v>43.4</v>
      </c>
      <c r="L171" s="23">
        <v>17.2</v>
      </c>
      <c r="M171" s="23">
        <v>1.31</v>
      </c>
      <c r="N171" s="23">
        <v>23.9</v>
      </c>
      <c r="O171" s="23">
        <v>31.3</v>
      </c>
      <c r="P171" s="23">
        <v>1.5</v>
      </c>
      <c r="Q171" s="23">
        <v>41.5</v>
      </c>
      <c r="R171" s="23">
        <v>9.43</v>
      </c>
      <c r="S171" s="23">
        <v>2.16</v>
      </c>
      <c r="T171" s="23">
        <v>34.6</v>
      </c>
      <c r="U171" s="23">
        <v>41.4</v>
      </c>
      <c r="V171" s="23">
        <v>2.4300000000000002</v>
      </c>
      <c r="W171" s="23">
        <v>48.8</v>
      </c>
      <c r="X171" s="23">
        <v>14.2</v>
      </c>
      <c r="AF171" s="51">
        <v>20.7</v>
      </c>
      <c r="AG171" s="51">
        <v>19.899999999999999</v>
      </c>
      <c r="AH171" s="51">
        <v>38.1</v>
      </c>
      <c r="AI171" s="51">
        <v>43.4</v>
      </c>
      <c r="AJ171" s="51">
        <v>24.2</v>
      </c>
      <c r="AK171" s="51">
        <v>23.6</v>
      </c>
      <c r="AL171" s="51">
        <v>23.9</v>
      </c>
      <c r="AM171" s="51">
        <v>17</v>
      </c>
      <c r="AN171" s="51">
        <v>15.1</v>
      </c>
      <c r="AO171" s="51">
        <v>19.7</v>
      </c>
      <c r="AP171" s="51">
        <v>16.899999999999999</v>
      </c>
      <c r="AQ171" s="51">
        <v>11.4</v>
      </c>
      <c r="AR171" s="51">
        <v>25.4</v>
      </c>
    </row>
    <row r="172" spans="1:44">
      <c r="A172" s="12">
        <v>203491</v>
      </c>
      <c r="B172" s="12" t="s">
        <v>337</v>
      </c>
      <c r="C172" s="12" t="s">
        <v>339</v>
      </c>
      <c r="D172" s="16">
        <v>42317</v>
      </c>
      <c r="E172" s="16">
        <v>42495</v>
      </c>
      <c r="F172" s="16">
        <v>42759</v>
      </c>
      <c r="G172" s="12">
        <v>178</v>
      </c>
      <c r="H172" s="12">
        <v>442</v>
      </c>
      <c r="I172" s="12">
        <v>264</v>
      </c>
      <c r="J172" s="23">
        <v>99.3</v>
      </c>
      <c r="K172" s="23">
        <v>41.4</v>
      </c>
      <c r="L172" s="23">
        <v>9.6</v>
      </c>
      <c r="M172" s="23">
        <v>1.97</v>
      </c>
      <c r="N172" s="23">
        <v>3.94</v>
      </c>
      <c r="O172" s="23">
        <v>16.2</v>
      </c>
      <c r="P172" s="23">
        <v>1.65</v>
      </c>
      <c r="Q172" s="23">
        <v>6.03</v>
      </c>
      <c r="R172" s="23">
        <v>9.15</v>
      </c>
      <c r="S172" s="23">
        <v>1.89</v>
      </c>
      <c r="T172" s="23">
        <v>12.4</v>
      </c>
      <c r="U172" s="23">
        <v>14.7</v>
      </c>
      <c r="V172" s="23">
        <v>3.65</v>
      </c>
      <c r="W172" s="23">
        <v>13</v>
      </c>
      <c r="X172" s="23">
        <v>12.2</v>
      </c>
      <c r="AF172" s="51">
        <v>8.6999999999999993</v>
      </c>
      <c r="AG172" s="51">
        <v>3.13</v>
      </c>
      <c r="AH172" s="51">
        <v>11.6</v>
      </c>
      <c r="AI172" s="51">
        <v>41.5</v>
      </c>
      <c r="AJ172" s="51">
        <v>4.75</v>
      </c>
      <c r="AK172" s="51">
        <v>9.2100000000000009</v>
      </c>
      <c r="AL172" s="51">
        <v>3.87</v>
      </c>
      <c r="AM172" s="51">
        <v>6.39</v>
      </c>
      <c r="AN172" s="51">
        <v>16.399999999999999</v>
      </c>
      <c r="AO172" s="51">
        <v>4.8899999999999997</v>
      </c>
      <c r="AP172" s="51">
        <v>8.5399999999999991</v>
      </c>
      <c r="AQ172" s="51">
        <v>9.59</v>
      </c>
      <c r="AR172" s="51">
        <v>8.3000000000000007</v>
      </c>
    </row>
    <row r="173" spans="1:44">
      <c r="A173" s="12">
        <v>233207</v>
      </c>
      <c r="B173" s="12" t="s">
        <v>337</v>
      </c>
      <c r="C173" s="12" t="s">
        <v>339</v>
      </c>
      <c r="D173" s="16">
        <v>42377</v>
      </c>
      <c r="E173" s="16">
        <v>42495</v>
      </c>
      <c r="F173" s="16">
        <v>42759</v>
      </c>
      <c r="G173" s="12">
        <v>118</v>
      </c>
      <c r="H173" s="12">
        <v>382</v>
      </c>
      <c r="I173" s="12">
        <v>264</v>
      </c>
      <c r="J173" s="23">
        <v>98</v>
      </c>
      <c r="K173" s="23">
        <v>36.1</v>
      </c>
      <c r="L173" s="23">
        <v>17.100000000000001</v>
      </c>
      <c r="M173" s="23">
        <v>1.74</v>
      </c>
      <c r="N173" s="23">
        <v>7.5</v>
      </c>
      <c r="O173" s="23">
        <v>20.8</v>
      </c>
      <c r="P173" s="23">
        <v>1.62</v>
      </c>
      <c r="Q173" s="23">
        <v>8.25</v>
      </c>
      <c r="R173" s="23">
        <v>6.32</v>
      </c>
      <c r="S173" s="23">
        <v>2.0099999999999998</v>
      </c>
      <c r="T173" s="23">
        <v>15.9</v>
      </c>
      <c r="U173" s="23">
        <v>29.5</v>
      </c>
      <c r="V173" s="23">
        <v>3.12</v>
      </c>
      <c r="W173" s="23">
        <v>27.8</v>
      </c>
      <c r="X173" s="23">
        <v>8.9600000000000009</v>
      </c>
      <c r="AF173" s="51">
        <v>17.100000000000001</v>
      </c>
      <c r="AG173" s="51">
        <v>6.77</v>
      </c>
      <c r="AH173" s="51">
        <v>23.9</v>
      </c>
      <c r="AI173" s="51">
        <v>36.1</v>
      </c>
      <c r="AJ173" s="51">
        <v>11.1</v>
      </c>
      <c r="AK173" s="51">
        <v>17.100000000000001</v>
      </c>
      <c r="AL173" s="51">
        <v>7.51</v>
      </c>
      <c r="AM173" s="51">
        <v>8.3000000000000007</v>
      </c>
      <c r="AN173" s="51">
        <v>13.6</v>
      </c>
      <c r="AO173" s="51">
        <v>6.53</v>
      </c>
      <c r="AP173" s="51">
        <v>11.9</v>
      </c>
      <c r="AQ173" s="51">
        <v>13.9</v>
      </c>
      <c r="AR173" s="51">
        <v>10.8</v>
      </c>
    </row>
    <row r="174" spans="1:44">
      <c r="A174" s="12">
        <v>256764</v>
      </c>
      <c r="B174" s="12" t="s">
        <v>337</v>
      </c>
      <c r="C174" s="12" t="s">
        <v>339</v>
      </c>
      <c r="D174" s="16">
        <v>42429</v>
      </c>
      <c r="E174" s="16">
        <v>42495</v>
      </c>
      <c r="F174" s="16">
        <v>42759</v>
      </c>
      <c r="G174" s="12">
        <v>66</v>
      </c>
      <c r="H174" s="12">
        <v>330</v>
      </c>
      <c r="I174" s="12">
        <v>264</v>
      </c>
      <c r="J174" s="23">
        <v>87</v>
      </c>
      <c r="K174" s="23">
        <v>21.6</v>
      </c>
      <c r="L174" s="23">
        <v>9.34</v>
      </c>
      <c r="M174" s="23">
        <v>1.61</v>
      </c>
      <c r="N174" s="23">
        <v>7.76</v>
      </c>
      <c r="O174" s="23">
        <v>17</v>
      </c>
      <c r="P174" s="23">
        <v>1.74</v>
      </c>
      <c r="Q174" s="23">
        <v>12.1</v>
      </c>
      <c r="R174" s="23">
        <v>5.94</v>
      </c>
      <c r="S174" s="23">
        <v>2.0499999999999998</v>
      </c>
      <c r="T174" s="23">
        <v>14.7</v>
      </c>
      <c r="U174" s="23">
        <v>25.6</v>
      </c>
      <c r="V174" s="23">
        <v>2.66</v>
      </c>
      <c r="W174" s="23">
        <v>16.3</v>
      </c>
      <c r="X174" s="23">
        <v>8.15</v>
      </c>
      <c r="AF174" s="51">
        <v>10.4</v>
      </c>
      <c r="AG174" s="51">
        <v>5.57</v>
      </c>
      <c r="AH174" s="51">
        <v>13</v>
      </c>
      <c r="AI174" s="51">
        <v>21.6</v>
      </c>
      <c r="AJ174" s="51">
        <v>7.71</v>
      </c>
      <c r="AK174" s="51">
        <v>10.5</v>
      </c>
      <c r="AL174" s="51">
        <v>5.59</v>
      </c>
      <c r="AM174" s="51">
        <v>8.51</v>
      </c>
      <c r="AN174" s="51">
        <v>12.6</v>
      </c>
      <c r="AO174" s="51">
        <v>6.71</v>
      </c>
      <c r="AP174" s="51">
        <v>10</v>
      </c>
      <c r="AQ174" s="51">
        <v>9.66</v>
      </c>
      <c r="AR174" s="51">
        <v>9.86</v>
      </c>
    </row>
    <row r="175" spans="1:44">
      <c r="A175" s="12">
        <v>256767</v>
      </c>
      <c r="B175" s="12" t="s">
        <v>337</v>
      </c>
      <c r="C175" s="12" t="s">
        <v>339</v>
      </c>
      <c r="D175" s="16">
        <v>42429</v>
      </c>
      <c r="E175" s="16">
        <v>42495</v>
      </c>
      <c r="F175" s="16">
        <v>42759</v>
      </c>
      <c r="G175" s="12">
        <v>66</v>
      </c>
      <c r="H175" s="12">
        <v>330</v>
      </c>
      <c r="I175" s="12">
        <v>264</v>
      </c>
      <c r="J175" s="23">
        <v>95</v>
      </c>
      <c r="K175" s="23">
        <v>32.799999999999997</v>
      </c>
      <c r="L175" s="23">
        <v>12.1</v>
      </c>
      <c r="M175" s="23">
        <v>1.1299999999999999</v>
      </c>
      <c r="N175" s="23">
        <v>9.15</v>
      </c>
      <c r="O175" s="23">
        <v>18.2</v>
      </c>
      <c r="P175" s="23">
        <v>1.37</v>
      </c>
      <c r="Q175" s="23">
        <v>7.1</v>
      </c>
      <c r="R175" s="23">
        <v>5.09</v>
      </c>
      <c r="S175" s="23">
        <v>1.67</v>
      </c>
      <c r="T175" s="23">
        <v>17</v>
      </c>
      <c r="U175" s="23">
        <v>23.2</v>
      </c>
      <c r="V175" s="23">
        <v>2.11</v>
      </c>
      <c r="W175" s="23">
        <v>14.7</v>
      </c>
      <c r="X175" s="23">
        <v>8.2200000000000006</v>
      </c>
      <c r="AF175" s="51">
        <v>19.2</v>
      </c>
      <c r="AG175" s="51">
        <v>8.3000000000000007</v>
      </c>
      <c r="AH175" s="51">
        <v>18.5</v>
      </c>
      <c r="AI175" s="51">
        <v>32.799999999999997</v>
      </c>
      <c r="AJ175" s="51">
        <v>10.199999999999999</v>
      </c>
      <c r="AK175" s="51">
        <v>15.4</v>
      </c>
      <c r="AL175" s="51">
        <v>7.41</v>
      </c>
      <c r="AM175" s="51">
        <v>10.9</v>
      </c>
      <c r="AN175" s="51">
        <v>18.899999999999999</v>
      </c>
      <c r="AO175" s="51">
        <v>7.96</v>
      </c>
      <c r="AP175" s="51">
        <v>12.6</v>
      </c>
      <c r="AQ175" s="51">
        <v>12.2</v>
      </c>
      <c r="AR175" s="51">
        <v>12.5</v>
      </c>
    </row>
    <row r="176" spans="1:44">
      <c r="A176" s="11">
        <v>405142</v>
      </c>
      <c r="B176" s="11" t="s">
        <v>344</v>
      </c>
      <c r="C176" s="12" t="s">
        <v>339</v>
      </c>
      <c r="D176" s="45">
        <v>42679</v>
      </c>
      <c r="E176" s="45">
        <v>42719</v>
      </c>
      <c r="F176" s="45">
        <v>42871</v>
      </c>
      <c r="G176" s="12">
        <v>40</v>
      </c>
      <c r="H176" s="12">
        <v>192</v>
      </c>
      <c r="I176" s="12">
        <v>152</v>
      </c>
      <c r="J176" s="23">
        <v>93.1</v>
      </c>
      <c r="K176" s="23">
        <v>24.7</v>
      </c>
      <c r="L176" s="23">
        <v>16.3</v>
      </c>
      <c r="M176" s="23">
        <v>0.54300000000000004</v>
      </c>
      <c r="N176" s="23">
        <v>5.67</v>
      </c>
      <c r="O176" s="23">
        <v>14.6</v>
      </c>
      <c r="P176" s="23">
        <v>1</v>
      </c>
      <c r="Q176" s="23">
        <v>4.7300000000000004</v>
      </c>
      <c r="R176" s="23">
        <v>3.83</v>
      </c>
      <c r="S176" s="23">
        <v>1.47</v>
      </c>
      <c r="T176" s="23">
        <v>15.1</v>
      </c>
      <c r="U176" s="23">
        <v>27.2</v>
      </c>
      <c r="V176" s="23">
        <v>1.99</v>
      </c>
      <c r="W176" s="23">
        <v>24.8</v>
      </c>
      <c r="X176" s="23">
        <v>6.51</v>
      </c>
      <c r="AF176" s="51">
        <v>17.2</v>
      </c>
      <c r="AG176" s="51">
        <v>10</v>
      </c>
      <c r="AH176" s="51">
        <v>17</v>
      </c>
      <c r="AI176" s="51">
        <v>24.7</v>
      </c>
      <c r="AJ176" s="51">
        <v>11.9</v>
      </c>
      <c r="AK176" s="51">
        <v>10.8</v>
      </c>
      <c r="AL176" s="51">
        <v>12.3</v>
      </c>
      <c r="AM176" s="51">
        <v>9.52</v>
      </c>
      <c r="AN176" s="51">
        <v>12.8</v>
      </c>
      <c r="AO176" s="51">
        <v>7.37</v>
      </c>
      <c r="AP176" s="51">
        <v>10.8</v>
      </c>
      <c r="AQ176" s="51">
        <v>10.199999999999999</v>
      </c>
      <c r="AR176" s="51">
        <v>11.1</v>
      </c>
    </row>
    <row r="177" spans="1:44">
      <c r="A177" s="11">
        <v>405143</v>
      </c>
      <c r="B177" s="11" t="s">
        <v>344</v>
      </c>
      <c r="C177" s="12" t="s">
        <v>339</v>
      </c>
      <c r="D177" s="45">
        <v>42679</v>
      </c>
      <c r="E177" s="45">
        <v>42719</v>
      </c>
      <c r="F177" s="45">
        <v>42871</v>
      </c>
      <c r="G177" s="12">
        <v>40</v>
      </c>
      <c r="H177" s="12">
        <v>192</v>
      </c>
      <c r="I177" s="12">
        <v>152</v>
      </c>
      <c r="J177" s="23">
        <v>96.6</v>
      </c>
      <c r="K177" s="23">
        <v>38.5</v>
      </c>
      <c r="L177" s="23">
        <v>14.8</v>
      </c>
      <c r="M177" s="23">
        <v>1.27</v>
      </c>
      <c r="N177" s="23">
        <v>7.1</v>
      </c>
      <c r="O177" s="23">
        <v>15.7</v>
      </c>
      <c r="P177" s="23">
        <v>1.31</v>
      </c>
      <c r="Q177" s="23">
        <v>19.5</v>
      </c>
      <c r="R177" s="23">
        <v>4.97</v>
      </c>
      <c r="S177" s="23">
        <v>1.79</v>
      </c>
      <c r="T177" s="23">
        <v>17.399999999999999</v>
      </c>
      <c r="U177" s="23">
        <v>27.3</v>
      </c>
      <c r="V177" s="23">
        <v>2.48</v>
      </c>
      <c r="W177" s="23">
        <v>26.7</v>
      </c>
      <c r="X177" s="23">
        <v>8.08</v>
      </c>
      <c r="AF177" s="51">
        <v>22.4</v>
      </c>
      <c r="AG177" s="51">
        <v>8.2200000000000006</v>
      </c>
      <c r="AH177" s="51">
        <v>18.600000000000001</v>
      </c>
      <c r="AI177" s="51">
        <v>38.5</v>
      </c>
      <c r="AJ177" s="51">
        <v>11.3</v>
      </c>
      <c r="AK177" s="51">
        <v>10.8</v>
      </c>
      <c r="AL177" s="51">
        <v>12.2</v>
      </c>
      <c r="AM177" s="51">
        <v>10.199999999999999</v>
      </c>
      <c r="AN177" s="51">
        <v>11.4</v>
      </c>
      <c r="AO177" s="51">
        <v>8.98</v>
      </c>
      <c r="AP177" s="51">
        <v>11.1</v>
      </c>
      <c r="AQ177" s="51">
        <v>9.18</v>
      </c>
      <c r="AR177" s="51">
        <v>13.5</v>
      </c>
    </row>
    <row r="178" spans="1:44">
      <c r="A178" s="11">
        <v>358352</v>
      </c>
      <c r="B178" s="11" t="s">
        <v>344</v>
      </c>
      <c r="C178" s="12" t="s">
        <v>339</v>
      </c>
      <c r="D178" s="45">
        <v>42598</v>
      </c>
      <c r="E178" s="45">
        <v>42719</v>
      </c>
      <c r="F178" s="45">
        <v>42871</v>
      </c>
      <c r="G178" s="12">
        <v>121</v>
      </c>
      <c r="H178" s="12">
        <v>273</v>
      </c>
      <c r="I178" s="12">
        <v>152</v>
      </c>
      <c r="J178" s="23">
        <v>96.9</v>
      </c>
      <c r="K178" s="23">
        <v>30.6</v>
      </c>
      <c r="L178" s="23">
        <v>18</v>
      </c>
      <c r="M178" s="23">
        <v>1.1299999999999999</v>
      </c>
      <c r="N178" s="23">
        <v>3.55</v>
      </c>
      <c r="O178" s="23">
        <v>9.82</v>
      </c>
      <c r="P178" s="23">
        <v>1.01</v>
      </c>
      <c r="Q178" s="23">
        <v>3.27</v>
      </c>
      <c r="R178" s="23">
        <v>4.76</v>
      </c>
      <c r="S178" s="23">
        <v>2.06</v>
      </c>
      <c r="T178" s="23">
        <v>12.5</v>
      </c>
      <c r="U178" s="23">
        <v>22.7</v>
      </c>
      <c r="V178" s="23">
        <v>2.27</v>
      </c>
      <c r="W178" s="23">
        <v>12.2</v>
      </c>
      <c r="X178" s="23">
        <v>8.84</v>
      </c>
      <c r="AF178" s="51">
        <v>6.67</v>
      </c>
      <c r="AG178" s="51">
        <v>11.1</v>
      </c>
      <c r="AH178" s="51">
        <v>5.8</v>
      </c>
      <c r="AI178" s="51">
        <v>30.6</v>
      </c>
      <c r="AJ178" s="51">
        <v>9.64</v>
      </c>
      <c r="AK178" s="51">
        <v>12.9</v>
      </c>
      <c r="AL178" s="51">
        <v>7.82</v>
      </c>
      <c r="AM178" s="51">
        <v>7.59</v>
      </c>
      <c r="AN178" s="51">
        <v>15.2</v>
      </c>
      <c r="AO178" s="51">
        <v>4.84</v>
      </c>
      <c r="AP178" s="51">
        <v>12.4</v>
      </c>
      <c r="AQ178" s="51">
        <v>14.8</v>
      </c>
      <c r="AR178" s="51">
        <v>11.2</v>
      </c>
    </row>
    <row r="179" spans="1:44">
      <c r="A179" s="55">
        <v>634917</v>
      </c>
      <c r="B179" s="10" t="s">
        <v>360</v>
      </c>
      <c r="C179" s="12" t="s">
        <v>339</v>
      </c>
      <c r="D179" s="26">
        <v>43066</v>
      </c>
      <c r="E179" s="26">
        <v>43140</v>
      </c>
      <c r="F179" s="26">
        <v>43217</v>
      </c>
      <c r="G179" s="12">
        <v>74</v>
      </c>
      <c r="H179" s="12">
        <v>151</v>
      </c>
      <c r="I179" s="12">
        <v>77</v>
      </c>
      <c r="P179"/>
      <c r="Q179"/>
      <c r="R179"/>
      <c r="S179" s="27">
        <v>0.83699119387115239</v>
      </c>
      <c r="T179" s="27">
        <v>14.098280498736859</v>
      </c>
      <c r="U179" s="27">
        <v>32.162458836443477</v>
      </c>
      <c r="V179" s="27">
        <v>0.76624080033134734</v>
      </c>
      <c r="W179" s="27">
        <v>17.554858934169278</v>
      </c>
      <c r="X179" s="27">
        <v>4.2998438313378458</v>
      </c>
    </row>
    <row r="180" spans="1:44">
      <c r="A180" s="55">
        <v>634893</v>
      </c>
      <c r="B180" s="10" t="s">
        <v>361</v>
      </c>
      <c r="C180" s="12" t="s">
        <v>339</v>
      </c>
      <c r="D180" s="26">
        <v>43067</v>
      </c>
      <c r="E180" s="26">
        <v>43140</v>
      </c>
      <c r="F180" s="26">
        <v>43217</v>
      </c>
      <c r="G180" s="12">
        <v>73</v>
      </c>
      <c r="H180" s="12">
        <v>150</v>
      </c>
      <c r="I180" s="12">
        <v>77</v>
      </c>
      <c r="P180"/>
      <c r="Q180"/>
      <c r="R180"/>
      <c r="S180" s="27">
        <v>0.8183758387200788</v>
      </c>
      <c r="T180" s="27">
        <v>11.476862264022351</v>
      </c>
      <c r="U180" s="27">
        <v>34.360554699537751</v>
      </c>
      <c r="V180" s="27">
        <v>0.92530508247284438</v>
      </c>
      <c r="W180" s="27">
        <v>21.018181818181819</v>
      </c>
      <c r="X180" s="27">
        <v>6.6628374497415264</v>
      </c>
    </row>
    <row r="181" spans="1:44">
      <c r="A181" s="55">
        <v>634894</v>
      </c>
      <c r="B181" s="10" t="s">
        <v>362</v>
      </c>
      <c r="C181" s="12" t="s">
        <v>339</v>
      </c>
      <c r="D181" s="26">
        <v>43067</v>
      </c>
      <c r="E181" s="26">
        <v>43140</v>
      </c>
      <c r="F181" s="26">
        <v>43217</v>
      </c>
      <c r="G181" s="12">
        <v>73</v>
      </c>
      <c r="H181" s="12">
        <v>150</v>
      </c>
      <c r="I181" s="12">
        <v>77</v>
      </c>
      <c r="P181"/>
      <c r="Q181"/>
      <c r="R181"/>
      <c r="S181" s="27">
        <v>1.1434186947222382</v>
      </c>
      <c r="T181" s="27">
        <v>16.241743317488737</v>
      </c>
      <c r="U181" s="27">
        <v>36.157680108744906</v>
      </c>
      <c r="V181" s="27">
        <v>1.1709522156185963</v>
      </c>
      <c r="W181" s="27">
        <v>21.120186697782962</v>
      </c>
      <c r="X181" s="27">
        <v>7.4068370803818908</v>
      </c>
    </row>
    <row r="182" spans="1:44">
      <c r="A182" s="55">
        <v>634918</v>
      </c>
      <c r="B182" s="10" t="s">
        <v>363</v>
      </c>
      <c r="C182" s="12" t="s">
        <v>339</v>
      </c>
      <c r="D182" s="26">
        <v>43066</v>
      </c>
      <c r="E182" s="26">
        <v>43147</v>
      </c>
      <c r="F182" s="26">
        <v>43217</v>
      </c>
      <c r="G182" s="12">
        <v>81</v>
      </c>
      <c r="H182" s="12">
        <v>151</v>
      </c>
      <c r="I182" s="12">
        <v>70</v>
      </c>
      <c r="P182"/>
      <c r="Q182"/>
      <c r="R182"/>
      <c r="S182" s="27">
        <v>1.6834351951501267</v>
      </c>
      <c r="T182" s="27">
        <v>20.565237389482295</v>
      </c>
      <c r="U182" s="27">
        <v>34.061135371179041</v>
      </c>
      <c r="V182" s="27">
        <v>1.3156724383301708</v>
      </c>
      <c r="W182" s="27">
        <v>26.451612903225801</v>
      </c>
      <c r="X182" s="27">
        <v>7.2470961977563784</v>
      </c>
    </row>
    <row r="183" spans="1:44">
      <c r="A183" s="55">
        <v>634919</v>
      </c>
      <c r="B183" s="10" t="s">
        <v>364</v>
      </c>
      <c r="C183" s="12" t="s">
        <v>339</v>
      </c>
      <c r="D183" s="26">
        <v>43067</v>
      </c>
      <c r="E183" s="26">
        <v>43147</v>
      </c>
      <c r="F183" s="26">
        <v>43217</v>
      </c>
      <c r="G183" s="12">
        <v>80</v>
      </c>
      <c r="H183" s="12">
        <v>150</v>
      </c>
      <c r="I183" s="12">
        <v>70</v>
      </c>
      <c r="P183"/>
      <c r="Q183"/>
      <c r="R183"/>
      <c r="S183" s="27">
        <v>1.0078387458006717</v>
      </c>
      <c r="T183" s="27">
        <v>15.103594080338267</v>
      </c>
      <c r="U183" s="27">
        <v>28.197997775305893</v>
      </c>
      <c r="V183" s="27">
        <v>0.85849090070594902</v>
      </c>
      <c r="W183" s="27">
        <v>22.222222222222221</v>
      </c>
      <c r="X183" s="27">
        <v>5.975833990018387</v>
      </c>
    </row>
    <row r="184" spans="1:44">
      <c r="A184" s="55">
        <v>634909</v>
      </c>
      <c r="B184" s="10" t="s">
        <v>365</v>
      </c>
      <c r="C184" s="12" t="s">
        <v>339</v>
      </c>
      <c r="D184" s="26">
        <v>43063</v>
      </c>
      <c r="E184" s="26">
        <v>43154</v>
      </c>
      <c r="F184" s="26">
        <v>43217</v>
      </c>
      <c r="G184" s="12">
        <v>91</v>
      </c>
      <c r="H184" s="12">
        <v>154</v>
      </c>
      <c r="I184" s="12">
        <v>63</v>
      </c>
      <c r="P184"/>
      <c r="Q184"/>
      <c r="R184"/>
      <c r="S184" s="27">
        <v>1.1325802914935776</v>
      </c>
      <c r="T184" s="27">
        <v>20.722016196170436</v>
      </c>
      <c r="U184" s="27">
        <v>32.912723449001049</v>
      </c>
      <c r="V184" s="27">
        <v>1.0965800782417525</v>
      </c>
      <c r="W184" s="27">
        <v>29.438202247191004</v>
      </c>
      <c r="X184" s="27">
        <v>8.8511446355100745</v>
      </c>
    </row>
    <row r="185" spans="1:44">
      <c r="A185" s="55">
        <v>634910</v>
      </c>
      <c r="B185" s="10" t="s">
        <v>366</v>
      </c>
      <c r="C185" s="12" t="s">
        <v>339</v>
      </c>
      <c r="D185" s="26">
        <v>43063</v>
      </c>
      <c r="E185" s="26">
        <v>43154</v>
      </c>
      <c r="F185" s="26">
        <v>43217</v>
      </c>
      <c r="G185" s="12">
        <v>91</v>
      </c>
      <c r="H185" s="12">
        <v>154</v>
      </c>
      <c r="I185" s="12">
        <v>63</v>
      </c>
      <c r="P185"/>
      <c r="Q185"/>
      <c r="R185"/>
      <c r="S185" s="27">
        <v>0.91225021720243282</v>
      </c>
      <c r="T185" s="27">
        <v>16.764418377321601</v>
      </c>
      <c r="U185" s="27">
        <v>32.022471910112358</v>
      </c>
      <c r="V185" s="27">
        <v>1.007330836981172</v>
      </c>
      <c r="W185" s="27">
        <v>21.563836285888822</v>
      </c>
      <c r="X185" s="27">
        <v>6.4964588615895771</v>
      </c>
    </row>
    <row r="186" spans="1:44">
      <c r="A186" s="55">
        <v>634911</v>
      </c>
      <c r="B186" s="10" t="s">
        <v>367</v>
      </c>
      <c r="C186" s="12" t="s">
        <v>339</v>
      </c>
      <c r="D186" s="26">
        <v>43063</v>
      </c>
      <c r="E186" s="26">
        <v>43157</v>
      </c>
      <c r="F186" s="26">
        <v>43217</v>
      </c>
      <c r="G186" s="12">
        <v>94</v>
      </c>
      <c r="H186" s="12">
        <v>154</v>
      </c>
      <c r="I186" s="12">
        <v>60</v>
      </c>
      <c r="P186"/>
      <c r="Q186"/>
      <c r="R186"/>
      <c r="S186" s="27">
        <v>0.81472173807304105</v>
      </c>
      <c r="T186" s="27">
        <v>11.260797210555513</v>
      </c>
      <c r="U186" s="27">
        <v>22.751961375980688</v>
      </c>
      <c r="V186" s="27">
        <v>0.89792443651694498</v>
      </c>
      <c r="W186" s="27">
        <v>21.685689201053552</v>
      </c>
      <c r="X186" s="27">
        <v>6.0153073427409716</v>
      </c>
    </row>
    <row r="187" spans="1:44">
      <c r="A187" s="55">
        <v>634912</v>
      </c>
      <c r="B187" s="10" t="s">
        <v>368</v>
      </c>
      <c r="C187" s="12" t="s">
        <v>339</v>
      </c>
      <c r="D187" s="26">
        <v>43067</v>
      </c>
      <c r="E187" s="26">
        <v>43157</v>
      </c>
      <c r="F187" s="26">
        <v>43217</v>
      </c>
      <c r="G187" s="12">
        <v>90</v>
      </c>
      <c r="H187" s="12">
        <v>150</v>
      </c>
      <c r="I187" s="12">
        <v>60</v>
      </c>
      <c r="P187"/>
      <c r="Q187"/>
      <c r="R187"/>
      <c r="S187" s="27">
        <v>0.90719143764791177</v>
      </c>
      <c r="T187" s="27">
        <v>14.042443950025671</v>
      </c>
      <c r="U187" s="27">
        <v>26.993006993006997</v>
      </c>
      <c r="V187" s="27">
        <v>0.99821295209644723</v>
      </c>
      <c r="W187" s="27">
        <v>20.671563483735568</v>
      </c>
      <c r="X187" s="27">
        <v>6.8788386376326072</v>
      </c>
    </row>
    <row r="188" spans="1:44">
      <c r="A188" s="55">
        <v>634913</v>
      </c>
      <c r="B188" s="10" t="s">
        <v>369</v>
      </c>
      <c r="C188" s="12" t="s">
        <v>339</v>
      </c>
      <c r="D188" s="26">
        <v>43066</v>
      </c>
      <c r="E188" s="26">
        <v>43159</v>
      </c>
      <c r="F188" s="26">
        <v>43217</v>
      </c>
      <c r="G188" s="12">
        <v>93</v>
      </c>
      <c r="H188" s="12">
        <v>151</v>
      </c>
      <c r="I188" s="12">
        <v>58</v>
      </c>
      <c r="P188"/>
      <c r="Q188"/>
      <c r="R188"/>
      <c r="S188" s="27">
        <v>0.95408269270725132</v>
      </c>
      <c r="T188" s="27">
        <v>12.970558078218836</v>
      </c>
      <c r="U188" s="27">
        <v>33.128362797847814</v>
      </c>
      <c r="V188" s="27">
        <v>0.97672857462519569</v>
      </c>
      <c r="W188" s="27">
        <v>22.940074906367041</v>
      </c>
      <c r="X188" s="27">
        <v>6.5969277165205913</v>
      </c>
    </row>
    <row r="189" spans="1:44">
      <c r="A189" s="55">
        <v>634914</v>
      </c>
      <c r="B189" s="10" t="s">
        <v>370</v>
      </c>
      <c r="C189" s="12" t="s">
        <v>339</v>
      </c>
      <c r="D189" s="26">
        <v>43067</v>
      </c>
      <c r="E189" s="26">
        <v>43159</v>
      </c>
      <c r="F189" s="26">
        <v>43217</v>
      </c>
      <c r="G189" s="12">
        <v>92</v>
      </c>
      <c r="H189" s="12">
        <v>150</v>
      </c>
      <c r="I189" s="12">
        <v>58</v>
      </c>
      <c r="S189" s="27">
        <v>0.8060211380377923</v>
      </c>
      <c r="T189" s="27">
        <v>15.975286849073257</v>
      </c>
      <c r="U189" s="27">
        <v>32.745878339965891</v>
      </c>
      <c r="V189" s="27">
        <v>1.0123916256305008</v>
      </c>
      <c r="W189" s="27">
        <v>26.410958904109588</v>
      </c>
      <c r="X189" s="27">
        <v>9.6846846846846848</v>
      </c>
    </row>
    <row r="190" spans="1:44">
      <c r="A190" s="55">
        <v>634915</v>
      </c>
      <c r="B190" s="10" t="s">
        <v>371</v>
      </c>
      <c r="C190" s="12" t="s">
        <v>339</v>
      </c>
      <c r="D190" s="26">
        <v>43067</v>
      </c>
      <c r="E190" s="26">
        <v>43160</v>
      </c>
      <c r="F190" s="26">
        <v>43217</v>
      </c>
      <c r="G190" s="12">
        <v>93</v>
      </c>
      <c r="H190" s="12">
        <v>150</v>
      </c>
      <c r="I190" s="12">
        <v>57</v>
      </c>
      <c r="S190" s="27">
        <v>1.2384078022551606</v>
      </c>
      <c r="T190" s="27">
        <v>14.892648015614835</v>
      </c>
      <c r="U190" s="27">
        <v>32.298136645962735</v>
      </c>
      <c r="V190" s="27">
        <v>1.2816476586064367</v>
      </c>
      <c r="W190" s="27">
        <v>19.529411764705884</v>
      </c>
      <c r="X190" s="27">
        <v>8.5710853504715008</v>
      </c>
    </row>
    <row r="191" spans="1:44">
      <c r="A191" s="55">
        <v>634916</v>
      </c>
      <c r="B191" s="10" t="s">
        <v>372</v>
      </c>
      <c r="C191" s="12" t="s">
        <v>339</v>
      </c>
      <c r="D191" s="26">
        <v>43067</v>
      </c>
      <c r="E191" s="26">
        <v>43160</v>
      </c>
      <c r="F191" s="26">
        <v>43217</v>
      </c>
      <c r="G191" s="12">
        <v>93</v>
      </c>
      <c r="H191" s="12">
        <v>150</v>
      </c>
      <c r="I191" s="12">
        <v>57</v>
      </c>
      <c r="S191" s="27">
        <v>0.92280930022062579</v>
      </c>
      <c r="T191" s="27">
        <v>14.569402228976697</v>
      </c>
      <c r="U191" s="27">
        <v>28.388746803069054</v>
      </c>
      <c r="V191" s="27">
        <v>0.98001323626737258</v>
      </c>
      <c r="W191" s="27">
        <v>20.466132556445736</v>
      </c>
      <c r="X191" s="27">
        <v>7.2157159047978858</v>
      </c>
    </row>
    <row r="192" spans="1:44">
      <c r="A192" s="55">
        <v>634891</v>
      </c>
      <c r="B192" s="10" t="s">
        <v>373</v>
      </c>
      <c r="C192" s="12" t="s">
        <v>339</v>
      </c>
      <c r="D192" s="26">
        <v>43067</v>
      </c>
      <c r="E192" s="26">
        <v>43161</v>
      </c>
      <c r="F192" s="26">
        <v>43217</v>
      </c>
      <c r="G192" s="12">
        <v>94</v>
      </c>
      <c r="H192" s="12">
        <v>150</v>
      </c>
      <c r="I192" s="12">
        <v>56</v>
      </c>
      <c r="S192" s="27">
        <v>1.2436347877230727</v>
      </c>
      <c r="T192" s="27">
        <v>21.54202514890801</v>
      </c>
      <c r="U192" s="27">
        <v>38.878067783404752</v>
      </c>
      <c r="V192" s="27">
        <v>1.4859909917164591</v>
      </c>
      <c r="W192" s="27">
        <v>31.462140992167097</v>
      </c>
      <c r="X192" s="27">
        <v>11.750942415182635</v>
      </c>
    </row>
    <row r="193" spans="1:24">
      <c r="A193" s="55">
        <v>634892</v>
      </c>
      <c r="B193" s="10" t="s">
        <v>374</v>
      </c>
      <c r="C193" s="12" t="s">
        <v>339</v>
      </c>
      <c r="D193" s="26">
        <v>43067</v>
      </c>
      <c r="E193" s="26">
        <v>43161</v>
      </c>
      <c r="F193" s="26">
        <v>43217</v>
      </c>
      <c r="G193" s="12">
        <v>94</v>
      </c>
      <c r="H193" s="12">
        <v>150</v>
      </c>
      <c r="I193" s="12">
        <v>56</v>
      </c>
      <c r="S193" s="27">
        <v>0.90109339542011735</v>
      </c>
      <c r="T193" s="27">
        <v>14.627011214041929</v>
      </c>
      <c r="U193" s="27">
        <v>31.271477663230236</v>
      </c>
      <c r="V193" s="27">
        <v>1.0499696179004183</v>
      </c>
      <c r="W193" s="27">
        <v>29.830148619957537</v>
      </c>
      <c r="X193" s="27">
        <v>9.5404079524916092</v>
      </c>
    </row>
    <row r="194" spans="1:24">
      <c r="A194" s="12">
        <v>634902</v>
      </c>
      <c r="B194" s="12" t="s">
        <v>375</v>
      </c>
      <c r="C194" s="12" t="s">
        <v>339</v>
      </c>
      <c r="D194" s="26">
        <v>43066</v>
      </c>
      <c r="E194" s="26">
        <v>43182</v>
      </c>
      <c r="F194" s="26">
        <v>43238</v>
      </c>
      <c r="G194" s="12">
        <v>116</v>
      </c>
      <c r="H194" s="12">
        <v>172</v>
      </c>
      <c r="I194" s="12">
        <v>56</v>
      </c>
      <c r="S194" s="27">
        <v>1.40848441333094</v>
      </c>
      <c r="T194" s="27">
        <v>13.473629514159521</v>
      </c>
      <c r="U194" s="27">
        <v>26.630236794171218</v>
      </c>
      <c r="V194" s="27">
        <v>1.264340533270037</v>
      </c>
      <c r="W194" s="27">
        <v>21.343283582089555</v>
      </c>
      <c r="X194" s="27">
        <v>8.3712465878070965</v>
      </c>
    </row>
    <row r="195" spans="1:24">
      <c r="A195" s="12">
        <v>634903</v>
      </c>
      <c r="B195" s="12" t="s">
        <v>376</v>
      </c>
      <c r="C195" s="12" t="s">
        <v>339</v>
      </c>
      <c r="D195" s="26">
        <v>43066</v>
      </c>
      <c r="E195" s="26">
        <v>43182</v>
      </c>
      <c r="F195" s="26">
        <v>43238</v>
      </c>
      <c r="G195" s="12">
        <v>116</v>
      </c>
      <c r="H195" s="12">
        <v>172</v>
      </c>
      <c r="I195" s="12">
        <v>56</v>
      </c>
      <c r="S195" s="27">
        <v>1.9790892863082503</v>
      </c>
      <c r="T195" s="27">
        <v>19.024754588134869</v>
      </c>
      <c r="U195" s="27">
        <v>34.211764705882359</v>
      </c>
      <c r="V195" s="27">
        <v>2.156778545802108</v>
      </c>
      <c r="W195" s="27">
        <v>25.106157112526539</v>
      </c>
      <c r="X195" s="27">
        <v>11.892633228840126</v>
      </c>
    </row>
    <row r="196" spans="1:24">
      <c r="A196" s="12">
        <v>634900</v>
      </c>
      <c r="B196" s="12" t="s">
        <v>377</v>
      </c>
      <c r="C196" s="12" t="s">
        <v>339</v>
      </c>
      <c r="D196" s="26">
        <v>43063</v>
      </c>
      <c r="E196" s="26">
        <v>43161</v>
      </c>
      <c r="F196" s="26">
        <v>43238</v>
      </c>
      <c r="G196" s="12">
        <v>98</v>
      </c>
      <c r="H196" s="12">
        <v>175</v>
      </c>
      <c r="I196" s="12">
        <v>77</v>
      </c>
      <c r="S196" s="27">
        <v>0.96885326583702436</v>
      </c>
      <c r="T196" s="27">
        <v>12.690957630889404</v>
      </c>
      <c r="U196" s="27">
        <v>27.384960718294053</v>
      </c>
      <c r="V196" s="27">
        <v>1.0160326643860451</v>
      </c>
      <c r="W196" s="27">
        <v>16.220313289540169</v>
      </c>
      <c r="X196" s="27">
        <v>7.6066440166100406</v>
      </c>
    </row>
    <row r="197" spans="1:24">
      <c r="A197" s="12">
        <v>634901</v>
      </c>
      <c r="B197" s="12" t="s">
        <v>378</v>
      </c>
      <c r="C197" s="12" t="s">
        <v>339</v>
      </c>
      <c r="D197" s="26">
        <v>43063</v>
      </c>
      <c r="E197" s="26">
        <v>43161</v>
      </c>
      <c r="F197" s="26">
        <v>43238</v>
      </c>
      <c r="G197" s="12">
        <v>98</v>
      </c>
      <c r="H197" s="12">
        <v>175</v>
      </c>
      <c r="I197" s="12">
        <v>77</v>
      </c>
      <c r="S197" s="27">
        <v>1.3296886091775004</v>
      </c>
      <c r="T197" s="27">
        <v>13.973908680381333</v>
      </c>
      <c r="U197" s="27">
        <v>29.11528150134048</v>
      </c>
      <c r="V197" s="27">
        <v>1.1559077904567727</v>
      </c>
      <c r="W197" s="27">
        <v>20.170454545454543</v>
      </c>
      <c r="X197" s="27">
        <v>7.9921773142112134</v>
      </c>
    </row>
    <row r="198" spans="1:24">
      <c r="A198" s="12">
        <v>634907</v>
      </c>
      <c r="B198" s="12" t="s">
        <v>379</v>
      </c>
      <c r="C198" s="12" t="s">
        <v>339</v>
      </c>
      <c r="D198" s="26">
        <v>43066</v>
      </c>
      <c r="E198" s="26">
        <v>43159</v>
      </c>
      <c r="F198" s="26">
        <v>43238</v>
      </c>
      <c r="G198" s="12">
        <v>93</v>
      </c>
      <c r="H198" s="12">
        <v>172</v>
      </c>
      <c r="I198" s="12">
        <v>79</v>
      </c>
      <c r="S198" s="27">
        <v>1.3590370560501466</v>
      </c>
      <c r="T198" s="27">
        <v>12.07667043557853</v>
      </c>
      <c r="U198" s="27">
        <v>25.163398692810464</v>
      </c>
      <c r="V198" s="27">
        <v>0.97560074847350786</v>
      </c>
      <c r="W198" s="27">
        <v>13.344453711426191</v>
      </c>
      <c r="X198" s="27">
        <v>5.8427192276749791</v>
      </c>
    </row>
    <row r="199" spans="1:24">
      <c r="A199" s="12">
        <v>634908</v>
      </c>
      <c r="B199" s="12" t="s">
        <v>380</v>
      </c>
      <c r="C199" s="12" t="s">
        <v>339</v>
      </c>
      <c r="D199" s="26">
        <v>43067</v>
      </c>
      <c r="E199" s="26">
        <v>43159</v>
      </c>
      <c r="F199" s="26">
        <v>43238</v>
      </c>
      <c r="G199" s="12">
        <v>92</v>
      </c>
      <c r="H199" s="12">
        <v>171</v>
      </c>
      <c r="I199" s="12">
        <v>79</v>
      </c>
      <c r="S199" s="27">
        <v>0.96379216590725836</v>
      </c>
      <c r="T199" s="27">
        <v>12.486328837039737</v>
      </c>
      <c r="U199" s="27">
        <v>26.429809358752166</v>
      </c>
      <c r="V199" s="27">
        <v>0.77205273660453633</v>
      </c>
      <c r="W199" s="27">
        <v>10.520361990950226</v>
      </c>
      <c r="X199" s="27">
        <v>5.0999048525214077</v>
      </c>
    </row>
    <row r="200" spans="1:24">
      <c r="A200" s="12">
        <v>634905</v>
      </c>
      <c r="B200" s="12" t="s">
        <v>381</v>
      </c>
      <c r="C200" s="12" t="s">
        <v>339</v>
      </c>
      <c r="D200" s="26">
        <v>43066</v>
      </c>
      <c r="E200" s="26">
        <v>43157</v>
      </c>
      <c r="F200" s="26">
        <v>43238</v>
      </c>
      <c r="G200" s="12">
        <v>91</v>
      </c>
      <c r="H200" s="12">
        <v>172</v>
      </c>
      <c r="I200" s="12">
        <v>81</v>
      </c>
      <c r="S200" s="27">
        <v>1.5229925929167716</v>
      </c>
      <c r="T200" s="27">
        <v>19.817663237241518</v>
      </c>
      <c r="U200" s="27">
        <v>36.275527864312913</v>
      </c>
      <c r="V200" s="27">
        <v>1.1399194008516362</v>
      </c>
      <c r="W200" s="27">
        <v>27.510040160642568</v>
      </c>
      <c r="X200" s="27">
        <v>7.4635401772948233</v>
      </c>
    </row>
    <row r="201" spans="1:24">
      <c r="A201" s="12">
        <v>634906</v>
      </c>
      <c r="B201" s="12" t="s">
        <v>382</v>
      </c>
      <c r="C201" s="12" t="s">
        <v>339</v>
      </c>
      <c r="D201" s="26">
        <v>43066</v>
      </c>
      <c r="E201" s="26">
        <v>43157</v>
      </c>
      <c r="F201" s="26">
        <v>43238</v>
      </c>
      <c r="G201" s="12">
        <v>91</v>
      </c>
      <c r="H201" s="12">
        <v>172</v>
      </c>
      <c r="I201" s="12">
        <v>81</v>
      </c>
      <c r="S201" s="27">
        <v>1.5080973017938843</v>
      </c>
      <c r="T201" s="27">
        <v>19.601655457837559</v>
      </c>
      <c r="U201" s="27">
        <v>40.227048371174732</v>
      </c>
      <c r="V201" s="27">
        <v>1.5288389513108613</v>
      </c>
      <c r="W201" s="27">
        <v>18.891881492881879</v>
      </c>
      <c r="X201" s="27">
        <v>12.507843547375025</v>
      </c>
    </row>
    <row r="202" spans="1:24">
      <c r="A202" s="12">
        <v>634899</v>
      </c>
      <c r="B202" s="12" t="s">
        <v>383</v>
      </c>
      <c r="C202" s="12" t="s">
        <v>339</v>
      </c>
      <c r="D202" s="26">
        <v>43067</v>
      </c>
      <c r="E202" s="26">
        <v>43154</v>
      </c>
      <c r="F202" s="26">
        <v>43238</v>
      </c>
      <c r="G202" s="12">
        <v>87</v>
      </c>
      <c r="H202" s="12">
        <v>171</v>
      </c>
      <c r="I202" s="12">
        <v>84</v>
      </c>
      <c r="S202" s="27">
        <v>1.8326413366616074</v>
      </c>
      <c r="T202" s="27">
        <v>21.654881072642116</v>
      </c>
      <c r="U202" s="27">
        <v>40.227372103191954</v>
      </c>
      <c r="V202" s="27">
        <v>1.8082436202155776</v>
      </c>
      <c r="W202" s="27">
        <v>31.107044830741089</v>
      </c>
      <c r="X202" s="27">
        <v>11.269187570198429</v>
      </c>
    </row>
    <row r="203" spans="1:24">
      <c r="A203" s="12">
        <v>634904</v>
      </c>
      <c r="B203" s="12" t="s">
        <v>384</v>
      </c>
      <c r="C203" s="12" t="s">
        <v>339</v>
      </c>
      <c r="D203" s="26">
        <v>43066</v>
      </c>
      <c r="E203" s="26">
        <v>43154</v>
      </c>
      <c r="F203" s="26">
        <v>43238</v>
      </c>
      <c r="G203" s="12">
        <v>88</v>
      </c>
      <c r="H203" s="12">
        <v>172</v>
      </c>
      <c r="I203" s="12">
        <v>84</v>
      </c>
      <c r="S203" s="27">
        <v>1.1606991345664346</v>
      </c>
      <c r="T203" s="27">
        <v>13.995326072578157</v>
      </c>
      <c r="U203" s="27">
        <v>26.494345718901457</v>
      </c>
      <c r="V203" s="27">
        <v>1.0672193773876288</v>
      </c>
      <c r="W203" s="27">
        <v>23.501427212178879</v>
      </c>
      <c r="X203" s="27">
        <v>7.7463520086470918</v>
      </c>
    </row>
    <row r="204" spans="1:24">
      <c r="A204" s="12">
        <v>634897</v>
      </c>
      <c r="B204" s="12" t="s">
        <v>385</v>
      </c>
      <c r="C204" s="12" t="s">
        <v>339</v>
      </c>
      <c r="D204" s="26">
        <v>43067</v>
      </c>
      <c r="E204" s="26">
        <v>43152</v>
      </c>
      <c r="F204" s="26">
        <v>43238</v>
      </c>
      <c r="G204" s="12">
        <v>85</v>
      </c>
      <c r="H204" s="12">
        <v>171</v>
      </c>
      <c r="I204" s="12">
        <v>86</v>
      </c>
      <c r="S204" s="27">
        <v>1.1741505542081283</v>
      </c>
      <c r="T204" s="27">
        <v>15.90265044174029</v>
      </c>
      <c r="U204" s="27">
        <v>29.580745341614907</v>
      </c>
      <c r="V204" s="27">
        <v>1.0555693376333415</v>
      </c>
      <c r="W204" s="27">
        <v>26.784214945424011</v>
      </c>
      <c r="X204" s="27">
        <v>10.172084130019121</v>
      </c>
    </row>
    <row r="205" spans="1:24">
      <c r="A205" s="12">
        <v>634898</v>
      </c>
      <c r="B205" s="12" t="s">
        <v>386</v>
      </c>
      <c r="C205" s="12" t="s">
        <v>339</v>
      </c>
      <c r="D205" s="26">
        <v>43067</v>
      </c>
      <c r="E205" s="26">
        <v>43152</v>
      </c>
      <c r="F205" s="26">
        <v>43238</v>
      </c>
      <c r="G205" s="12">
        <v>85</v>
      </c>
      <c r="H205" s="12">
        <v>171</v>
      </c>
      <c r="I205" s="12">
        <v>86</v>
      </c>
      <c r="S205" s="27">
        <v>1.1124806915167496</v>
      </c>
      <c r="T205" s="27">
        <v>16.509261292920421</v>
      </c>
      <c r="U205" s="27">
        <v>34.989473684210523</v>
      </c>
      <c r="V205" s="27">
        <v>1.0282637469498743</v>
      </c>
      <c r="W205" s="27">
        <v>40.021810250817886</v>
      </c>
      <c r="X205" s="27">
        <v>10.196936542669585</v>
      </c>
    </row>
    <row r="206" spans="1:24">
      <c r="A206" s="12">
        <v>634895</v>
      </c>
      <c r="B206" s="12" t="s">
        <v>387</v>
      </c>
      <c r="C206" s="12" t="s">
        <v>339</v>
      </c>
      <c r="D206" s="26">
        <v>43067</v>
      </c>
      <c r="E206" s="26">
        <v>43147</v>
      </c>
      <c r="F206" s="26">
        <v>43238</v>
      </c>
      <c r="G206" s="12">
        <v>80</v>
      </c>
      <c r="H206" s="12">
        <v>171</v>
      </c>
      <c r="I206" s="12">
        <v>91</v>
      </c>
      <c r="S206" s="27">
        <v>0.96403004084500876</v>
      </c>
      <c r="T206" s="27">
        <v>12.169051142904129</v>
      </c>
      <c r="U206" s="27">
        <v>29.783393501805051</v>
      </c>
      <c r="V206" s="27">
        <v>0.88142473828358525</v>
      </c>
      <c r="W206" s="27">
        <v>26.15230460921844</v>
      </c>
      <c r="X206" s="27">
        <v>8.0865966252785739</v>
      </c>
    </row>
    <row r="207" spans="1:24">
      <c r="A207" s="12">
        <v>634896</v>
      </c>
      <c r="B207" s="12" t="s">
        <v>388</v>
      </c>
      <c r="C207" s="12" t="s">
        <v>339</v>
      </c>
      <c r="D207" s="26">
        <v>43067</v>
      </c>
      <c r="E207" s="26">
        <v>43147</v>
      </c>
      <c r="F207" s="26">
        <v>43238</v>
      </c>
      <c r="G207" s="12">
        <v>80</v>
      </c>
      <c r="H207" s="12">
        <v>171</v>
      </c>
      <c r="I207" s="12">
        <v>91</v>
      </c>
      <c r="S207" s="27">
        <v>1.1007154650522841</v>
      </c>
      <c r="T207" s="27">
        <v>15.468174881048569</v>
      </c>
      <c r="U207" s="27">
        <v>32.506004803843076</v>
      </c>
      <c r="V207" s="27">
        <v>0.99359022247456263</v>
      </c>
      <c r="W207" s="27">
        <v>32.634730538922149</v>
      </c>
      <c r="X207" s="27">
        <v>9.1421254801536485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7"/>
  <sheetViews>
    <sheetView workbookViewId="0">
      <pane xSplit="9" ySplit="1" topLeftCell="J39" activePane="bottomRight" state="frozen"/>
      <selection pane="topRight" activeCell="I1" sqref="I1"/>
      <selection pane="bottomLeft" activeCell="A2" sqref="A2"/>
      <selection pane="bottomRight" activeCell="T85" sqref="T85:T207"/>
    </sheetView>
  </sheetViews>
  <sheetFormatPr baseColWidth="10" defaultColWidth="10.83203125" defaultRowHeight="15" x14ac:dyDescent="0"/>
  <cols>
    <col min="1" max="1" width="10.83203125" style="12"/>
    <col min="2" max="2" width="16.6640625" style="12" bestFit="1" customWidth="1"/>
    <col min="3" max="3" width="16.6640625" style="12" customWidth="1"/>
    <col min="4" max="6" width="10.83203125" style="16"/>
    <col min="7" max="9" width="10.83203125" style="12"/>
    <col min="10" max="29" width="10.83203125" style="27"/>
    <col min="31" max="31" width="10.83203125" style="47"/>
    <col min="32" max="44" width="10.83203125" style="51"/>
  </cols>
  <sheetData>
    <row r="1" spans="1:44" s="4" customFormat="1" ht="30">
      <c r="A1" s="21" t="s">
        <v>15</v>
      </c>
      <c r="B1" s="21" t="s">
        <v>16</v>
      </c>
      <c r="C1" s="21" t="s">
        <v>338</v>
      </c>
      <c r="D1" s="22" t="s">
        <v>99</v>
      </c>
      <c r="E1" s="22" t="s">
        <v>103</v>
      </c>
      <c r="F1" s="22" t="s">
        <v>100</v>
      </c>
      <c r="G1" s="21" t="s">
        <v>17</v>
      </c>
      <c r="H1" s="21" t="s">
        <v>18</v>
      </c>
      <c r="I1" s="21" t="s">
        <v>19</v>
      </c>
      <c r="J1" s="28" t="s">
        <v>0</v>
      </c>
      <c r="K1" s="28" t="s">
        <v>1</v>
      </c>
      <c r="L1" s="28" t="s">
        <v>2</v>
      </c>
      <c r="M1" s="28" t="s">
        <v>3</v>
      </c>
      <c r="N1" s="28" t="s">
        <v>4</v>
      </c>
      <c r="O1" s="28" t="s">
        <v>5</v>
      </c>
      <c r="P1" s="28" t="s">
        <v>6</v>
      </c>
      <c r="Q1" s="28" t="s">
        <v>7</v>
      </c>
      <c r="R1" s="28" t="s">
        <v>8</v>
      </c>
      <c r="S1" s="28" t="s">
        <v>9</v>
      </c>
      <c r="T1" s="28" t="s">
        <v>10</v>
      </c>
      <c r="U1" s="28" t="s">
        <v>11</v>
      </c>
      <c r="V1" s="28" t="s">
        <v>12</v>
      </c>
      <c r="W1" s="28" t="s">
        <v>13</v>
      </c>
      <c r="X1" s="28" t="s">
        <v>14</v>
      </c>
      <c r="Y1" s="28"/>
      <c r="Z1" s="28" t="s">
        <v>217</v>
      </c>
      <c r="AA1" s="28" t="s">
        <v>219</v>
      </c>
      <c r="AB1" s="28" t="s">
        <v>218</v>
      </c>
      <c r="AC1" s="28" t="s">
        <v>220</v>
      </c>
      <c r="AE1" s="46"/>
      <c r="AF1" s="54" t="s">
        <v>345</v>
      </c>
      <c r="AG1" s="54" t="s">
        <v>346</v>
      </c>
      <c r="AH1" s="54" t="s">
        <v>347</v>
      </c>
      <c r="AI1" s="54" t="s">
        <v>348</v>
      </c>
      <c r="AJ1" s="54" t="s">
        <v>349</v>
      </c>
      <c r="AK1" s="54" t="s">
        <v>350</v>
      </c>
      <c r="AL1" s="54" t="s">
        <v>351</v>
      </c>
      <c r="AM1" s="54" t="s">
        <v>352</v>
      </c>
      <c r="AN1" s="54" t="s">
        <v>353</v>
      </c>
      <c r="AO1" s="54" t="s">
        <v>354</v>
      </c>
      <c r="AP1" s="54" t="s">
        <v>355</v>
      </c>
      <c r="AQ1" s="54" t="s">
        <v>356</v>
      </c>
      <c r="AR1" s="54" t="s">
        <v>357</v>
      </c>
    </row>
    <row r="2" spans="1:44">
      <c r="A2" s="12" t="s">
        <v>20</v>
      </c>
      <c r="B2" s="12" t="s">
        <v>112</v>
      </c>
      <c r="C2" s="12" t="s">
        <v>340</v>
      </c>
      <c r="D2" s="16">
        <v>41004</v>
      </c>
      <c r="E2" s="16">
        <v>41060</v>
      </c>
      <c r="F2" s="16">
        <v>41074</v>
      </c>
      <c r="G2" s="12">
        <v>56</v>
      </c>
      <c r="H2" s="12">
        <v>70</v>
      </c>
      <c r="I2" s="12">
        <v>14</v>
      </c>
      <c r="AD2" s="9"/>
    </row>
    <row r="3" spans="1:44">
      <c r="A3" s="12" t="s">
        <v>21</v>
      </c>
      <c r="B3" s="12" t="s">
        <v>112</v>
      </c>
      <c r="C3" s="12" t="s">
        <v>340</v>
      </c>
      <c r="D3" s="16">
        <v>41004</v>
      </c>
      <c r="E3" s="16">
        <v>41060</v>
      </c>
      <c r="F3" s="16">
        <v>41074</v>
      </c>
      <c r="G3" s="12">
        <v>56</v>
      </c>
      <c r="H3" s="12">
        <v>70</v>
      </c>
      <c r="I3" s="12">
        <v>14</v>
      </c>
      <c r="AD3" s="9"/>
    </row>
    <row r="4" spans="1:44">
      <c r="A4" s="12" t="s">
        <v>22</v>
      </c>
      <c r="B4" s="12" t="s">
        <v>112</v>
      </c>
      <c r="C4" s="12" t="s">
        <v>340</v>
      </c>
      <c r="D4" s="16">
        <v>41004</v>
      </c>
      <c r="E4" s="16">
        <v>41060</v>
      </c>
      <c r="F4" s="16">
        <v>41074</v>
      </c>
      <c r="G4" s="12">
        <v>56</v>
      </c>
      <c r="H4" s="12">
        <v>70</v>
      </c>
      <c r="I4" s="12">
        <v>14</v>
      </c>
      <c r="AD4" s="9"/>
    </row>
    <row r="5" spans="1:44">
      <c r="A5" s="12" t="s">
        <v>23</v>
      </c>
      <c r="B5" s="12" t="s">
        <v>112</v>
      </c>
      <c r="C5" s="12" t="s">
        <v>340</v>
      </c>
      <c r="D5" s="16">
        <v>41004</v>
      </c>
      <c r="E5" s="16">
        <v>41060</v>
      </c>
      <c r="F5" s="16">
        <v>41074</v>
      </c>
      <c r="G5" s="12">
        <v>56</v>
      </c>
      <c r="H5" s="12">
        <v>70</v>
      </c>
      <c r="I5" s="12">
        <v>14</v>
      </c>
      <c r="AD5" s="9"/>
    </row>
    <row r="6" spans="1:44">
      <c r="A6" s="12" t="s">
        <v>24</v>
      </c>
      <c r="B6" s="12" t="s">
        <v>112</v>
      </c>
      <c r="C6" s="12" t="s">
        <v>340</v>
      </c>
      <c r="D6" s="16">
        <v>41004</v>
      </c>
      <c r="E6" s="16">
        <v>41060</v>
      </c>
      <c r="F6" s="16">
        <v>41088</v>
      </c>
      <c r="G6" s="12">
        <v>56</v>
      </c>
      <c r="H6" s="12">
        <v>84</v>
      </c>
      <c r="I6" s="12">
        <v>28</v>
      </c>
      <c r="AD6" s="9"/>
    </row>
    <row r="7" spans="1:44">
      <c r="A7" s="12" t="s">
        <v>25</v>
      </c>
      <c r="B7" s="12" t="s">
        <v>112</v>
      </c>
      <c r="C7" s="12" t="s">
        <v>340</v>
      </c>
      <c r="D7" s="16">
        <v>41004</v>
      </c>
      <c r="E7" s="16">
        <v>41060</v>
      </c>
      <c r="F7" s="16">
        <v>41088</v>
      </c>
      <c r="G7" s="12">
        <v>56</v>
      </c>
      <c r="H7" s="12">
        <v>84</v>
      </c>
      <c r="I7" s="12">
        <v>28</v>
      </c>
      <c r="AD7" s="9"/>
    </row>
    <row r="8" spans="1:44">
      <c r="A8" s="12" t="s">
        <v>26</v>
      </c>
      <c r="B8" s="12" t="s">
        <v>112</v>
      </c>
      <c r="C8" s="12" t="s">
        <v>340</v>
      </c>
      <c r="D8" s="16">
        <v>41004</v>
      </c>
      <c r="E8" s="16">
        <v>41060</v>
      </c>
      <c r="F8" s="16">
        <v>41088</v>
      </c>
      <c r="G8" s="12">
        <v>56</v>
      </c>
      <c r="H8" s="12">
        <v>84</v>
      </c>
      <c r="I8" s="12">
        <v>28</v>
      </c>
      <c r="AD8" s="9"/>
    </row>
    <row r="9" spans="1:44">
      <c r="A9" s="12" t="s">
        <v>27</v>
      </c>
      <c r="B9" s="12" t="s">
        <v>112</v>
      </c>
      <c r="C9" s="12" t="s">
        <v>340</v>
      </c>
      <c r="D9" s="16">
        <v>41004</v>
      </c>
      <c r="E9" s="16">
        <v>41060</v>
      </c>
      <c r="F9" s="16">
        <v>41088</v>
      </c>
      <c r="G9" s="12">
        <v>56</v>
      </c>
      <c r="H9" s="12">
        <v>84</v>
      </c>
      <c r="I9" s="12">
        <v>28</v>
      </c>
      <c r="AD9" s="9"/>
    </row>
    <row r="10" spans="1:44">
      <c r="A10" s="12" t="s">
        <v>28</v>
      </c>
      <c r="B10" s="12" t="s">
        <v>112</v>
      </c>
      <c r="C10" s="12" t="s">
        <v>340</v>
      </c>
      <c r="D10" s="16">
        <v>41004</v>
      </c>
      <c r="E10" s="16">
        <v>41060</v>
      </c>
      <c r="F10" s="16">
        <v>41102</v>
      </c>
      <c r="G10" s="12">
        <v>56</v>
      </c>
      <c r="H10" s="12">
        <v>98</v>
      </c>
      <c r="I10" s="12">
        <v>42</v>
      </c>
      <c r="AD10" s="9"/>
    </row>
    <row r="11" spans="1:44">
      <c r="A11" s="12" t="s">
        <v>29</v>
      </c>
      <c r="B11" s="12" t="s">
        <v>112</v>
      </c>
      <c r="C11" s="12" t="s">
        <v>340</v>
      </c>
      <c r="D11" s="16">
        <v>41004</v>
      </c>
      <c r="E11" s="16">
        <v>41060</v>
      </c>
      <c r="F11" s="16">
        <v>41102</v>
      </c>
      <c r="G11" s="12">
        <v>56</v>
      </c>
      <c r="H11" s="12">
        <v>98</v>
      </c>
      <c r="I11" s="12">
        <v>42</v>
      </c>
      <c r="AD11" s="9"/>
    </row>
    <row r="12" spans="1:44">
      <c r="A12" s="12" t="s">
        <v>30</v>
      </c>
      <c r="B12" s="12" t="s">
        <v>112</v>
      </c>
      <c r="C12" s="12" t="s">
        <v>340</v>
      </c>
      <c r="D12" s="16">
        <v>41004</v>
      </c>
      <c r="E12" s="16">
        <v>41060</v>
      </c>
      <c r="F12" s="16">
        <v>41102</v>
      </c>
      <c r="G12" s="12">
        <v>56</v>
      </c>
      <c r="H12" s="12">
        <v>98</v>
      </c>
      <c r="I12" s="12">
        <v>42</v>
      </c>
      <c r="AD12" s="9"/>
    </row>
    <row r="13" spans="1:44">
      <c r="A13" s="12" t="s">
        <v>31</v>
      </c>
      <c r="B13" s="12" t="s">
        <v>112</v>
      </c>
      <c r="C13" s="12" t="s">
        <v>340</v>
      </c>
      <c r="D13" s="16">
        <v>41004</v>
      </c>
      <c r="E13" s="16">
        <v>41060</v>
      </c>
      <c r="F13" s="16">
        <v>41102</v>
      </c>
      <c r="G13" s="12">
        <v>56</v>
      </c>
      <c r="H13" s="12">
        <v>98</v>
      </c>
      <c r="I13" s="12">
        <v>42</v>
      </c>
      <c r="AD13" s="9"/>
    </row>
    <row r="14" spans="1:44">
      <c r="A14" s="12" t="s">
        <v>32</v>
      </c>
      <c r="B14" s="12" t="s">
        <v>112</v>
      </c>
      <c r="C14" s="12" t="s">
        <v>340</v>
      </c>
      <c r="D14" s="16">
        <v>41004</v>
      </c>
      <c r="E14" s="16">
        <v>41060</v>
      </c>
      <c r="F14" s="16">
        <v>41123</v>
      </c>
      <c r="G14" s="12">
        <v>56</v>
      </c>
      <c r="H14" s="12">
        <v>119</v>
      </c>
      <c r="I14" s="12">
        <v>63</v>
      </c>
      <c r="AD14" s="9"/>
    </row>
    <row r="15" spans="1:44">
      <c r="A15" s="12" t="s">
        <v>33</v>
      </c>
      <c r="B15" s="12" t="s">
        <v>112</v>
      </c>
      <c r="C15" s="12" t="s">
        <v>340</v>
      </c>
      <c r="D15" s="16">
        <v>41004</v>
      </c>
      <c r="E15" s="16">
        <v>41060</v>
      </c>
      <c r="F15" s="16">
        <v>41123</v>
      </c>
      <c r="G15" s="12">
        <v>56</v>
      </c>
      <c r="H15" s="12">
        <v>119</v>
      </c>
      <c r="I15" s="12">
        <v>63</v>
      </c>
      <c r="AD15" s="9"/>
    </row>
    <row r="16" spans="1:44">
      <c r="A16" s="12" t="s">
        <v>34</v>
      </c>
      <c r="B16" s="12" t="s">
        <v>112</v>
      </c>
      <c r="C16" s="12" t="s">
        <v>340</v>
      </c>
      <c r="D16" s="16">
        <v>41004</v>
      </c>
      <c r="E16" s="16">
        <v>41060</v>
      </c>
      <c r="F16" s="16">
        <v>41123</v>
      </c>
      <c r="G16" s="12">
        <v>56</v>
      </c>
      <c r="H16" s="12">
        <v>119</v>
      </c>
      <c r="I16" s="12">
        <v>63</v>
      </c>
      <c r="AD16" s="9"/>
    </row>
    <row r="17" spans="1:30">
      <c r="A17" s="12" t="s">
        <v>35</v>
      </c>
      <c r="B17" s="12" t="s">
        <v>112</v>
      </c>
      <c r="C17" s="12" t="s">
        <v>340</v>
      </c>
      <c r="D17" s="16">
        <v>41004</v>
      </c>
      <c r="E17" s="16">
        <v>41060</v>
      </c>
      <c r="F17" s="16">
        <v>41123</v>
      </c>
      <c r="G17" s="12">
        <v>56</v>
      </c>
      <c r="H17" s="12">
        <v>119</v>
      </c>
      <c r="I17" s="12">
        <v>63</v>
      </c>
      <c r="AD17" s="9"/>
    </row>
    <row r="18" spans="1:30">
      <c r="A18" s="12" t="s">
        <v>36</v>
      </c>
      <c r="B18" s="12" t="s">
        <v>112</v>
      </c>
      <c r="C18" s="12" t="s">
        <v>340</v>
      </c>
      <c r="D18" s="16">
        <v>41004</v>
      </c>
      <c r="E18" s="16">
        <v>41060</v>
      </c>
      <c r="F18" s="16">
        <v>41144</v>
      </c>
      <c r="G18" s="12">
        <v>56</v>
      </c>
      <c r="H18" s="12">
        <v>140</v>
      </c>
      <c r="I18" s="12">
        <v>84</v>
      </c>
      <c r="AD18" s="9"/>
    </row>
    <row r="19" spans="1:30">
      <c r="A19" s="12" t="s">
        <v>37</v>
      </c>
      <c r="B19" s="12" t="s">
        <v>112</v>
      </c>
      <c r="C19" s="12" t="s">
        <v>340</v>
      </c>
      <c r="D19" s="16">
        <v>41004</v>
      </c>
      <c r="E19" s="16">
        <v>41060</v>
      </c>
      <c r="F19" s="16">
        <v>41144</v>
      </c>
      <c r="G19" s="12">
        <v>56</v>
      </c>
      <c r="H19" s="12">
        <v>140</v>
      </c>
      <c r="I19" s="12">
        <v>84</v>
      </c>
      <c r="AD19" s="9"/>
    </row>
    <row r="20" spans="1:30">
      <c r="A20" s="12" t="s">
        <v>38</v>
      </c>
      <c r="B20" s="12" t="s">
        <v>112</v>
      </c>
      <c r="C20" s="12" t="s">
        <v>340</v>
      </c>
      <c r="D20" s="16">
        <v>41004</v>
      </c>
      <c r="E20" s="16">
        <v>41060</v>
      </c>
      <c r="F20" s="16">
        <v>41144</v>
      </c>
      <c r="G20" s="12">
        <v>56</v>
      </c>
      <c r="H20" s="12">
        <v>140</v>
      </c>
      <c r="I20" s="12">
        <v>84</v>
      </c>
      <c r="AD20" s="9"/>
    </row>
    <row r="21" spans="1:30">
      <c r="A21" s="12" t="s">
        <v>39</v>
      </c>
      <c r="B21" s="12" t="s">
        <v>112</v>
      </c>
      <c r="C21" s="12" t="s">
        <v>340</v>
      </c>
      <c r="D21" s="16">
        <v>41004</v>
      </c>
      <c r="E21" s="16">
        <v>41060</v>
      </c>
      <c r="F21" s="16">
        <v>41144</v>
      </c>
      <c r="G21" s="12">
        <v>56</v>
      </c>
      <c r="H21" s="12">
        <v>140</v>
      </c>
      <c r="I21" s="12">
        <v>84</v>
      </c>
      <c r="AD21" s="9"/>
    </row>
    <row r="22" spans="1:30">
      <c r="A22" s="12" t="s">
        <v>40</v>
      </c>
      <c r="B22" s="12" t="s">
        <v>112</v>
      </c>
      <c r="C22" s="12" t="s">
        <v>340</v>
      </c>
      <c r="D22" s="16">
        <v>41004</v>
      </c>
      <c r="E22" s="16">
        <v>41060</v>
      </c>
      <c r="F22" s="16">
        <v>41172</v>
      </c>
      <c r="G22" s="12">
        <v>56</v>
      </c>
      <c r="H22" s="12">
        <v>168</v>
      </c>
      <c r="I22" s="12">
        <v>112</v>
      </c>
      <c r="AD22" s="9"/>
    </row>
    <row r="23" spans="1:30">
      <c r="A23" s="12" t="s">
        <v>41</v>
      </c>
      <c r="B23" s="12" t="s">
        <v>112</v>
      </c>
      <c r="C23" s="12" t="s">
        <v>340</v>
      </c>
      <c r="D23" s="16">
        <v>41004</v>
      </c>
      <c r="E23" s="16">
        <v>41060</v>
      </c>
      <c r="F23" s="16">
        <v>41172</v>
      </c>
      <c r="G23" s="12">
        <v>56</v>
      </c>
      <c r="H23" s="12">
        <v>168</v>
      </c>
      <c r="I23" s="12">
        <v>112</v>
      </c>
      <c r="AD23" s="9"/>
    </row>
    <row r="24" spans="1:30">
      <c r="A24" s="12" t="s">
        <v>42</v>
      </c>
      <c r="B24" s="12" t="s">
        <v>112</v>
      </c>
      <c r="C24" s="12" t="s">
        <v>340</v>
      </c>
      <c r="D24" s="16">
        <v>41004</v>
      </c>
      <c r="E24" s="16">
        <v>41060</v>
      </c>
      <c r="F24" s="16">
        <v>41172</v>
      </c>
      <c r="G24" s="12">
        <v>56</v>
      </c>
      <c r="H24" s="12">
        <v>168</v>
      </c>
      <c r="I24" s="12">
        <v>112</v>
      </c>
      <c r="AD24" s="9"/>
    </row>
    <row r="25" spans="1:30">
      <c r="A25" s="12" t="s">
        <v>43</v>
      </c>
      <c r="B25" s="12" t="s">
        <v>112</v>
      </c>
      <c r="C25" s="12" t="s">
        <v>340</v>
      </c>
      <c r="D25" s="16">
        <v>41004</v>
      </c>
      <c r="E25" s="16">
        <v>41060</v>
      </c>
      <c r="F25" s="16">
        <v>41172</v>
      </c>
      <c r="G25" s="12">
        <v>56</v>
      </c>
      <c r="H25" s="12">
        <v>168</v>
      </c>
      <c r="I25" s="12">
        <v>112</v>
      </c>
      <c r="AD25" s="9"/>
    </row>
    <row r="26" spans="1:30">
      <c r="A26" s="12" t="s">
        <v>44</v>
      </c>
      <c r="B26" s="12" t="s">
        <v>112</v>
      </c>
      <c r="C26" s="12" t="s">
        <v>340</v>
      </c>
      <c r="D26" s="16">
        <v>41004</v>
      </c>
      <c r="E26" s="16">
        <v>41060</v>
      </c>
      <c r="F26" s="16">
        <v>41200</v>
      </c>
      <c r="G26" s="12">
        <v>56</v>
      </c>
      <c r="H26" s="12">
        <v>196</v>
      </c>
      <c r="I26" s="12">
        <v>140</v>
      </c>
      <c r="AD26" s="9"/>
    </row>
    <row r="27" spans="1:30">
      <c r="A27" s="12" t="s">
        <v>45</v>
      </c>
      <c r="B27" s="12" t="s">
        <v>112</v>
      </c>
      <c r="C27" s="12" t="s">
        <v>340</v>
      </c>
      <c r="D27" s="16">
        <v>41004</v>
      </c>
      <c r="E27" s="16">
        <v>41060</v>
      </c>
      <c r="F27" s="16">
        <v>41200</v>
      </c>
      <c r="G27" s="12">
        <v>56</v>
      </c>
      <c r="H27" s="12">
        <v>196</v>
      </c>
      <c r="I27" s="12">
        <v>140</v>
      </c>
      <c r="AD27" s="9"/>
    </row>
    <row r="28" spans="1:30">
      <c r="A28" s="12" t="s">
        <v>46</v>
      </c>
      <c r="B28" s="12" t="s">
        <v>112</v>
      </c>
      <c r="C28" s="12" t="s">
        <v>340</v>
      </c>
      <c r="D28" s="16">
        <v>41004</v>
      </c>
      <c r="E28" s="16">
        <v>41060</v>
      </c>
      <c r="F28" s="16">
        <v>41200</v>
      </c>
      <c r="G28" s="12">
        <v>56</v>
      </c>
      <c r="H28" s="12">
        <v>196</v>
      </c>
      <c r="I28" s="12">
        <v>140</v>
      </c>
      <c r="AD28" s="9"/>
    </row>
    <row r="29" spans="1:30">
      <c r="A29" s="12" t="s">
        <v>47</v>
      </c>
      <c r="B29" s="12" t="s">
        <v>112</v>
      </c>
      <c r="C29" s="12" t="s">
        <v>340</v>
      </c>
      <c r="D29" s="16">
        <v>41004</v>
      </c>
      <c r="E29" s="16">
        <v>41060</v>
      </c>
      <c r="F29" s="16">
        <v>41200</v>
      </c>
      <c r="G29" s="12">
        <v>56</v>
      </c>
      <c r="H29" s="12">
        <v>196</v>
      </c>
      <c r="I29" s="12">
        <v>140</v>
      </c>
      <c r="AD29" s="9"/>
    </row>
    <row r="30" spans="1:30">
      <c r="A30" s="12" t="s">
        <v>48</v>
      </c>
      <c r="B30" s="12" t="s">
        <v>112</v>
      </c>
      <c r="C30" s="12" t="s">
        <v>340</v>
      </c>
      <c r="D30" s="16">
        <v>41004</v>
      </c>
      <c r="E30" s="16">
        <v>41060</v>
      </c>
      <c r="F30" s="16">
        <v>41263</v>
      </c>
      <c r="G30" s="12">
        <v>56</v>
      </c>
      <c r="H30" s="12">
        <v>259</v>
      </c>
      <c r="I30" s="12">
        <v>203</v>
      </c>
      <c r="AD30" s="9"/>
    </row>
    <row r="31" spans="1:30">
      <c r="A31" s="12" t="s">
        <v>49</v>
      </c>
      <c r="B31" s="12" t="s">
        <v>112</v>
      </c>
      <c r="C31" s="12" t="s">
        <v>340</v>
      </c>
      <c r="D31" s="16">
        <v>41004</v>
      </c>
      <c r="E31" s="16">
        <v>41060</v>
      </c>
      <c r="F31" s="16">
        <v>41263</v>
      </c>
      <c r="G31" s="12">
        <v>56</v>
      </c>
      <c r="H31" s="12">
        <v>259</v>
      </c>
      <c r="I31" s="12">
        <v>203</v>
      </c>
      <c r="AD31" s="9"/>
    </row>
    <row r="32" spans="1:30">
      <c r="A32" s="12" t="s">
        <v>50</v>
      </c>
      <c r="B32" s="12" t="s">
        <v>112</v>
      </c>
      <c r="C32" s="12" t="s">
        <v>340</v>
      </c>
      <c r="D32" s="16">
        <v>41004</v>
      </c>
      <c r="E32" s="16">
        <v>41060</v>
      </c>
      <c r="F32" s="16">
        <v>41263</v>
      </c>
      <c r="G32" s="12">
        <v>56</v>
      </c>
      <c r="H32" s="12">
        <v>259</v>
      </c>
      <c r="I32" s="12">
        <v>203</v>
      </c>
      <c r="AD32" s="9"/>
    </row>
    <row r="33" spans="1:30">
      <c r="A33" s="12" t="s">
        <v>51</v>
      </c>
      <c r="B33" s="12" t="s">
        <v>112</v>
      </c>
      <c r="C33" s="12" t="s">
        <v>340</v>
      </c>
      <c r="D33" s="16">
        <v>41004</v>
      </c>
      <c r="E33" s="16">
        <v>41060</v>
      </c>
      <c r="F33" s="16">
        <v>41263</v>
      </c>
      <c r="G33" s="12">
        <v>56</v>
      </c>
      <c r="H33" s="12">
        <v>259</v>
      </c>
      <c r="I33" s="12">
        <v>203</v>
      </c>
      <c r="AD33" s="9"/>
    </row>
    <row r="34" spans="1:30">
      <c r="A34" s="12" t="s">
        <v>52</v>
      </c>
      <c r="B34" s="12" t="s">
        <v>112</v>
      </c>
      <c r="C34" s="12" t="s">
        <v>340</v>
      </c>
      <c r="D34" s="16">
        <v>41004</v>
      </c>
      <c r="E34" s="16">
        <v>41060</v>
      </c>
      <c r="F34" s="16">
        <v>41424</v>
      </c>
      <c r="G34" s="12">
        <v>56</v>
      </c>
      <c r="H34" s="12">
        <v>420</v>
      </c>
      <c r="I34" s="12">
        <v>364</v>
      </c>
      <c r="AD34" s="9"/>
    </row>
    <row r="35" spans="1:30">
      <c r="A35" s="12" t="s">
        <v>53</v>
      </c>
      <c r="B35" s="12" t="s">
        <v>112</v>
      </c>
      <c r="C35" s="12" t="s">
        <v>340</v>
      </c>
      <c r="D35" s="16">
        <v>41004</v>
      </c>
      <c r="E35" s="16">
        <v>41060</v>
      </c>
      <c r="F35" s="16">
        <v>41424</v>
      </c>
      <c r="G35" s="12">
        <v>56</v>
      </c>
      <c r="H35" s="12">
        <v>420</v>
      </c>
      <c r="I35" s="12">
        <v>364</v>
      </c>
      <c r="AD35" s="9"/>
    </row>
    <row r="36" spans="1:30">
      <c r="A36" s="12" t="s">
        <v>54</v>
      </c>
      <c r="B36" s="12" t="s">
        <v>112</v>
      </c>
      <c r="C36" s="12" t="s">
        <v>340</v>
      </c>
      <c r="D36" s="16">
        <v>41004</v>
      </c>
      <c r="E36" s="16">
        <v>41060</v>
      </c>
      <c r="F36" s="16">
        <v>41424</v>
      </c>
      <c r="G36" s="12">
        <v>56</v>
      </c>
      <c r="H36" s="12">
        <v>420</v>
      </c>
      <c r="I36" s="12">
        <v>364</v>
      </c>
      <c r="AD36" s="9"/>
    </row>
    <row r="37" spans="1:30">
      <c r="A37" s="12" t="s">
        <v>55</v>
      </c>
      <c r="B37" s="12" t="s">
        <v>112</v>
      </c>
      <c r="C37" s="12" t="s">
        <v>340</v>
      </c>
      <c r="D37" s="16">
        <v>41004</v>
      </c>
      <c r="E37" s="16">
        <v>41060</v>
      </c>
      <c r="F37" s="16">
        <v>41424</v>
      </c>
      <c r="G37" s="12">
        <v>56</v>
      </c>
      <c r="H37" s="12">
        <v>420</v>
      </c>
      <c r="I37" s="12">
        <v>364</v>
      </c>
      <c r="AD37" s="9"/>
    </row>
    <row r="38" spans="1:30">
      <c r="A38" s="12" t="s">
        <v>56</v>
      </c>
      <c r="B38" s="12" t="s">
        <v>111</v>
      </c>
      <c r="C38" s="12" t="s">
        <v>340</v>
      </c>
      <c r="D38" s="16">
        <v>41436</v>
      </c>
      <c r="E38" s="16">
        <v>41499</v>
      </c>
      <c r="F38" s="16">
        <v>41555</v>
      </c>
      <c r="G38" s="12">
        <v>63</v>
      </c>
      <c r="H38" s="12">
        <v>119</v>
      </c>
      <c r="I38" s="12">
        <v>56</v>
      </c>
      <c r="K38" s="27">
        <v>32.200000000000003</v>
      </c>
      <c r="L38" s="27">
        <v>17.7</v>
      </c>
      <c r="M38" s="27">
        <v>0.47599999999999998</v>
      </c>
      <c r="P38" s="27">
        <v>0.48499999999999999</v>
      </c>
      <c r="S38" s="27">
        <v>1.32</v>
      </c>
      <c r="V38" s="27">
        <v>1.41</v>
      </c>
      <c r="Z38" s="27">
        <v>8.3000000000000007</v>
      </c>
      <c r="AA38" s="27">
        <v>5.41</v>
      </c>
      <c r="AB38" s="27">
        <v>21.5</v>
      </c>
      <c r="AC38" s="27">
        <v>15.8</v>
      </c>
      <c r="AD38" s="9"/>
    </row>
    <row r="39" spans="1:30">
      <c r="A39" s="12" t="s">
        <v>57</v>
      </c>
      <c r="B39" s="12" t="s">
        <v>111</v>
      </c>
      <c r="C39" s="12" t="s">
        <v>340</v>
      </c>
      <c r="D39" s="16">
        <v>41436</v>
      </c>
      <c r="E39" s="16">
        <v>41499</v>
      </c>
      <c r="F39" s="16">
        <v>41555</v>
      </c>
      <c r="G39" s="12">
        <v>63</v>
      </c>
      <c r="H39" s="12">
        <v>119</v>
      </c>
      <c r="I39" s="12">
        <v>56</v>
      </c>
      <c r="K39" s="27">
        <v>30.4</v>
      </c>
      <c r="L39" s="27">
        <v>17.7</v>
      </c>
      <c r="M39" s="27">
        <v>0.28599999999999998</v>
      </c>
      <c r="P39" s="27">
        <v>0.36899999999999999</v>
      </c>
      <c r="S39" s="27">
        <v>1.5</v>
      </c>
      <c r="V39" s="27">
        <v>1.55</v>
      </c>
      <c r="Z39" s="27">
        <v>4.57</v>
      </c>
      <c r="AA39" s="27">
        <v>3.27</v>
      </c>
      <c r="AB39" s="27">
        <v>26.5</v>
      </c>
      <c r="AC39" s="27">
        <v>17.399999999999999</v>
      </c>
      <c r="AD39" s="9"/>
    </row>
    <row r="40" spans="1:30">
      <c r="A40" s="12" t="s">
        <v>58</v>
      </c>
      <c r="B40" s="12" t="s">
        <v>111</v>
      </c>
      <c r="C40" s="12" t="s">
        <v>340</v>
      </c>
      <c r="D40" s="16">
        <v>41436</v>
      </c>
      <c r="E40" s="16">
        <v>41499</v>
      </c>
      <c r="F40" s="16">
        <v>41555</v>
      </c>
      <c r="G40" s="12">
        <v>63</v>
      </c>
      <c r="H40" s="12">
        <v>119</v>
      </c>
      <c r="I40" s="12">
        <v>56</v>
      </c>
      <c r="K40" s="27">
        <v>31.7</v>
      </c>
      <c r="L40" s="27">
        <v>17.8</v>
      </c>
      <c r="M40" s="27">
        <v>0.38800000000000001</v>
      </c>
      <c r="P40" s="27">
        <v>0.42599999999999999</v>
      </c>
      <c r="S40" s="27">
        <v>1.52</v>
      </c>
      <c r="V40" s="27">
        <v>1.67</v>
      </c>
      <c r="Z40" s="27">
        <v>7.01</v>
      </c>
      <c r="AA40" s="27">
        <v>5.04</v>
      </c>
      <c r="AB40" s="27">
        <v>27.2</v>
      </c>
      <c r="AC40" s="27">
        <v>18</v>
      </c>
      <c r="AD40" s="9"/>
    </row>
    <row r="41" spans="1:30">
      <c r="A41" s="12" t="s">
        <v>59</v>
      </c>
      <c r="B41" s="12" t="s">
        <v>111</v>
      </c>
      <c r="C41" s="12" t="s">
        <v>340</v>
      </c>
      <c r="D41" s="16">
        <v>41436</v>
      </c>
      <c r="E41" s="16">
        <v>41499</v>
      </c>
      <c r="F41" s="16">
        <v>41555</v>
      </c>
      <c r="G41" s="12">
        <v>63</v>
      </c>
      <c r="H41" s="12">
        <v>119</v>
      </c>
      <c r="I41" s="12">
        <v>56</v>
      </c>
      <c r="K41" s="27">
        <v>32.6</v>
      </c>
      <c r="L41" s="27">
        <v>17.399999999999999</v>
      </c>
      <c r="M41" s="27">
        <v>0.73199999999999998</v>
      </c>
      <c r="P41" s="27">
        <v>0.82599999999999996</v>
      </c>
      <c r="S41" s="27">
        <v>1.23</v>
      </c>
      <c r="V41" s="27">
        <v>1.31</v>
      </c>
      <c r="Z41" s="27">
        <v>10.8</v>
      </c>
      <c r="AA41" s="27">
        <v>7.86</v>
      </c>
      <c r="AB41" s="27">
        <v>22.9</v>
      </c>
      <c r="AC41" s="27">
        <v>15.2</v>
      </c>
      <c r="AD41" s="9"/>
    </row>
    <row r="42" spans="1:30">
      <c r="A42" s="12" t="s">
        <v>60</v>
      </c>
      <c r="B42" s="12" t="s">
        <v>111</v>
      </c>
      <c r="C42" s="12" t="s">
        <v>340</v>
      </c>
      <c r="D42" s="16">
        <v>41436</v>
      </c>
      <c r="E42" s="16">
        <v>41499</v>
      </c>
      <c r="F42" s="16">
        <v>41555</v>
      </c>
      <c r="G42" s="12">
        <v>63</v>
      </c>
      <c r="H42" s="12">
        <v>119</v>
      </c>
      <c r="I42" s="12">
        <v>56</v>
      </c>
      <c r="K42" s="27">
        <v>26.2</v>
      </c>
      <c r="L42" s="27">
        <v>16.3</v>
      </c>
      <c r="M42" s="27">
        <v>0.66</v>
      </c>
      <c r="P42" s="27">
        <v>0.75800000000000001</v>
      </c>
      <c r="S42" s="27">
        <v>1.22</v>
      </c>
      <c r="V42" s="27">
        <v>1.36</v>
      </c>
      <c r="Z42" s="27">
        <v>8.65</v>
      </c>
      <c r="AA42" s="27">
        <v>6.8</v>
      </c>
      <c r="AB42" s="27">
        <v>22.7</v>
      </c>
      <c r="AC42" s="27">
        <v>14.5</v>
      </c>
      <c r="AD42" s="9"/>
    </row>
    <row r="43" spans="1:30">
      <c r="A43" s="12" t="s">
        <v>61</v>
      </c>
      <c r="B43" s="12" t="s">
        <v>111</v>
      </c>
      <c r="C43" s="12" t="s">
        <v>340</v>
      </c>
      <c r="D43" s="16">
        <v>41436</v>
      </c>
      <c r="E43" s="16">
        <v>41499</v>
      </c>
      <c r="F43" s="16">
        <v>41625</v>
      </c>
      <c r="G43" s="12">
        <v>63</v>
      </c>
      <c r="H43" s="12">
        <v>189</v>
      </c>
      <c r="I43" s="12">
        <v>126</v>
      </c>
      <c r="K43" s="27">
        <v>30.7</v>
      </c>
      <c r="L43" s="27">
        <v>10.5</v>
      </c>
      <c r="M43" s="27">
        <v>1.64</v>
      </c>
      <c r="P43" s="27">
        <v>1.67</v>
      </c>
      <c r="S43" s="27">
        <v>1.07</v>
      </c>
      <c r="V43" s="27">
        <v>1.31</v>
      </c>
      <c r="Z43" s="27">
        <v>10.6</v>
      </c>
      <c r="AA43" s="27">
        <v>12.4</v>
      </c>
      <c r="AB43" s="27">
        <v>14.1</v>
      </c>
      <c r="AC43" s="27">
        <v>11.3</v>
      </c>
      <c r="AD43" s="9"/>
    </row>
    <row r="44" spans="1:30">
      <c r="A44" s="12" t="s">
        <v>62</v>
      </c>
      <c r="B44" s="12" t="s">
        <v>111</v>
      </c>
      <c r="C44" s="12" t="s">
        <v>340</v>
      </c>
      <c r="D44" s="16">
        <v>41436</v>
      </c>
      <c r="E44" s="16">
        <v>41499</v>
      </c>
      <c r="F44" s="16">
        <v>41625</v>
      </c>
      <c r="G44" s="12">
        <v>63</v>
      </c>
      <c r="H44" s="12">
        <v>189</v>
      </c>
      <c r="I44" s="12">
        <v>126</v>
      </c>
      <c r="K44" s="27">
        <v>27.4</v>
      </c>
      <c r="L44" s="27">
        <v>11.8</v>
      </c>
      <c r="M44" s="27">
        <v>1.06</v>
      </c>
      <c r="P44" s="27">
        <v>1.1100000000000001</v>
      </c>
      <c r="S44" s="27">
        <v>1</v>
      </c>
      <c r="V44" s="27">
        <v>1.02</v>
      </c>
      <c r="Z44" s="27">
        <v>8.18</v>
      </c>
      <c r="AA44" s="27">
        <v>7.27</v>
      </c>
      <c r="AB44" s="27">
        <v>13.5</v>
      </c>
      <c r="AC44" s="27">
        <v>9.91</v>
      </c>
      <c r="AD44" s="9"/>
    </row>
    <row r="45" spans="1:30">
      <c r="A45" s="12" t="s">
        <v>63</v>
      </c>
      <c r="B45" s="12" t="s">
        <v>111</v>
      </c>
      <c r="C45" s="12" t="s">
        <v>340</v>
      </c>
      <c r="D45" s="16">
        <v>41436</v>
      </c>
      <c r="E45" s="16">
        <v>41499</v>
      </c>
      <c r="F45" s="16">
        <v>41625</v>
      </c>
      <c r="G45" s="12">
        <v>63</v>
      </c>
      <c r="H45" s="12">
        <v>189</v>
      </c>
      <c r="I45" s="12">
        <v>126</v>
      </c>
      <c r="K45" s="27">
        <v>25.3</v>
      </c>
      <c r="L45" s="27">
        <v>9.0500000000000007</v>
      </c>
      <c r="M45" s="27">
        <v>0.89300000000000002</v>
      </c>
      <c r="P45" s="27">
        <v>0.999</v>
      </c>
      <c r="S45" s="27">
        <v>0.99399999999999999</v>
      </c>
      <c r="V45" s="27">
        <v>1.1000000000000001</v>
      </c>
      <c r="Z45" s="27">
        <v>8.99</v>
      </c>
      <c r="AA45" s="27">
        <v>5.68</v>
      </c>
      <c r="AB45" s="27">
        <v>15</v>
      </c>
      <c r="AC45" s="27">
        <v>9.48</v>
      </c>
      <c r="AD45" s="9"/>
    </row>
    <row r="46" spans="1:30">
      <c r="A46" s="12" t="s">
        <v>64</v>
      </c>
      <c r="B46" s="12" t="s">
        <v>111</v>
      </c>
      <c r="C46" s="12" t="s">
        <v>340</v>
      </c>
      <c r="D46" s="16">
        <v>41436</v>
      </c>
      <c r="E46" s="16">
        <v>41499</v>
      </c>
      <c r="F46" s="16">
        <v>41625</v>
      </c>
      <c r="G46" s="12">
        <v>63</v>
      </c>
      <c r="H46" s="12">
        <v>189</v>
      </c>
      <c r="I46" s="12">
        <v>126</v>
      </c>
      <c r="K46" s="27">
        <v>30.3</v>
      </c>
      <c r="L46" s="27">
        <v>12.5</v>
      </c>
      <c r="M46" s="27">
        <v>1.47</v>
      </c>
      <c r="P46" s="27">
        <v>1.39</v>
      </c>
      <c r="S46" s="27">
        <v>1.52</v>
      </c>
      <c r="V46" s="27">
        <v>1.56</v>
      </c>
      <c r="Z46" s="27">
        <v>9.07</v>
      </c>
      <c r="AA46" s="27">
        <v>8.5</v>
      </c>
      <c r="AB46" s="27">
        <v>17.100000000000001</v>
      </c>
      <c r="AC46" s="27">
        <v>14.5</v>
      </c>
      <c r="AD46" s="9"/>
    </row>
    <row r="47" spans="1:30">
      <c r="A47" s="12" t="s">
        <v>65</v>
      </c>
      <c r="B47" s="12" t="s">
        <v>111</v>
      </c>
      <c r="C47" s="12" t="s">
        <v>340</v>
      </c>
      <c r="D47" s="16">
        <v>41436</v>
      </c>
      <c r="E47" s="16">
        <v>41499</v>
      </c>
      <c r="F47" s="16">
        <v>41625</v>
      </c>
      <c r="G47" s="12">
        <v>63</v>
      </c>
      <c r="H47" s="12">
        <v>189</v>
      </c>
      <c r="I47" s="12">
        <v>126</v>
      </c>
      <c r="K47" s="27">
        <v>26</v>
      </c>
      <c r="L47" s="27">
        <v>12.8</v>
      </c>
      <c r="M47" s="27">
        <v>1.23</v>
      </c>
      <c r="P47" s="27">
        <v>1.08</v>
      </c>
      <c r="S47" s="27">
        <v>0.93799999999999994</v>
      </c>
      <c r="V47" s="27">
        <v>1.3</v>
      </c>
      <c r="Z47" s="27">
        <v>8.19</v>
      </c>
      <c r="AA47" s="27">
        <v>9.24</v>
      </c>
      <c r="AB47" s="27">
        <v>17.3</v>
      </c>
      <c r="AC47" s="27">
        <v>12.1</v>
      </c>
      <c r="AD47" s="9"/>
    </row>
    <row r="48" spans="1:30">
      <c r="A48" s="12" t="s">
        <v>66</v>
      </c>
      <c r="B48" s="12" t="s">
        <v>113</v>
      </c>
      <c r="C48" s="12" t="s">
        <v>340</v>
      </c>
      <c r="D48" s="16">
        <v>41514</v>
      </c>
      <c r="E48" s="16">
        <v>41570</v>
      </c>
      <c r="F48" s="16">
        <v>41626</v>
      </c>
      <c r="G48" s="12">
        <v>56</v>
      </c>
      <c r="H48" s="12">
        <v>112</v>
      </c>
      <c r="I48" s="12">
        <v>56</v>
      </c>
      <c r="K48" s="27">
        <v>30.1</v>
      </c>
      <c r="L48" s="27">
        <v>16</v>
      </c>
      <c r="M48" s="27">
        <v>1.89</v>
      </c>
      <c r="P48" s="27">
        <v>2.2200000000000002</v>
      </c>
      <c r="S48" s="27">
        <v>1.58</v>
      </c>
      <c r="V48" s="27">
        <v>2.0099999999999998</v>
      </c>
      <c r="Z48" s="27">
        <v>15.1</v>
      </c>
      <c r="AA48" s="27">
        <v>11.3</v>
      </c>
      <c r="AB48" s="27">
        <v>21.7</v>
      </c>
      <c r="AC48" s="27">
        <v>15.8</v>
      </c>
      <c r="AD48" s="9"/>
    </row>
    <row r="49" spans="1:30">
      <c r="A49" s="12" t="s">
        <v>67</v>
      </c>
      <c r="B49" s="12" t="s">
        <v>113</v>
      </c>
      <c r="C49" s="12" t="s">
        <v>340</v>
      </c>
      <c r="D49" s="16">
        <v>41514</v>
      </c>
      <c r="E49" s="16">
        <v>41570</v>
      </c>
      <c r="F49" s="16">
        <v>41626</v>
      </c>
      <c r="G49" s="12">
        <v>56</v>
      </c>
      <c r="H49" s="12">
        <v>112</v>
      </c>
      <c r="I49" s="12">
        <v>56</v>
      </c>
      <c r="K49" s="27">
        <v>32.299999999999997</v>
      </c>
      <c r="L49" s="27">
        <v>15.3</v>
      </c>
      <c r="M49" s="27">
        <v>2.14</v>
      </c>
      <c r="P49" s="27">
        <v>2.0099999999999998</v>
      </c>
      <c r="S49" s="27">
        <v>2.09</v>
      </c>
      <c r="V49" s="27">
        <v>1.82</v>
      </c>
      <c r="Z49" s="27">
        <v>15.5</v>
      </c>
      <c r="AA49" s="27">
        <v>12.7</v>
      </c>
      <c r="AB49" s="27">
        <v>22.5</v>
      </c>
      <c r="AC49" s="27">
        <v>16.399999999999999</v>
      </c>
      <c r="AD49" s="9"/>
    </row>
    <row r="50" spans="1:30">
      <c r="A50" s="12" t="s">
        <v>68</v>
      </c>
      <c r="B50" s="12" t="s">
        <v>113</v>
      </c>
      <c r="C50" s="12" t="s">
        <v>340</v>
      </c>
      <c r="D50" s="16">
        <v>41514</v>
      </c>
      <c r="E50" s="16">
        <v>41570</v>
      </c>
      <c r="F50" s="16">
        <v>41626</v>
      </c>
      <c r="G50" s="12">
        <v>56</v>
      </c>
      <c r="H50" s="12">
        <v>112</v>
      </c>
      <c r="I50" s="12">
        <v>56</v>
      </c>
      <c r="K50" s="27">
        <v>24.7</v>
      </c>
      <c r="L50" s="27">
        <v>17.2</v>
      </c>
      <c r="M50" s="27">
        <v>1.58</v>
      </c>
      <c r="P50" s="27">
        <v>2.1</v>
      </c>
      <c r="S50" s="27">
        <v>1.47</v>
      </c>
      <c r="V50" s="27">
        <v>1.63</v>
      </c>
      <c r="Z50" s="27">
        <v>13.2</v>
      </c>
      <c r="AA50" s="27">
        <v>11.4</v>
      </c>
      <c r="AB50" s="27">
        <v>19.899999999999999</v>
      </c>
      <c r="AC50" s="27">
        <v>16.2</v>
      </c>
      <c r="AD50" s="9"/>
    </row>
    <row r="51" spans="1:30">
      <c r="A51" s="12" t="s">
        <v>69</v>
      </c>
      <c r="B51" s="12" t="s">
        <v>113</v>
      </c>
      <c r="C51" s="12" t="s">
        <v>340</v>
      </c>
      <c r="D51" s="16">
        <v>41514</v>
      </c>
      <c r="E51" s="16">
        <v>41570</v>
      </c>
      <c r="F51" s="16">
        <v>41626</v>
      </c>
      <c r="G51" s="12">
        <v>56</v>
      </c>
      <c r="H51" s="12">
        <v>112</v>
      </c>
      <c r="I51" s="12">
        <v>56</v>
      </c>
      <c r="K51" s="27">
        <v>35.9</v>
      </c>
      <c r="L51" s="27">
        <v>19.8</v>
      </c>
      <c r="M51" s="27">
        <v>1.1299999999999999</v>
      </c>
      <c r="P51" s="27">
        <v>1.54</v>
      </c>
      <c r="S51" s="27">
        <v>1.1399999999999999</v>
      </c>
      <c r="V51" s="27">
        <v>1.56</v>
      </c>
      <c r="Z51" s="27">
        <v>13</v>
      </c>
      <c r="AA51" s="27">
        <v>10.3</v>
      </c>
      <c r="AB51" s="27">
        <v>17</v>
      </c>
      <c r="AC51" s="27">
        <v>13.5</v>
      </c>
      <c r="AD51" s="9"/>
    </row>
    <row r="52" spans="1:30">
      <c r="A52" s="12" t="s">
        <v>70</v>
      </c>
      <c r="B52" s="12" t="s">
        <v>114</v>
      </c>
      <c r="C52" s="12" t="s">
        <v>340</v>
      </c>
      <c r="D52" s="16">
        <v>41472</v>
      </c>
      <c r="E52" s="16">
        <v>41549</v>
      </c>
      <c r="F52" s="16">
        <v>41689</v>
      </c>
      <c r="G52" s="12">
        <v>77</v>
      </c>
      <c r="H52" s="12">
        <v>217</v>
      </c>
      <c r="I52" s="12">
        <v>140</v>
      </c>
      <c r="K52" s="27">
        <v>34.1</v>
      </c>
      <c r="L52" s="27">
        <v>13.8</v>
      </c>
      <c r="M52" s="27">
        <v>1.38</v>
      </c>
      <c r="P52" s="27">
        <v>1.51</v>
      </c>
      <c r="S52" s="27">
        <v>2.62</v>
      </c>
      <c r="V52" s="27">
        <v>2.62</v>
      </c>
      <c r="Z52" s="27">
        <v>12</v>
      </c>
      <c r="AA52" s="27">
        <v>11.5</v>
      </c>
      <c r="AB52" s="27">
        <v>24.2</v>
      </c>
      <c r="AC52" s="27">
        <v>21</v>
      </c>
      <c r="AD52" s="9"/>
    </row>
    <row r="53" spans="1:30">
      <c r="A53" s="12" t="s">
        <v>71</v>
      </c>
      <c r="B53" s="12" t="s">
        <v>114</v>
      </c>
      <c r="C53" s="12" t="s">
        <v>340</v>
      </c>
      <c r="D53" s="16">
        <v>41472</v>
      </c>
      <c r="E53" s="16">
        <v>41549</v>
      </c>
      <c r="F53" s="16">
        <v>41689</v>
      </c>
      <c r="G53" s="12">
        <v>77</v>
      </c>
      <c r="H53" s="12">
        <v>217</v>
      </c>
      <c r="I53" s="12">
        <v>140</v>
      </c>
      <c r="K53" s="27">
        <v>40.799999999999997</v>
      </c>
      <c r="L53" s="27">
        <v>14</v>
      </c>
      <c r="M53" s="27">
        <v>1.3</v>
      </c>
      <c r="P53" s="27">
        <v>1.58</v>
      </c>
      <c r="S53" s="27">
        <v>1.63</v>
      </c>
      <c r="V53" s="27">
        <v>1.98</v>
      </c>
      <c r="Z53" s="27">
        <v>14.3</v>
      </c>
      <c r="AA53" s="27">
        <v>9.27</v>
      </c>
      <c r="AB53" s="27">
        <v>26</v>
      </c>
      <c r="AC53" s="27">
        <v>16.3</v>
      </c>
      <c r="AD53" s="9"/>
    </row>
    <row r="54" spans="1:30">
      <c r="A54" s="12" t="s">
        <v>72</v>
      </c>
      <c r="B54" s="12" t="s">
        <v>114</v>
      </c>
      <c r="C54" s="12" t="s">
        <v>340</v>
      </c>
      <c r="D54" s="16">
        <v>41472</v>
      </c>
      <c r="E54" s="16">
        <v>41549</v>
      </c>
      <c r="F54" s="16">
        <v>41689</v>
      </c>
      <c r="G54" s="12">
        <v>77</v>
      </c>
      <c r="H54" s="12">
        <v>217</v>
      </c>
      <c r="I54" s="12">
        <v>140</v>
      </c>
      <c r="K54" s="27">
        <v>45</v>
      </c>
      <c r="L54" s="27">
        <v>15</v>
      </c>
      <c r="M54" s="27">
        <v>1.52</v>
      </c>
      <c r="P54" s="27">
        <v>1.33</v>
      </c>
      <c r="S54" s="27">
        <v>1.72</v>
      </c>
      <c r="V54" s="27">
        <v>1.87</v>
      </c>
      <c r="Z54" s="27">
        <v>15.5</v>
      </c>
      <c r="AA54" s="27">
        <v>9.99</v>
      </c>
      <c r="AB54" s="27">
        <v>25.4</v>
      </c>
      <c r="AC54" s="27">
        <v>15.9</v>
      </c>
      <c r="AD54" s="9"/>
    </row>
    <row r="55" spans="1:30">
      <c r="A55" s="12" t="s">
        <v>73</v>
      </c>
      <c r="B55" s="12" t="s">
        <v>114</v>
      </c>
      <c r="C55" s="12" t="s">
        <v>340</v>
      </c>
      <c r="D55" s="16">
        <v>41472</v>
      </c>
      <c r="E55" s="16">
        <v>41549</v>
      </c>
      <c r="F55" s="16">
        <v>41689</v>
      </c>
      <c r="G55" s="12">
        <v>77</v>
      </c>
      <c r="H55" s="12">
        <v>217</v>
      </c>
      <c r="I55" s="12">
        <v>140</v>
      </c>
      <c r="K55" s="27">
        <v>40.200000000000003</v>
      </c>
      <c r="L55" s="27">
        <v>15</v>
      </c>
      <c r="M55" s="27">
        <v>1.35</v>
      </c>
      <c r="P55" s="27">
        <v>1.27</v>
      </c>
      <c r="S55" s="27">
        <v>1.62</v>
      </c>
      <c r="V55" s="27">
        <v>1.86</v>
      </c>
      <c r="Z55" s="27">
        <v>13.3</v>
      </c>
      <c r="AA55" s="27">
        <v>8.9700000000000006</v>
      </c>
      <c r="AB55" s="27">
        <v>26.3</v>
      </c>
      <c r="AC55" s="27">
        <v>16.8</v>
      </c>
      <c r="AD55" s="9"/>
    </row>
    <row r="56" spans="1:30">
      <c r="A56" s="12" t="s">
        <v>74</v>
      </c>
      <c r="B56" s="12" t="s">
        <v>115</v>
      </c>
      <c r="C56" s="12" t="s">
        <v>340</v>
      </c>
      <c r="D56" s="16">
        <v>41182</v>
      </c>
      <c r="E56" s="16">
        <v>41259</v>
      </c>
      <c r="F56" s="16">
        <v>41322</v>
      </c>
      <c r="G56" s="12">
        <v>77</v>
      </c>
      <c r="H56" s="12">
        <v>140</v>
      </c>
      <c r="I56" s="12">
        <v>63</v>
      </c>
      <c r="K56" s="27">
        <v>33.700000000000003</v>
      </c>
      <c r="L56" s="27">
        <v>15.1</v>
      </c>
      <c r="M56" s="27">
        <v>1.4</v>
      </c>
      <c r="P56" s="27">
        <v>1.99</v>
      </c>
      <c r="S56" s="27">
        <v>1.97</v>
      </c>
      <c r="V56" s="27">
        <v>2.5099999999999998</v>
      </c>
      <c r="Z56" s="27">
        <v>18.3</v>
      </c>
      <c r="AA56" s="27">
        <v>12.3</v>
      </c>
      <c r="AB56" s="27">
        <v>27.2</v>
      </c>
      <c r="AC56" s="27">
        <v>20.7</v>
      </c>
      <c r="AD56" s="9"/>
    </row>
    <row r="57" spans="1:30">
      <c r="A57" s="12" t="s">
        <v>75</v>
      </c>
      <c r="B57" s="12" t="s">
        <v>115</v>
      </c>
      <c r="C57" s="12" t="s">
        <v>340</v>
      </c>
      <c r="D57" s="16">
        <v>41182</v>
      </c>
      <c r="E57" s="16">
        <v>41259</v>
      </c>
      <c r="F57" s="16">
        <v>41322</v>
      </c>
      <c r="G57" s="12">
        <v>77</v>
      </c>
      <c r="H57" s="12">
        <v>140</v>
      </c>
      <c r="I57" s="12">
        <v>63</v>
      </c>
      <c r="K57" s="27">
        <v>32.4</v>
      </c>
      <c r="L57" s="27">
        <v>14</v>
      </c>
      <c r="M57" s="27">
        <v>1.25</v>
      </c>
      <c r="P57" s="27">
        <v>1.4</v>
      </c>
      <c r="S57" s="27">
        <v>1.79</v>
      </c>
      <c r="V57" s="27">
        <v>1.87</v>
      </c>
      <c r="Z57" s="27">
        <v>15.9</v>
      </c>
      <c r="AA57" s="27">
        <v>12.6</v>
      </c>
      <c r="AB57" s="27">
        <v>27.2</v>
      </c>
      <c r="AC57" s="27">
        <v>19.3</v>
      </c>
      <c r="AD57" s="9"/>
    </row>
    <row r="58" spans="1:30">
      <c r="A58" s="12" t="s">
        <v>76</v>
      </c>
      <c r="B58" s="12" t="s">
        <v>115</v>
      </c>
      <c r="C58" s="12" t="s">
        <v>340</v>
      </c>
      <c r="D58" s="16">
        <v>41182</v>
      </c>
      <c r="E58" s="16">
        <v>41259</v>
      </c>
      <c r="F58" s="16">
        <v>41322</v>
      </c>
      <c r="G58" s="12">
        <v>77</v>
      </c>
      <c r="H58" s="12">
        <v>140</v>
      </c>
      <c r="I58" s="12">
        <v>63</v>
      </c>
      <c r="K58" s="27">
        <v>28.4</v>
      </c>
      <c r="L58" s="27">
        <v>15.5</v>
      </c>
      <c r="M58" s="27">
        <v>0.91600000000000004</v>
      </c>
      <c r="P58" s="27">
        <v>1.1599999999999999</v>
      </c>
      <c r="S58" s="27">
        <v>1.37</v>
      </c>
      <c r="V58" s="27">
        <v>1.63</v>
      </c>
      <c r="Z58" s="27">
        <v>17.2</v>
      </c>
      <c r="AA58" s="27">
        <v>9.39</v>
      </c>
      <c r="AB58" s="27">
        <v>25.5</v>
      </c>
      <c r="AC58" s="27">
        <v>16.2</v>
      </c>
      <c r="AD58" s="9"/>
    </row>
    <row r="59" spans="1:30">
      <c r="A59" s="12" t="s">
        <v>77</v>
      </c>
      <c r="B59" s="12" t="s">
        <v>115</v>
      </c>
      <c r="C59" s="12" t="s">
        <v>340</v>
      </c>
      <c r="D59" s="16">
        <v>41182</v>
      </c>
      <c r="E59" s="16">
        <v>41259</v>
      </c>
      <c r="F59" s="16">
        <v>41322</v>
      </c>
      <c r="G59" s="12">
        <v>77</v>
      </c>
      <c r="H59" s="12">
        <v>140</v>
      </c>
      <c r="I59" s="12">
        <v>63</v>
      </c>
      <c r="K59" s="27">
        <v>35.9</v>
      </c>
      <c r="L59" s="27">
        <v>15.6</v>
      </c>
      <c r="M59" s="27">
        <v>1.1299999999999999</v>
      </c>
      <c r="P59" s="27">
        <v>1.26</v>
      </c>
      <c r="S59" s="27">
        <v>1.4</v>
      </c>
      <c r="V59" s="27">
        <v>1.67</v>
      </c>
      <c r="Z59" s="27">
        <v>13.4</v>
      </c>
      <c r="AA59" s="27">
        <v>10.5</v>
      </c>
      <c r="AB59" s="27">
        <v>26.3</v>
      </c>
      <c r="AC59" s="27">
        <v>17.7</v>
      </c>
      <c r="AD59" s="9"/>
    </row>
    <row r="60" spans="1:30">
      <c r="A60" s="12" t="s">
        <v>78</v>
      </c>
      <c r="B60" s="12" t="s">
        <v>113</v>
      </c>
      <c r="C60" s="12" t="s">
        <v>340</v>
      </c>
      <c r="D60" s="16">
        <v>41514</v>
      </c>
      <c r="E60" s="16">
        <v>41570</v>
      </c>
      <c r="F60" s="16">
        <v>41738</v>
      </c>
      <c r="G60" s="12">
        <v>56</v>
      </c>
      <c r="H60" s="12">
        <v>224</v>
      </c>
      <c r="I60" s="12">
        <v>168</v>
      </c>
      <c r="AD60" s="9"/>
    </row>
    <row r="61" spans="1:30">
      <c r="A61" s="12" t="s">
        <v>79</v>
      </c>
      <c r="B61" s="12" t="s">
        <v>113</v>
      </c>
      <c r="C61" s="12" t="s">
        <v>340</v>
      </c>
      <c r="D61" s="16">
        <v>41514</v>
      </c>
      <c r="E61" s="16">
        <v>41570</v>
      </c>
      <c r="F61" s="16">
        <v>41738</v>
      </c>
      <c r="G61" s="12">
        <v>56</v>
      </c>
      <c r="H61" s="12">
        <v>224</v>
      </c>
      <c r="I61" s="12">
        <v>168</v>
      </c>
      <c r="AD61" s="9"/>
    </row>
    <row r="62" spans="1:30">
      <c r="A62" s="12" t="s">
        <v>80</v>
      </c>
      <c r="B62" s="12" t="s">
        <v>113</v>
      </c>
      <c r="C62" s="12" t="s">
        <v>340</v>
      </c>
      <c r="D62" s="16">
        <v>41514</v>
      </c>
      <c r="E62" s="16">
        <v>41570</v>
      </c>
      <c r="F62" s="16">
        <v>41738</v>
      </c>
      <c r="G62" s="12">
        <v>56</v>
      </c>
      <c r="H62" s="12">
        <v>224</v>
      </c>
      <c r="I62" s="12">
        <v>168</v>
      </c>
      <c r="AD62" s="9"/>
    </row>
    <row r="63" spans="1:30">
      <c r="A63" s="12" t="s">
        <v>81</v>
      </c>
      <c r="B63" s="12" t="s">
        <v>113</v>
      </c>
      <c r="C63" s="12" t="s">
        <v>340</v>
      </c>
      <c r="D63" s="16">
        <v>41514</v>
      </c>
      <c r="E63" s="16">
        <v>41570</v>
      </c>
      <c r="F63" s="16">
        <v>41829</v>
      </c>
      <c r="G63" s="12">
        <v>56</v>
      </c>
      <c r="H63" s="12">
        <v>315</v>
      </c>
      <c r="I63" s="12">
        <v>259</v>
      </c>
      <c r="AD63" s="9"/>
    </row>
    <row r="64" spans="1:30">
      <c r="A64" s="12" t="s">
        <v>82</v>
      </c>
      <c r="B64" s="12" t="s">
        <v>113</v>
      </c>
      <c r="C64" s="12" t="s">
        <v>340</v>
      </c>
      <c r="D64" s="16">
        <v>41514</v>
      </c>
      <c r="E64" s="16">
        <v>41570</v>
      </c>
      <c r="F64" s="16">
        <v>41829</v>
      </c>
      <c r="G64" s="12">
        <v>56</v>
      </c>
      <c r="H64" s="12">
        <v>315</v>
      </c>
      <c r="I64" s="12">
        <v>259</v>
      </c>
      <c r="AD64" s="9"/>
    </row>
    <row r="65" spans="1:30">
      <c r="A65" s="12" t="s">
        <v>83</v>
      </c>
      <c r="B65" s="12" t="s">
        <v>113</v>
      </c>
      <c r="C65" s="12" t="s">
        <v>340</v>
      </c>
      <c r="D65" s="16">
        <v>41514</v>
      </c>
      <c r="E65" s="16">
        <v>41570</v>
      </c>
      <c r="F65" s="16">
        <v>41829</v>
      </c>
      <c r="G65" s="12">
        <v>56</v>
      </c>
      <c r="H65" s="12">
        <v>315</v>
      </c>
      <c r="I65" s="12">
        <v>259</v>
      </c>
      <c r="AD65" s="9"/>
    </row>
    <row r="66" spans="1:30">
      <c r="A66" s="12" t="s">
        <v>84</v>
      </c>
      <c r="B66" s="12" t="s">
        <v>114</v>
      </c>
      <c r="C66" s="12" t="s">
        <v>340</v>
      </c>
      <c r="D66" s="16">
        <v>41472</v>
      </c>
      <c r="E66" s="16">
        <v>41549</v>
      </c>
      <c r="F66" s="16">
        <v>41836</v>
      </c>
      <c r="G66" s="12">
        <v>77</v>
      </c>
      <c r="H66" s="12">
        <v>364</v>
      </c>
      <c r="I66" s="12">
        <v>287</v>
      </c>
      <c r="J66" s="27">
        <v>95.3</v>
      </c>
      <c r="K66" s="27">
        <v>40.299999999999997</v>
      </c>
      <c r="L66" s="27">
        <v>12.7</v>
      </c>
      <c r="M66" s="27">
        <v>1.77</v>
      </c>
      <c r="P66" s="27">
        <v>2.17</v>
      </c>
      <c r="Q66" s="27">
        <v>5.22</v>
      </c>
      <c r="R66" s="27">
        <v>5.82</v>
      </c>
      <c r="S66" s="27">
        <v>3.53</v>
      </c>
      <c r="V66" s="27">
        <v>3.74</v>
      </c>
      <c r="W66" s="27">
        <v>14.1</v>
      </c>
      <c r="X66" s="27">
        <v>11.4</v>
      </c>
      <c r="Z66" s="27">
        <v>5.87</v>
      </c>
      <c r="AB66" s="27">
        <v>18.5</v>
      </c>
      <c r="AD66" s="9"/>
    </row>
    <row r="67" spans="1:30">
      <c r="A67" s="12" t="s">
        <v>85</v>
      </c>
      <c r="B67" s="12" t="s">
        <v>114</v>
      </c>
      <c r="C67" s="12" t="s">
        <v>340</v>
      </c>
      <c r="D67" s="16">
        <v>41472</v>
      </c>
      <c r="E67" s="16">
        <v>41549</v>
      </c>
      <c r="F67" s="16">
        <v>41843</v>
      </c>
      <c r="G67" s="12">
        <v>77</v>
      </c>
      <c r="H67" s="12">
        <v>371</v>
      </c>
      <c r="I67" s="12">
        <v>294</v>
      </c>
      <c r="AD67" s="9"/>
    </row>
    <row r="68" spans="1:30">
      <c r="A68" s="12" t="s">
        <v>86</v>
      </c>
      <c r="B68" s="12" t="s">
        <v>114</v>
      </c>
      <c r="C68" s="12" t="s">
        <v>340</v>
      </c>
      <c r="D68" s="16">
        <v>41472</v>
      </c>
      <c r="E68" s="16">
        <v>41549</v>
      </c>
      <c r="F68" s="16">
        <v>41843</v>
      </c>
      <c r="G68" s="12">
        <v>77</v>
      </c>
      <c r="H68" s="12">
        <v>371</v>
      </c>
      <c r="I68" s="12">
        <v>294</v>
      </c>
      <c r="AD68" s="9"/>
    </row>
    <row r="69" spans="1:30">
      <c r="A69" s="12" t="s">
        <v>87</v>
      </c>
      <c r="B69" s="12" t="s">
        <v>114</v>
      </c>
      <c r="C69" s="12" t="s">
        <v>340</v>
      </c>
      <c r="D69" s="16">
        <v>41472</v>
      </c>
      <c r="E69" s="16">
        <v>41549</v>
      </c>
      <c r="F69" s="16">
        <v>41864</v>
      </c>
      <c r="G69" s="12">
        <v>77</v>
      </c>
      <c r="H69" s="12">
        <v>392</v>
      </c>
      <c r="I69" s="12">
        <v>315</v>
      </c>
      <c r="AD69" s="9"/>
    </row>
    <row r="70" spans="1:30">
      <c r="A70" s="12" t="s">
        <v>88</v>
      </c>
      <c r="B70" s="12" t="s">
        <v>114</v>
      </c>
      <c r="C70" s="12" t="s">
        <v>340</v>
      </c>
      <c r="D70" s="16">
        <v>41472</v>
      </c>
      <c r="E70" s="16">
        <v>41549</v>
      </c>
      <c r="F70" s="16">
        <v>41864</v>
      </c>
      <c r="G70" s="12">
        <v>77</v>
      </c>
      <c r="H70" s="12">
        <v>392</v>
      </c>
      <c r="I70" s="12">
        <v>315</v>
      </c>
      <c r="AD70" s="9"/>
    </row>
    <row r="71" spans="1:30">
      <c r="A71" s="12" t="s">
        <v>89</v>
      </c>
      <c r="B71" s="12" t="s">
        <v>114</v>
      </c>
      <c r="C71" s="12" t="s">
        <v>340</v>
      </c>
      <c r="D71" s="16">
        <v>41472</v>
      </c>
      <c r="E71" s="16">
        <v>41549</v>
      </c>
      <c r="F71" s="16">
        <v>41864</v>
      </c>
      <c r="G71" s="12">
        <v>77</v>
      </c>
      <c r="H71" s="12">
        <v>392</v>
      </c>
      <c r="I71" s="12">
        <v>315</v>
      </c>
      <c r="AD71" s="9"/>
    </row>
    <row r="72" spans="1:30">
      <c r="A72" s="12" t="s">
        <v>90</v>
      </c>
      <c r="B72" s="12" t="s">
        <v>114</v>
      </c>
      <c r="C72" s="12" t="s">
        <v>340</v>
      </c>
      <c r="D72" s="16">
        <v>41472</v>
      </c>
      <c r="E72" s="16">
        <v>41549</v>
      </c>
      <c r="F72" s="16">
        <v>41864</v>
      </c>
      <c r="G72" s="12">
        <v>77</v>
      </c>
      <c r="H72" s="12">
        <v>392</v>
      </c>
      <c r="I72" s="12">
        <v>315</v>
      </c>
      <c r="AD72" s="9"/>
    </row>
    <row r="73" spans="1:30">
      <c r="A73" s="12" t="s">
        <v>91</v>
      </c>
      <c r="B73" s="12" t="s">
        <v>115</v>
      </c>
      <c r="C73" s="12" t="s">
        <v>340</v>
      </c>
      <c r="D73" s="16">
        <v>41154</v>
      </c>
      <c r="E73" s="16">
        <v>41259</v>
      </c>
      <c r="F73" s="16">
        <v>41490</v>
      </c>
      <c r="G73" s="12">
        <v>105</v>
      </c>
      <c r="H73" s="12">
        <v>336</v>
      </c>
      <c r="I73" s="12">
        <v>231</v>
      </c>
      <c r="AD73" s="9"/>
    </row>
    <row r="74" spans="1:30">
      <c r="A74" s="12" t="s">
        <v>92</v>
      </c>
      <c r="B74" s="12" t="s">
        <v>115</v>
      </c>
      <c r="C74" s="12" t="s">
        <v>340</v>
      </c>
      <c r="D74" s="16">
        <v>41154</v>
      </c>
      <c r="E74" s="16">
        <v>41259</v>
      </c>
      <c r="F74" s="16">
        <v>41511</v>
      </c>
      <c r="G74" s="12">
        <v>105</v>
      </c>
      <c r="H74" s="12">
        <v>357</v>
      </c>
      <c r="I74" s="12">
        <v>252</v>
      </c>
      <c r="J74" s="27">
        <v>99.6</v>
      </c>
      <c r="K74" s="27">
        <v>56.3</v>
      </c>
      <c r="L74" s="27">
        <v>15.1</v>
      </c>
      <c r="M74" s="27">
        <v>4.01</v>
      </c>
      <c r="P74" s="27">
        <v>4.45</v>
      </c>
      <c r="Q74" s="27">
        <v>16.100000000000001</v>
      </c>
      <c r="R74" s="27">
        <v>16.100000000000001</v>
      </c>
      <c r="S74" s="27">
        <v>4.3099999999999996</v>
      </c>
      <c r="V74" s="27">
        <v>4.5599999999999996</v>
      </c>
      <c r="W74" s="27">
        <v>18.399999999999999</v>
      </c>
      <c r="X74" s="27">
        <v>14.7</v>
      </c>
      <c r="Z74" s="27">
        <v>16</v>
      </c>
      <c r="AB74" s="27">
        <v>30.1</v>
      </c>
      <c r="AD74" s="9"/>
    </row>
    <row r="75" spans="1:30">
      <c r="A75" s="12" t="s">
        <v>93</v>
      </c>
      <c r="B75" s="12" t="s">
        <v>115</v>
      </c>
      <c r="C75" s="12" t="s">
        <v>340</v>
      </c>
      <c r="D75" s="16">
        <v>41154</v>
      </c>
      <c r="E75" s="16">
        <v>41259</v>
      </c>
      <c r="F75" s="16">
        <v>41511</v>
      </c>
      <c r="G75" s="12">
        <v>105</v>
      </c>
      <c r="H75" s="12">
        <v>357</v>
      </c>
      <c r="I75" s="12">
        <v>252</v>
      </c>
      <c r="J75" s="27">
        <v>99.7</v>
      </c>
      <c r="K75" s="27">
        <v>59.3</v>
      </c>
      <c r="L75" s="27">
        <v>20.5</v>
      </c>
      <c r="M75" s="27">
        <v>2.75</v>
      </c>
      <c r="P75" s="27">
        <v>3.26</v>
      </c>
      <c r="Q75" s="27">
        <v>12.3</v>
      </c>
      <c r="R75" s="27">
        <v>13.1</v>
      </c>
      <c r="S75" s="27">
        <v>4.28</v>
      </c>
      <c r="V75" s="27">
        <v>5.55</v>
      </c>
      <c r="W75" s="27">
        <v>19</v>
      </c>
      <c r="X75" s="27">
        <v>15.5</v>
      </c>
      <c r="Z75" s="27">
        <v>13.3</v>
      </c>
      <c r="AB75" s="27">
        <v>28.8</v>
      </c>
      <c r="AD75" s="9"/>
    </row>
    <row r="76" spans="1:30">
      <c r="A76" s="12" t="s">
        <v>94</v>
      </c>
      <c r="B76" s="12" t="s">
        <v>115</v>
      </c>
      <c r="C76" s="12" t="s">
        <v>340</v>
      </c>
      <c r="D76" s="16">
        <v>41154</v>
      </c>
      <c r="E76" s="16">
        <v>41259</v>
      </c>
      <c r="F76" s="16">
        <v>41511</v>
      </c>
      <c r="G76" s="12">
        <v>105</v>
      </c>
      <c r="H76" s="12">
        <v>357</v>
      </c>
      <c r="I76" s="12">
        <v>252</v>
      </c>
      <c r="J76" s="27">
        <v>99.6</v>
      </c>
      <c r="K76" s="27">
        <v>61.1</v>
      </c>
      <c r="L76" s="27">
        <v>20.2</v>
      </c>
      <c r="M76" s="27">
        <v>5.78</v>
      </c>
      <c r="P76" s="27">
        <v>6.94</v>
      </c>
      <c r="Q76" s="27">
        <v>18.3</v>
      </c>
      <c r="R76" s="27">
        <v>19.2</v>
      </c>
      <c r="S76" s="27">
        <v>8.16</v>
      </c>
      <c r="V76" s="27">
        <v>7.7</v>
      </c>
      <c r="W76" s="27">
        <v>20.5</v>
      </c>
      <c r="X76" s="27">
        <v>18.600000000000001</v>
      </c>
      <c r="Z76" s="27">
        <v>14.3</v>
      </c>
      <c r="AB76" s="27">
        <v>25.5</v>
      </c>
      <c r="AD76" s="9"/>
    </row>
    <row r="77" spans="1:30">
      <c r="A77" s="12" t="s">
        <v>95</v>
      </c>
      <c r="B77" s="12" t="s">
        <v>115</v>
      </c>
      <c r="C77" s="12" t="s">
        <v>340</v>
      </c>
      <c r="D77" s="16">
        <v>41154</v>
      </c>
      <c r="E77" s="16">
        <v>41259</v>
      </c>
      <c r="F77" s="16">
        <v>41511</v>
      </c>
      <c r="G77" s="12">
        <v>105</v>
      </c>
      <c r="H77" s="12">
        <v>357</v>
      </c>
      <c r="I77" s="12">
        <v>252</v>
      </c>
      <c r="J77" s="27">
        <v>99.5</v>
      </c>
      <c r="K77" s="27">
        <v>55.8</v>
      </c>
      <c r="L77" s="27">
        <v>14.4</v>
      </c>
      <c r="M77" s="27">
        <v>3.18</v>
      </c>
      <c r="P77" s="27">
        <v>3.61</v>
      </c>
      <c r="Q77" s="27">
        <v>15.1</v>
      </c>
      <c r="R77" s="27">
        <v>12.2</v>
      </c>
      <c r="S77" s="27">
        <v>4.91</v>
      </c>
      <c r="V77" s="27">
        <v>4.78</v>
      </c>
      <c r="W77" s="27">
        <v>18.399999999999999</v>
      </c>
      <c r="X77" s="27">
        <v>14.9</v>
      </c>
      <c r="Z77" s="27">
        <v>16.2</v>
      </c>
      <c r="AB77" s="27">
        <v>24.8</v>
      </c>
      <c r="AD77" s="9"/>
    </row>
    <row r="78" spans="1:30">
      <c r="A78" s="12" t="s">
        <v>96</v>
      </c>
      <c r="B78" s="12" t="s">
        <v>111</v>
      </c>
      <c r="C78" s="12" t="s">
        <v>340</v>
      </c>
      <c r="D78" s="16">
        <v>41436</v>
      </c>
      <c r="E78" s="16">
        <v>41499</v>
      </c>
      <c r="F78" s="16">
        <v>41870</v>
      </c>
      <c r="G78" s="12">
        <v>63</v>
      </c>
      <c r="H78" s="12">
        <v>434</v>
      </c>
      <c r="I78" s="12">
        <v>371</v>
      </c>
      <c r="J78" s="27">
        <v>99.2</v>
      </c>
      <c r="K78" s="27">
        <v>41.3</v>
      </c>
      <c r="L78" s="27">
        <v>9.52</v>
      </c>
      <c r="M78" s="27">
        <v>3.3</v>
      </c>
      <c r="P78" s="27">
        <v>2.67</v>
      </c>
      <c r="Q78" s="27">
        <v>9.74</v>
      </c>
      <c r="R78" s="27">
        <v>9.14</v>
      </c>
      <c r="S78" s="27">
        <v>2.99</v>
      </c>
      <c r="V78" s="27">
        <v>3.42</v>
      </c>
      <c r="W78" s="27">
        <v>15.2</v>
      </c>
      <c r="X78" s="27">
        <v>10.5</v>
      </c>
      <c r="Z78" s="27">
        <v>13.5</v>
      </c>
      <c r="AB78" s="27">
        <v>27.4</v>
      </c>
      <c r="AD78" s="9"/>
    </row>
    <row r="79" spans="1:30">
      <c r="A79" s="12" t="s">
        <v>97</v>
      </c>
      <c r="B79" s="12" t="s">
        <v>111</v>
      </c>
      <c r="C79" s="12" t="s">
        <v>340</v>
      </c>
      <c r="D79" s="16">
        <v>41436</v>
      </c>
      <c r="E79" s="16">
        <v>41499</v>
      </c>
      <c r="F79" s="16">
        <v>41870</v>
      </c>
      <c r="G79" s="12">
        <v>63</v>
      </c>
      <c r="H79" s="12">
        <v>434</v>
      </c>
      <c r="I79" s="12">
        <v>371</v>
      </c>
      <c r="J79" s="27">
        <v>98.5</v>
      </c>
      <c r="K79" s="27">
        <v>47.2</v>
      </c>
      <c r="L79" s="27">
        <v>10.6</v>
      </c>
      <c r="M79" s="27">
        <v>3.28</v>
      </c>
      <c r="P79" s="27">
        <v>2.96</v>
      </c>
      <c r="Q79" s="27">
        <v>9.89</v>
      </c>
      <c r="R79" s="27">
        <v>9.5500000000000007</v>
      </c>
      <c r="S79" s="27">
        <v>3.45</v>
      </c>
      <c r="V79" s="27">
        <v>3.7</v>
      </c>
      <c r="W79" s="27">
        <v>18.5</v>
      </c>
      <c r="X79" s="27">
        <v>10.3</v>
      </c>
      <c r="Z79" s="27">
        <v>13</v>
      </c>
      <c r="AB79" s="27">
        <v>22.8</v>
      </c>
      <c r="AD79" s="9"/>
    </row>
    <row r="80" spans="1:30">
      <c r="A80" s="12" t="s">
        <v>98</v>
      </c>
      <c r="B80" s="12" t="s">
        <v>111</v>
      </c>
      <c r="C80" s="12" t="s">
        <v>340</v>
      </c>
      <c r="D80" s="16">
        <v>41436</v>
      </c>
      <c r="E80" s="16">
        <v>41499</v>
      </c>
      <c r="F80" s="16">
        <v>41870</v>
      </c>
      <c r="G80" s="12">
        <v>63</v>
      </c>
      <c r="H80" s="12">
        <v>434</v>
      </c>
      <c r="I80" s="12">
        <v>371</v>
      </c>
      <c r="J80" s="27">
        <v>96.9</v>
      </c>
      <c r="K80" s="27">
        <v>42.9</v>
      </c>
      <c r="L80" s="27">
        <v>9.83</v>
      </c>
      <c r="M80" s="27">
        <v>6.55</v>
      </c>
      <c r="P80" s="27">
        <v>3.12</v>
      </c>
      <c r="Q80" s="27">
        <v>11.3</v>
      </c>
      <c r="R80" s="27">
        <v>15.9</v>
      </c>
      <c r="S80" s="27">
        <v>5.33</v>
      </c>
      <c r="V80" s="27">
        <v>5.29</v>
      </c>
      <c r="W80" s="27">
        <v>12.8</v>
      </c>
      <c r="X80" s="27">
        <v>16.100000000000001</v>
      </c>
      <c r="Z80" s="27">
        <v>14.8</v>
      </c>
      <c r="AB80" s="27">
        <v>21.5</v>
      </c>
      <c r="AD80" s="9"/>
    </row>
    <row r="81" spans="1:44">
      <c r="A81" s="12">
        <v>112665</v>
      </c>
      <c r="B81" s="12" t="s">
        <v>116</v>
      </c>
      <c r="C81" s="12" t="s">
        <v>339</v>
      </c>
      <c r="D81" s="16">
        <v>42148</v>
      </c>
      <c r="E81" s="16">
        <v>42209</v>
      </c>
      <c r="F81" s="16">
        <v>42262</v>
      </c>
      <c r="G81" s="12">
        <v>61</v>
      </c>
      <c r="H81" s="12">
        <v>114</v>
      </c>
      <c r="I81" s="12">
        <v>53</v>
      </c>
      <c r="AD81" s="9"/>
    </row>
    <row r="82" spans="1:44">
      <c r="A82" s="12">
        <v>112666</v>
      </c>
      <c r="B82" s="12" t="s">
        <v>116</v>
      </c>
      <c r="C82" s="12" t="s">
        <v>339</v>
      </c>
      <c r="D82" s="16">
        <v>42148</v>
      </c>
      <c r="E82" s="16">
        <v>42209</v>
      </c>
      <c r="F82" s="16">
        <v>42262</v>
      </c>
      <c r="G82" s="12">
        <v>61</v>
      </c>
      <c r="H82" s="12">
        <v>114</v>
      </c>
      <c r="I82" s="12">
        <v>53</v>
      </c>
      <c r="AD82" s="9"/>
    </row>
    <row r="83" spans="1:44">
      <c r="A83" s="12">
        <v>112667</v>
      </c>
      <c r="B83" s="12" t="s">
        <v>116</v>
      </c>
      <c r="C83" s="12" t="s">
        <v>339</v>
      </c>
      <c r="D83" s="16">
        <v>42148</v>
      </c>
      <c r="E83" s="16">
        <v>42209</v>
      </c>
      <c r="F83" s="16">
        <v>42262</v>
      </c>
      <c r="G83" s="12">
        <v>61</v>
      </c>
      <c r="H83" s="12">
        <v>114</v>
      </c>
      <c r="I83" s="12">
        <v>53</v>
      </c>
      <c r="AD83" s="9"/>
    </row>
    <row r="84" spans="1:44">
      <c r="A84" s="12">
        <v>112668</v>
      </c>
      <c r="B84" s="12" t="s">
        <v>116</v>
      </c>
      <c r="C84" s="12" t="s">
        <v>339</v>
      </c>
      <c r="D84" s="16">
        <v>42148</v>
      </c>
      <c r="E84" s="16">
        <v>42209</v>
      </c>
      <c r="F84" s="16">
        <v>42262</v>
      </c>
      <c r="G84" s="12">
        <v>61</v>
      </c>
      <c r="H84" s="12">
        <v>114</v>
      </c>
      <c r="I84" s="12">
        <v>53</v>
      </c>
      <c r="AD84" s="9"/>
    </row>
    <row r="85" spans="1:44" s="12" customFormat="1">
      <c r="A85" s="12">
        <v>111028</v>
      </c>
      <c r="B85" s="12" t="s">
        <v>196</v>
      </c>
      <c r="C85" s="12" t="s">
        <v>339</v>
      </c>
      <c r="D85" s="16">
        <v>42173</v>
      </c>
      <c r="E85" s="16">
        <v>42335</v>
      </c>
      <c r="F85" s="16">
        <v>42391</v>
      </c>
      <c r="G85" s="12">
        <v>162</v>
      </c>
      <c r="H85" s="12">
        <v>218</v>
      </c>
      <c r="I85" s="12">
        <v>56</v>
      </c>
      <c r="J85" s="23">
        <v>95.3</v>
      </c>
      <c r="K85" s="23">
        <v>33</v>
      </c>
      <c r="L85" s="23">
        <v>17.5</v>
      </c>
      <c r="M85" s="23">
        <v>2.31</v>
      </c>
      <c r="N85" s="23">
        <v>20.6</v>
      </c>
      <c r="O85" s="23">
        <v>35.1</v>
      </c>
      <c r="P85" s="23">
        <v>3.32</v>
      </c>
      <c r="Q85" s="23">
        <v>18.899999999999999</v>
      </c>
      <c r="R85" s="23">
        <v>13.8</v>
      </c>
      <c r="S85" s="23">
        <v>2.8</v>
      </c>
      <c r="T85" s="23">
        <v>33.200000000000003</v>
      </c>
      <c r="U85" s="23">
        <v>45.4</v>
      </c>
      <c r="V85" s="23">
        <v>4.53</v>
      </c>
      <c r="W85" s="23">
        <v>41.4</v>
      </c>
      <c r="X85" s="23">
        <v>17.399999999999999</v>
      </c>
      <c r="Y85" s="24"/>
      <c r="Z85" s="24"/>
      <c r="AA85" s="24"/>
      <c r="AB85" s="24"/>
      <c r="AC85" s="24"/>
      <c r="AD85" s="13"/>
      <c r="AE85" s="47"/>
      <c r="AF85" s="51"/>
      <c r="AG85" s="51"/>
      <c r="AH85" s="51"/>
      <c r="AI85" s="51"/>
      <c r="AJ85" s="51"/>
      <c r="AK85" s="51"/>
      <c r="AL85" s="51"/>
      <c r="AM85" s="51"/>
      <c r="AN85" s="51"/>
      <c r="AO85" s="51"/>
      <c r="AP85" s="51"/>
      <c r="AQ85" s="51"/>
      <c r="AR85" s="51"/>
    </row>
    <row r="86" spans="1:44" s="12" customFormat="1">
      <c r="A86" s="12">
        <v>152582</v>
      </c>
      <c r="B86" s="12" t="s">
        <v>196</v>
      </c>
      <c r="C86" s="12" t="s">
        <v>339</v>
      </c>
      <c r="D86" s="16">
        <v>42228</v>
      </c>
      <c r="E86" s="16">
        <v>42335</v>
      </c>
      <c r="F86" s="16">
        <v>42391</v>
      </c>
      <c r="G86" s="12">
        <v>107</v>
      </c>
      <c r="H86" s="12">
        <v>163</v>
      </c>
      <c r="I86" s="12">
        <v>56</v>
      </c>
      <c r="J86" s="23">
        <v>92.7</v>
      </c>
      <c r="K86" s="23">
        <v>28.9</v>
      </c>
      <c r="L86" s="23">
        <v>18.600000000000001</v>
      </c>
      <c r="M86" s="23">
        <v>2.29</v>
      </c>
      <c r="N86" s="23">
        <v>21.7</v>
      </c>
      <c r="O86" s="23">
        <v>44.9</v>
      </c>
      <c r="P86" s="23">
        <v>3.27</v>
      </c>
      <c r="Q86" s="23">
        <v>34.6</v>
      </c>
      <c r="R86" s="23">
        <v>8.77</v>
      </c>
      <c r="S86" s="23">
        <v>3.42</v>
      </c>
      <c r="T86" s="23">
        <v>38.299999999999997</v>
      </c>
      <c r="U86" s="23">
        <v>47.7</v>
      </c>
      <c r="V86" s="23">
        <v>4.95</v>
      </c>
      <c r="W86" s="23">
        <v>48</v>
      </c>
      <c r="X86" s="23">
        <v>13.2</v>
      </c>
      <c r="Y86" s="24"/>
      <c r="Z86" s="24"/>
      <c r="AA86" s="24"/>
      <c r="AB86" s="24"/>
      <c r="AC86" s="24"/>
      <c r="AD86" s="13"/>
      <c r="AE86" s="47"/>
      <c r="AF86" s="51"/>
      <c r="AG86" s="51"/>
      <c r="AH86" s="51"/>
      <c r="AI86" s="51"/>
      <c r="AJ86" s="51"/>
      <c r="AK86" s="51"/>
      <c r="AL86" s="51"/>
      <c r="AM86" s="51"/>
      <c r="AN86" s="51"/>
      <c r="AO86" s="51"/>
      <c r="AP86" s="51"/>
      <c r="AQ86" s="51"/>
      <c r="AR86" s="51"/>
    </row>
    <row r="87" spans="1:44" s="12" customFormat="1">
      <c r="A87" s="12">
        <v>172958</v>
      </c>
      <c r="B87" s="12" t="s">
        <v>196</v>
      </c>
      <c r="C87" s="12" t="s">
        <v>339</v>
      </c>
      <c r="D87" s="16">
        <v>42273</v>
      </c>
      <c r="E87" s="16">
        <v>42335</v>
      </c>
      <c r="F87" s="16">
        <v>42391</v>
      </c>
      <c r="G87" s="12">
        <v>62</v>
      </c>
      <c r="H87" s="12">
        <v>118</v>
      </c>
      <c r="I87" s="12">
        <v>56</v>
      </c>
      <c r="J87" s="23">
        <v>97.3</v>
      </c>
      <c r="K87" s="23">
        <v>35.200000000000003</v>
      </c>
      <c r="L87" s="23">
        <v>17.2</v>
      </c>
      <c r="M87" s="23">
        <v>3.13</v>
      </c>
      <c r="N87" s="23">
        <v>23.6</v>
      </c>
      <c r="O87" s="23">
        <v>47.4</v>
      </c>
      <c r="P87" s="23">
        <v>4.16</v>
      </c>
      <c r="Q87" s="23">
        <v>31.1</v>
      </c>
      <c r="R87" s="23">
        <v>11.1</v>
      </c>
      <c r="S87" s="23">
        <v>3.76</v>
      </c>
      <c r="T87" s="23">
        <v>35.700000000000003</v>
      </c>
      <c r="U87" s="23">
        <v>50.5</v>
      </c>
      <c r="V87" s="23">
        <v>4.8600000000000003</v>
      </c>
      <c r="W87" s="23">
        <v>46</v>
      </c>
      <c r="X87" s="23">
        <v>13.2</v>
      </c>
      <c r="Y87" s="24"/>
      <c r="Z87" s="24"/>
      <c r="AA87" s="24"/>
      <c r="AB87" s="24"/>
      <c r="AC87" s="24"/>
      <c r="AD87" s="13"/>
      <c r="AE87" s="47"/>
      <c r="AF87" s="51"/>
      <c r="AG87" s="51"/>
      <c r="AH87" s="51"/>
      <c r="AI87" s="51"/>
      <c r="AJ87" s="51"/>
      <c r="AK87" s="51"/>
      <c r="AL87" s="51"/>
      <c r="AM87" s="51"/>
      <c r="AN87" s="51"/>
      <c r="AO87" s="51"/>
      <c r="AP87" s="51"/>
      <c r="AQ87" s="51"/>
      <c r="AR87" s="51"/>
    </row>
    <row r="88" spans="1:44" s="12" customFormat="1">
      <c r="A88" s="12">
        <v>107281</v>
      </c>
      <c r="B88" s="12" t="s">
        <v>197</v>
      </c>
      <c r="C88" s="12" t="s">
        <v>339</v>
      </c>
      <c r="D88" s="16">
        <v>42173</v>
      </c>
      <c r="E88" s="16">
        <v>42335</v>
      </c>
      <c r="F88" s="16">
        <v>42433</v>
      </c>
      <c r="G88" s="12">
        <v>162</v>
      </c>
      <c r="H88" s="12">
        <v>260</v>
      </c>
      <c r="I88" s="12">
        <v>98</v>
      </c>
      <c r="J88" s="23">
        <v>85.6</v>
      </c>
      <c r="K88" s="23">
        <v>21.2</v>
      </c>
      <c r="L88" s="23">
        <v>14.1</v>
      </c>
      <c r="M88" s="23">
        <v>1.72</v>
      </c>
      <c r="N88" s="23">
        <v>12.1</v>
      </c>
      <c r="O88" s="23">
        <v>34.5</v>
      </c>
      <c r="P88" s="23">
        <v>2.2599999999999998</v>
      </c>
      <c r="Q88" s="23">
        <v>22</v>
      </c>
      <c r="R88" s="23">
        <v>8.02</v>
      </c>
      <c r="S88" s="23">
        <v>1.98</v>
      </c>
      <c r="T88" s="23">
        <v>26.9</v>
      </c>
      <c r="U88" s="23">
        <v>38.299999999999997</v>
      </c>
      <c r="V88" s="23">
        <v>2.6</v>
      </c>
      <c r="W88" s="23">
        <v>31.4</v>
      </c>
      <c r="X88" s="23">
        <v>11.3</v>
      </c>
      <c r="Y88" s="24"/>
      <c r="Z88" s="24"/>
      <c r="AA88" s="24"/>
      <c r="AB88" s="24"/>
      <c r="AC88" s="24"/>
      <c r="AD88" s="13"/>
      <c r="AE88" s="47"/>
      <c r="AF88" s="51"/>
      <c r="AG88" s="51"/>
      <c r="AH88" s="51"/>
      <c r="AI88" s="51"/>
      <c r="AJ88" s="51"/>
      <c r="AK88" s="51"/>
      <c r="AL88" s="51"/>
      <c r="AM88" s="51"/>
      <c r="AN88" s="51"/>
      <c r="AO88" s="51"/>
      <c r="AP88" s="51"/>
      <c r="AQ88" s="51"/>
      <c r="AR88" s="51"/>
    </row>
    <row r="89" spans="1:44" s="12" customFormat="1">
      <c r="A89" s="12">
        <v>142759</v>
      </c>
      <c r="B89" s="12" t="s">
        <v>197</v>
      </c>
      <c r="C89" s="12" t="s">
        <v>339</v>
      </c>
      <c r="D89" s="16">
        <v>42220</v>
      </c>
      <c r="E89" s="16">
        <v>42335</v>
      </c>
      <c r="F89" s="16">
        <v>42433</v>
      </c>
      <c r="G89" s="12">
        <v>115</v>
      </c>
      <c r="H89" s="12">
        <v>213</v>
      </c>
      <c r="I89" s="12">
        <v>98</v>
      </c>
      <c r="J89" s="23">
        <v>92.8</v>
      </c>
      <c r="K89" s="23">
        <v>26.1</v>
      </c>
      <c r="L89" s="23">
        <v>14.2</v>
      </c>
      <c r="M89" s="23">
        <v>1.23</v>
      </c>
      <c r="N89" s="23">
        <v>8.94</v>
      </c>
      <c r="O89" s="23">
        <v>29.4</v>
      </c>
      <c r="P89" s="23">
        <v>1.65</v>
      </c>
      <c r="Q89" s="23">
        <v>16.8</v>
      </c>
      <c r="R89" s="23">
        <v>5.77</v>
      </c>
      <c r="S89" s="23">
        <v>1.73</v>
      </c>
      <c r="T89" s="23">
        <v>20</v>
      </c>
      <c r="U89" s="23">
        <v>39.6</v>
      </c>
      <c r="V89" s="23">
        <v>2.62</v>
      </c>
      <c r="W89" s="23">
        <v>28</v>
      </c>
      <c r="X89" s="23">
        <v>7.71</v>
      </c>
      <c r="Y89" s="24"/>
      <c r="Z89" s="24"/>
      <c r="AA89" s="24"/>
      <c r="AB89" s="24"/>
      <c r="AC89" s="24"/>
      <c r="AD89" s="13"/>
      <c r="AE89" s="47"/>
      <c r="AF89" s="51"/>
      <c r="AG89" s="51"/>
      <c r="AH89" s="51"/>
      <c r="AI89" s="51"/>
      <c r="AJ89" s="51"/>
      <c r="AK89" s="51"/>
      <c r="AL89" s="51"/>
      <c r="AM89" s="51"/>
      <c r="AN89" s="51"/>
      <c r="AO89" s="51"/>
      <c r="AP89" s="51"/>
      <c r="AQ89" s="51"/>
      <c r="AR89" s="51"/>
    </row>
    <row r="90" spans="1:44" s="12" customFormat="1">
      <c r="A90" s="12">
        <v>152584</v>
      </c>
      <c r="B90" s="12" t="s">
        <v>197</v>
      </c>
      <c r="C90" s="12" t="s">
        <v>339</v>
      </c>
      <c r="D90" s="16">
        <v>42234</v>
      </c>
      <c r="E90" s="16">
        <v>42335</v>
      </c>
      <c r="F90" s="16">
        <v>42433</v>
      </c>
      <c r="G90" s="12">
        <v>101</v>
      </c>
      <c r="H90" s="12">
        <v>199</v>
      </c>
      <c r="I90" s="12">
        <v>98</v>
      </c>
      <c r="J90" s="23">
        <v>91.2</v>
      </c>
      <c r="K90" s="23">
        <v>28.8</v>
      </c>
      <c r="L90" s="23">
        <v>15</v>
      </c>
      <c r="M90" s="23">
        <v>1.74</v>
      </c>
      <c r="N90" s="23">
        <v>16.600000000000001</v>
      </c>
      <c r="O90" s="23">
        <v>47.4</v>
      </c>
      <c r="P90" s="23">
        <v>1.87</v>
      </c>
      <c r="Q90" s="23">
        <v>20.5</v>
      </c>
      <c r="R90" s="23">
        <v>6.63</v>
      </c>
      <c r="S90" s="23">
        <v>2.06</v>
      </c>
      <c r="T90" s="23">
        <v>26.8</v>
      </c>
      <c r="U90" s="23">
        <v>43.8</v>
      </c>
      <c r="V90" s="23">
        <v>3.01</v>
      </c>
      <c r="W90" s="23">
        <v>34.799999999999997</v>
      </c>
      <c r="X90" s="23">
        <v>9.74</v>
      </c>
      <c r="Y90" s="24"/>
      <c r="Z90" s="24"/>
      <c r="AA90" s="24"/>
      <c r="AB90" s="24"/>
      <c r="AC90" s="24"/>
      <c r="AD90" s="13"/>
      <c r="AE90" s="47"/>
      <c r="AF90" s="51"/>
      <c r="AG90" s="51"/>
      <c r="AH90" s="51"/>
      <c r="AI90" s="51"/>
      <c r="AJ90" s="51"/>
      <c r="AK90" s="51"/>
      <c r="AL90" s="51"/>
      <c r="AM90" s="51"/>
      <c r="AN90" s="51"/>
      <c r="AO90" s="51"/>
      <c r="AP90" s="51"/>
      <c r="AQ90" s="51"/>
      <c r="AR90" s="51"/>
    </row>
    <row r="91" spans="1:44" s="12" customFormat="1">
      <c r="A91" s="12">
        <v>172957</v>
      </c>
      <c r="B91" s="12" t="s">
        <v>197</v>
      </c>
      <c r="C91" s="12" t="s">
        <v>339</v>
      </c>
      <c r="D91" s="16">
        <v>42275</v>
      </c>
      <c r="E91" s="16">
        <v>42335</v>
      </c>
      <c r="F91" s="16">
        <v>42433</v>
      </c>
      <c r="G91" s="12">
        <v>60</v>
      </c>
      <c r="H91" s="12">
        <v>158</v>
      </c>
      <c r="I91" s="12">
        <v>98</v>
      </c>
      <c r="J91" s="23">
        <v>93.2</v>
      </c>
      <c r="K91" s="23">
        <v>31.8</v>
      </c>
      <c r="L91" s="23">
        <v>14.9</v>
      </c>
      <c r="M91" s="23">
        <v>2.34</v>
      </c>
      <c r="N91" s="23">
        <v>18.7</v>
      </c>
      <c r="O91" s="23">
        <v>39.799999999999997</v>
      </c>
      <c r="P91" s="23">
        <v>2.48</v>
      </c>
      <c r="Q91" s="23">
        <v>29</v>
      </c>
      <c r="R91" s="23">
        <v>10.9</v>
      </c>
      <c r="S91" s="23">
        <v>2.88</v>
      </c>
      <c r="T91" s="23">
        <v>28.8</v>
      </c>
      <c r="U91" s="23">
        <v>47.8</v>
      </c>
      <c r="V91" s="23">
        <v>3.91</v>
      </c>
      <c r="W91" s="23">
        <v>46.6</v>
      </c>
      <c r="X91" s="23">
        <v>12.8</v>
      </c>
      <c r="Y91" s="24"/>
      <c r="Z91" s="24"/>
      <c r="AA91" s="24"/>
      <c r="AB91" s="24"/>
      <c r="AC91" s="24"/>
      <c r="AD91" s="13"/>
      <c r="AE91" s="47"/>
      <c r="AF91" s="51"/>
      <c r="AG91" s="51"/>
      <c r="AH91" s="51"/>
      <c r="AI91" s="51"/>
      <c r="AJ91" s="51"/>
      <c r="AK91" s="51"/>
      <c r="AL91" s="51"/>
      <c r="AM91" s="51"/>
      <c r="AN91" s="51"/>
      <c r="AO91" s="51"/>
      <c r="AP91" s="51"/>
      <c r="AQ91" s="51"/>
      <c r="AR91" s="51"/>
    </row>
    <row r="92" spans="1:44" s="12" customFormat="1">
      <c r="A92" s="12">
        <v>106429</v>
      </c>
      <c r="B92" s="12" t="s">
        <v>198</v>
      </c>
      <c r="C92" s="12" t="s">
        <v>339</v>
      </c>
      <c r="D92" s="16">
        <v>42173</v>
      </c>
      <c r="E92" s="16">
        <v>42335</v>
      </c>
      <c r="F92" s="16">
        <v>42475</v>
      </c>
      <c r="G92" s="12">
        <v>162</v>
      </c>
      <c r="H92" s="12">
        <v>302</v>
      </c>
      <c r="I92" s="12">
        <v>140</v>
      </c>
      <c r="J92" s="23">
        <v>99</v>
      </c>
      <c r="K92" s="23">
        <v>48.9</v>
      </c>
      <c r="L92" s="23">
        <v>15</v>
      </c>
      <c r="M92" s="23">
        <v>2.4500000000000002</v>
      </c>
      <c r="N92" s="23">
        <v>20.6</v>
      </c>
      <c r="O92" s="23">
        <v>38.4</v>
      </c>
      <c r="P92" s="23">
        <v>3</v>
      </c>
      <c r="Q92" s="23">
        <v>20</v>
      </c>
      <c r="R92" s="23">
        <v>11</v>
      </c>
      <c r="S92" s="23">
        <v>2.9</v>
      </c>
      <c r="T92" s="23">
        <v>33.9</v>
      </c>
      <c r="U92" s="23">
        <v>47.1</v>
      </c>
      <c r="V92" s="23">
        <v>3.56</v>
      </c>
      <c r="W92" s="23">
        <v>36.299999999999997</v>
      </c>
      <c r="X92" s="23">
        <v>12.3</v>
      </c>
      <c r="Y92" s="24"/>
      <c r="Z92" s="24"/>
      <c r="AA92" s="24"/>
      <c r="AB92" s="24"/>
      <c r="AC92" s="24"/>
      <c r="AD92" s="13"/>
      <c r="AE92" s="47"/>
      <c r="AF92" s="51"/>
      <c r="AG92" s="51"/>
      <c r="AH92" s="51"/>
      <c r="AI92" s="51"/>
      <c r="AJ92" s="51"/>
      <c r="AK92" s="51"/>
      <c r="AL92" s="51"/>
      <c r="AM92" s="51"/>
      <c r="AN92" s="51"/>
      <c r="AO92" s="51"/>
      <c r="AP92" s="51"/>
      <c r="AQ92" s="51"/>
      <c r="AR92" s="51"/>
    </row>
    <row r="93" spans="1:44" s="12" customFormat="1">
      <c r="A93" s="12">
        <v>142760</v>
      </c>
      <c r="B93" s="12" t="s">
        <v>198</v>
      </c>
      <c r="C93" s="12" t="s">
        <v>339</v>
      </c>
      <c r="D93" s="16">
        <v>42220</v>
      </c>
      <c r="E93" s="16">
        <v>42335</v>
      </c>
      <c r="F93" s="16">
        <v>42475</v>
      </c>
      <c r="G93" s="12">
        <v>115</v>
      </c>
      <c r="H93" s="12">
        <v>255</v>
      </c>
      <c r="I93" s="12">
        <v>140</v>
      </c>
      <c r="J93" s="23">
        <v>99.4</v>
      </c>
      <c r="K93" s="23">
        <v>49.6</v>
      </c>
      <c r="L93" s="23">
        <v>20.6</v>
      </c>
      <c r="M93" s="23">
        <v>5.6</v>
      </c>
      <c r="N93" s="23">
        <v>16.3</v>
      </c>
      <c r="O93" s="23">
        <v>45.6</v>
      </c>
      <c r="P93" s="23">
        <v>6.9</v>
      </c>
      <c r="Q93" s="23">
        <v>29.5</v>
      </c>
      <c r="R93" s="23">
        <v>16.7</v>
      </c>
      <c r="S93" s="23">
        <v>5.4</v>
      </c>
      <c r="T93" s="23">
        <v>33</v>
      </c>
      <c r="U93" s="23">
        <v>50.7</v>
      </c>
      <c r="V93" s="23">
        <v>7.09</v>
      </c>
      <c r="W93" s="23">
        <v>39.799999999999997</v>
      </c>
      <c r="X93" s="23">
        <v>18.5</v>
      </c>
      <c r="Y93" s="24"/>
      <c r="Z93" s="24"/>
      <c r="AA93" s="24"/>
      <c r="AB93" s="24"/>
      <c r="AC93" s="24"/>
      <c r="AD93" s="13"/>
      <c r="AE93" s="47"/>
      <c r="AF93" s="51"/>
      <c r="AG93" s="51"/>
      <c r="AH93" s="51"/>
      <c r="AI93" s="51"/>
      <c r="AJ93" s="51"/>
      <c r="AK93" s="51"/>
      <c r="AL93" s="51"/>
      <c r="AM93" s="51"/>
      <c r="AN93" s="51"/>
      <c r="AO93" s="51"/>
      <c r="AP93" s="51"/>
      <c r="AQ93" s="51"/>
      <c r="AR93" s="51"/>
    </row>
    <row r="94" spans="1:44" s="12" customFormat="1">
      <c r="A94" s="12">
        <v>152583</v>
      </c>
      <c r="B94" s="12" t="s">
        <v>198</v>
      </c>
      <c r="C94" s="12" t="s">
        <v>339</v>
      </c>
      <c r="D94" s="16">
        <v>42234</v>
      </c>
      <c r="E94" s="16">
        <v>42335</v>
      </c>
      <c r="F94" s="16">
        <v>42475</v>
      </c>
      <c r="G94" s="12">
        <v>101</v>
      </c>
      <c r="H94" s="12">
        <v>241</v>
      </c>
      <c r="I94" s="12">
        <v>140</v>
      </c>
      <c r="J94" s="23">
        <v>98.4</v>
      </c>
      <c r="K94" s="23">
        <v>41.9</v>
      </c>
      <c r="L94" s="23">
        <v>16.8</v>
      </c>
      <c r="M94" s="23">
        <v>3.27</v>
      </c>
      <c r="N94" s="23">
        <v>19.7</v>
      </c>
      <c r="O94" s="23">
        <v>45.8</v>
      </c>
      <c r="P94" s="23">
        <v>3.38</v>
      </c>
      <c r="Q94" s="23">
        <v>21</v>
      </c>
      <c r="R94" s="23">
        <v>10</v>
      </c>
      <c r="S94" s="23">
        <v>2.91</v>
      </c>
      <c r="T94" s="23">
        <v>26.9</v>
      </c>
      <c r="U94" s="23">
        <v>48.8</v>
      </c>
      <c r="V94" s="23">
        <v>3.51</v>
      </c>
      <c r="W94" s="23">
        <v>32.6</v>
      </c>
      <c r="X94" s="23">
        <v>10.4</v>
      </c>
      <c r="Y94" s="24"/>
      <c r="Z94" s="24"/>
      <c r="AA94" s="24"/>
      <c r="AB94" s="24"/>
      <c r="AC94" s="24"/>
      <c r="AD94" s="13"/>
      <c r="AE94" s="47"/>
      <c r="AF94" s="51"/>
      <c r="AG94" s="51"/>
      <c r="AH94" s="51"/>
      <c r="AI94" s="51"/>
      <c r="AJ94" s="51"/>
      <c r="AK94" s="51"/>
      <c r="AL94" s="51"/>
      <c r="AM94" s="51"/>
      <c r="AN94" s="51"/>
      <c r="AO94" s="51"/>
      <c r="AP94" s="51"/>
      <c r="AQ94" s="51"/>
      <c r="AR94" s="51"/>
    </row>
    <row r="95" spans="1:44" s="12" customFormat="1">
      <c r="A95" s="12">
        <v>172956</v>
      </c>
      <c r="B95" s="12" t="s">
        <v>198</v>
      </c>
      <c r="C95" s="12" t="s">
        <v>339</v>
      </c>
      <c r="D95" s="16">
        <v>42275</v>
      </c>
      <c r="E95" s="16">
        <v>42335</v>
      </c>
      <c r="F95" s="16">
        <v>42475</v>
      </c>
      <c r="G95" s="12">
        <v>60</v>
      </c>
      <c r="H95" s="12">
        <v>200</v>
      </c>
      <c r="I95" s="12">
        <v>140</v>
      </c>
      <c r="J95" s="23">
        <v>97.6</v>
      </c>
      <c r="K95" s="23">
        <v>41.8</v>
      </c>
      <c r="L95" s="23">
        <v>19.7</v>
      </c>
      <c r="M95" s="23">
        <v>3.01</v>
      </c>
      <c r="N95" s="23">
        <v>19.100000000000001</v>
      </c>
      <c r="O95" s="23">
        <v>43.3</v>
      </c>
      <c r="P95" s="23">
        <v>3.5</v>
      </c>
      <c r="Q95" s="23">
        <v>32.4</v>
      </c>
      <c r="R95" s="23">
        <v>7.68</v>
      </c>
      <c r="S95" s="23">
        <v>3.49</v>
      </c>
      <c r="T95" s="23">
        <v>28.7</v>
      </c>
      <c r="U95" s="23">
        <v>53.9</v>
      </c>
      <c r="V95" s="23">
        <v>4.01</v>
      </c>
      <c r="W95" s="23">
        <v>38.1</v>
      </c>
      <c r="X95" s="23">
        <v>10.7</v>
      </c>
      <c r="Y95" s="24"/>
      <c r="Z95" s="24"/>
      <c r="AA95" s="24"/>
      <c r="AB95" s="24"/>
      <c r="AC95" s="24"/>
      <c r="AD95" s="13"/>
      <c r="AE95" s="47"/>
      <c r="AF95" s="51"/>
      <c r="AG95" s="51"/>
      <c r="AH95" s="51"/>
      <c r="AI95" s="51"/>
      <c r="AJ95" s="51"/>
      <c r="AK95" s="51"/>
      <c r="AL95" s="51"/>
      <c r="AM95" s="51"/>
      <c r="AN95" s="51"/>
      <c r="AO95" s="51"/>
      <c r="AP95" s="51"/>
      <c r="AQ95" s="51"/>
      <c r="AR95" s="51"/>
    </row>
    <row r="96" spans="1:44" s="17" customFormat="1">
      <c r="A96" s="12">
        <v>213373</v>
      </c>
      <c r="B96" s="12" t="s">
        <v>199</v>
      </c>
      <c r="C96" s="12" t="s">
        <v>339</v>
      </c>
      <c r="D96" s="16">
        <v>42349</v>
      </c>
      <c r="E96" s="16">
        <v>42495</v>
      </c>
      <c r="F96" s="16">
        <v>42551</v>
      </c>
      <c r="G96" s="12">
        <v>146</v>
      </c>
      <c r="H96" s="12">
        <v>202</v>
      </c>
      <c r="I96" s="12">
        <v>56</v>
      </c>
      <c r="J96" s="23">
        <v>97.1</v>
      </c>
      <c r="K96" s="23">
        <v>34.200000000000003</v>
      </c>
      <c r="L96" s="23">
        <v>13.8</v>
      </c>
      <c r="M96" s="23">
        <v>1.94</v>
      </c>
      <c r="N96" s="23">
        <v>11.4</v>
      </c>
      <c r="O96" s="23">
        <v>21.6</v>
      </c>
      <c r="P96" s="23">
        <v>2.0499999999999998</v>
      </c>
      <c r="Q96" s="23">
        <v>16.399999999999999</v>
      </c>
      <c r="R96" s="23">
        <v>7.02</v>
      </c>
      <c r="S96" s="23">
        <v>4.3899999999999997</v>
      </c>
      <c r="T96" s="23">
        <v>31.8</v>
      </c>
      <c r="U96" s="23">
        <v>35.5</v>
      </c>
      <c r="V96" s="23">
        <v>4.87</v>
      </c>
      <c r="W96" s="23">
        <v>41</v>
      </c>
      <c r="X96" s="23">
        <v>14.8</v>
      </c>
      <c r="Y96" s="29"/>
      <c r="Z96" s="29"/>
      <c r="AA96" s="29"/>
      <c r="AB96" s="29"/>
      <c r="AC96" s="29"/>
      <c r="AD96" s="19"/>
      <c r="AE96" s="48"/>
      <c r="AF96" s="51">
        <v>24.4</v>
      </c>
      <c r="AG96" s="51">
        <v>9.36</v>
      </c>
      <c r="AH96" s="51">
        <v>16.399999999999999</v>
      </c>
      <c r="AI96" s="51">
        <v>34.200000000000003</v>
      </c>
      <c r="AJ96" s="51">
        <v>11.2</v>
      </c>
      <c r="AK96" s="51">
        <v>9.92</v>
      </c>
      <c r="AL96" s="51">
        <v>14.2</v>
      </c>
      <c r="AM96" s="51">
        <v>11.6</v>
      </c>
      <c r="AN96" s="51">
        <v>11.2</v>
      </c>
      <c r="AO96" s="51">
        <v>11.7</v>
      </c>
      <c r="AP96" s="51">
        <v>17</v>
      </c>
      <c r="AQ96" s="51">
        <v>12.3</v>
      </c>
      <c r="AR96" s="51">
        <v>20.3</v>
      </c>
    </row>
    <row r="97" spans="1:44" s="17" customFormat="1">
      <c r="A97" s="12">
        <v>233214</v>
      </c>
      <c r="B97" s="12" t="s">
        <v>199</v>
      </c>
      <c r="C97" s="12" t="s">
        <v>339</v>
      </c>
      <c r="D97" s="16">
        <v>42377</v>
      </c>
      <c r="E97" s="16">
        <v>42495</v>
      </c>
      <c r="F97" s="16">
        <v>42551</v>
      </c>
      <c r="G97" s="12">
        <v>118</v>
      </c>
      <c r="H97" s="12">
        <v>174</v>
      </c>
      <c r="I97" s="12">
        <v>56</v>
      </c>
      <c r="J97" s="23">
        <v>92.5</v>
      </c>
      <c r="K97" s="23">
        <v>26.3</v>
      </c>
      <c r="L97" s="23">
        <v>13.6</v>
      </c>
      <c r="M97" s="23">
        <v>1.99</v>
      </c>
      <c r="N97" s="23">
        <v>12.9</v>
      </c>
      <c r="O97" s="23">
        <v>31.8</v>
      </c>
      <c r="P97" s="23">
        <v>2.42</v>
      </c>
      <c r="Q97" s="23">
        <v>20</v>
      </c>
      <c r="R97" s="23">
        <v>10.1</v>
      </c>
      <c r="S97" s="23">
        <v>3.08</v>
      </c>
      <c r="T97" s="23">
        <v>32.299999999999997</v>
      </c>
      <c r="U97" s="23">
        <v>41.5</v>
      </c>
      <c r="V97" s="23">
        <v>3.98</v>
      </c>
      <c r="W97" s="23">
        <v>36.299999999999997</v>
      </c>
      <c r="X97" s="23">
        <v>15.7</v>
      </c>
      <c r="Y97" s="29"/>
      <c r="Z97" s="29"/>
      <c r="AA97" s="29"/>
      <c r="AB97" s="29"/>
      <c r="AC97" s="29"/>
      <c r="AD97" s="19"/>
      <c r="AE97" s="48"/>
      <c r="AF97" s="51">
        <v>19</v>
      </c>
      <c r="AG97" s="51">
        <v>7.02</v>
      </c>
      <c r="AH97" s="51">
        <v>17.600000000000001</v>
      </c>
      <c r="AI97" s="51">
        <v>26.3</v>
      </c>
      <c r="AJ97" s="51">
        <v>9.5</v>
      </c>
      <c r="AK97" s="51">
        <v>8</v>
      </c>
      <c r="AL97" s="51">
        <v>11.6</v>
      </c>
      <c r="AM97" s="51">
        <v>14.5</v>
      </c>
      <c r="AN97" s="51">
        <v>12</v>
      </c>
      <c r="AO97" s="51">
        <v>16.399999999999999</v>
      </c>
      <c r="AP97" s="51">
        <v>13.4</v>
      </c>
      <c r="AQ97" s="51">
        <v>8.9600000000000009</v>
      </c>
      <c r="AR97" s="51">
        <v>19</v>
      </c>
    </row>
    <row r="98" spans="1:44" s="17" customFormat="1">
      <c r="A98" s="12">
        <v>256765</v>
      </c>
      <c r="B98" s="12" t="s">
        <v>199</v>
      </c>
      <c r="C98" s="12" t="s">
        <v>339</v>
      </c>
      <c r="D98" s="16">
        <v>42429</v>
      </c>
      <c r="E98" s="16">
        <v>42495</v>
      </c>
      <c r="F98" s="16">
        <v>42551</v>
      </c>
      <c r="G98" s="12">
        <v>66</v>
      </c>
      <c r="H98" s="12">
        <v>122</v>
      </c>
      <c r="I98" s="12">
        <v>56</v>
      </c>
      <c r="J98" s="23">
        <v>94.5</v>
      </c>
      <c r="K98" s="23">
        <v>32.299999999999997</v>
      </c>
      <c r="L98" s="23">
        <v>16</v>
      </c>
      <c r="M98" s="23">
        <v>1.28</v>
      </c>
      <c r="N98" s="23">
        <v>13</v>
      </c>
      <c r="O98" s="23">
        <v>21.5</v>
      </c>
      <c r="P98" s="23">
        <v>1.51</v>
      </c>
      <c r="Q98" s="23">
        <v>32.5</v>
      </c>
      <c r="R98" s="23">
        <v>5.71</v>
      </c>
      <c r="S98" s="23">
        <v>2.74</v>
      </c>
      <c r="T98" s="23">
        <v>33.4</v>
      </c>
      <c r="U98" s="23">
        <v>36.799999999999997</v>
      </c>
      <c r="V98" s="23">
        <v>3.08</v>
      </c>
      <c r="W98" s="23">
        <v>44.8</v>
      </c>
      <c r="X98" s="23">
        <v>10</v>
      </c>
      <c r="Y98" s="29"/>
      <c r="Z98" s="29"/>
      <c r="AA98" s="29"/>
      <c r="AB98" s="29"/>
      <c r="AC98" s="29"/>
      <c r="AD98" s="19"/>
      <c r="AE98" s="48"/>
      <c r="AF98" s="51">
        <v>22.3</v>
      </c>
      <c r="AG98" s="51">
        <v>10.3</v>
      </c>
      <c r="AH98" s="51">
        <v>17.600000000000001</v>
      </c>
      <c r="AI98" s="51">
        <v>32.299999999999997</v>
      </c>
      <c r="AJ98" s="51">
        <v>12.1</v>
      </c>
      <c r="AK98" s="51">
        <v>11.2</v>
      </c>
      <c r="AL98" s="51">
        <v>13.8</v>
      </c>
      <c r="AM98" s="51">
        <v>11.4</v>
      </c>
      <c r="AN98" s="51">
        <v>9.8699999999999992</v>
      </c>
      <c r="AO98" s="51">
        <v>13.3</v>
      </c>
      <c r="AP98" s="51">
        <v>14.5</v>
      </c>
      <c r="AQ98" s="51">
        <v>9.34</v>
      </c>
      <c r="AR98" s="51">
        <v>21.7</v>
      </c>
    </row>
    <row r="99" spans="1:44" s="17" customFormat="1">
      <c r="A99" s="12">
        <v>213374</v>
      </c>
      <c r="B99" s="12" t="s">
        <v>200</v>
      </c>
      <c r="C99" s="12" t="s">
        <v>339</v>
      </c>
      <c r="D99" s="16">
        <v>42349</v>
      </c>
      <c r="E99" s="16">
        <v>42495</v>
      </c>
      <c r="F99" s="16">
        <v>42584</v>
      </c>
      <c r="G99" s="12">
        <v>146</v>
      </c>
      <c r="H99" s="12">
        <v>235</v>
      </c>
      <c r="I99" s="12">
        <v>89</v>
      </c>
      <c r="J99" s="23">
        <v>92.9</v>
      </c>
      <c r="K99" s="23">
        <v>30.6</v>
      </c>
      <c r="L99" s="23">
        <v>15.3</v>
      </c>
      <c r="M99" s="23">
        <v>1.04</v>
      </c>
      <c r="N99" s="23">
        <v>10.9</v>
      </c>
      <c r="O99" s="23">
        <v>26.3</v>
      </c>
      <c r="P99" s="23">
        <v>1.67</v>
      </c>
      <c r="Q99" s="23">
        <v>21.2</v>
      </c>
      <c r="R99" s="23">
        <v>6.26</v>
      </c>
      <c r="S99" s="23">
        <v>1.7</v>
      </c>
      <c r="T99" s="23">
        <v>24.5</v>
      </c>
      <c r="U99" s="23">
        <v>37.299999999999997</v>
      </c>
      <c r="V99" s="23">
        <v>2.35</v>
      </c>
      <c r="W99" s="23">
        <v>36.799999999999997</v>
      </c>
      <c r="X99" s="23">
        <v>11.2</v>
      </c>
      <c r="Y99" s="29"/>
      <c r="Z99" s="29"/>
      <c r="AA99" s="29"/>
      <c r="AB99" s="29"/>
      <c r="AC99" s="29"/>
      <c r="AD99" s="19"/>
      <c r="AE99" s="48"/>
      <c r="AF99" s="51">
        <v>18.2</v>
      </c>
      <c r="AG99" s="51">
        <v>7.13</v>
      </c>
      <c r="AH99" s="51">
        <v>25.6</v>
      </c>
      <c r="AI99" s="51">
        <v>30.6</v>
      </c>
      <c r="AJ99" s="51">
        <v>10.6</v>
      </c>
      <c r="AK99" s="51">
        <v>9.41</v>
      </c>
      <c r="AL99" s="51">
        <v>11.6</v>
      </c>
      <c r="AM99" s="51">
        <v>8.5399999999999991</v>
      </c>
      <c r="AN99" s="51">
        <v>7.47</v>
      </c>
      <c r="AO99" s="51">
        <v>10.3</v>
      </c>
      <c r="AP99" s="51">
        <v>9.99</v>
      </c>
      <c r="AQ99" s="51">
        <v>6.65</v>
      </c>
      <c r="AR99" s="51">
        <v>15.2</v>
      </c>
    </row>
    <row r="100" spans="1:44" s="17" customFormat="1">
      <c r="A100" s="12">
        <v>233215</v>
      </c>
      <c r="B100" s="12" t="s">
        <v>200</v>
      </c>
      <c r="C100" s="12" t="s">
        <v>339</v>
      </c>
      <c r="D100" s="16">
        <v>42377</v>
      </c>
      <c r="E100" s="16">
        <v>42495</v>
      </c>
      <c r="F100" s="16">
        <v>42584</v>
      </c>
      <c r="G100" s="12">
        <v>118</v>
      </c>
      <c r="H100" s="12">
        <v>207</v>
      </c>
      <c r="I100" s="12">
        <v>89</v>
      </c>
      <c r="J100" s="23">
        <v>96.1</v>
      </c>
      <c r="K100" s="23">
        <v>35.200000000000003</v>
      </c>
      <c r="L100" s="23">
        <v>14.2</v>
      </c>
      <c r="M100" s="23">
        <v>1.18</v>
      </c>
      <c r="N100" s="23">
        <v>9.27</v>
      </c>
      <c r="O100" s="23">
        <v>18.899999999999999</v>
      </c>
      <c r="P100" s="23">
        <v>1.61</v>
      </c>
      <c r="Q100" s="23">
        <v>11.3</v>
      </c>
      <c r="R100" s="23">
        <v>5.76</v>
      </c>
      <c r="S100" s="23">
        <v>2.04</v>
      </c>
      <c r="T100" s="23">
        <v>21.8</v>
      </c>
      <c r="U100" s="23">
        <v>33.5</v>
      </c>
      <c r="V100" s="23">
        <v>2.4500000000000002</v>
      </c>
      <c r="W100" s="23">
        <v>31</v>
      </c>
      <c r="X100" s="23">
        <v>12.7</v>
      </c>
      <c r="Y100" s="29"/>
      <c r="Z100" s="29"/>
      <c r="AA100" s="29"/>
      <c r="AB100" s="29"/>
      <c r="AC100" s="29"/>
      <c r="AD100" s="19"/>
      <c r="AE100" s="48"/>
      <c r="AF100" s="51">
        <v>19.7</v>
      </c>
      <c r="AG100" s="51">
        <v>9.52</v>
      </c>
      <c r="AH100" s="51">
        <v>24</v>
      </c>
      <c r="AI100" s="51">
        <v>35.200000000000003</v>
      </c>
      <c r="AJ100" s="51">
        <v>12.9</v>
      </c>
      <c r="AK100" s="51">
        <v>11.2</v>
      </c>
      <c r="AL100" s="51">
        <v>14.4</v>
      </c>
      <c r="AM100" s="51">
        <v>9.7100000000000009</v>
      </c>
      <c r="AN100" s="51">
        <v>8.9600000000000009</v>
      </c>
      <c r="AO100" s="51">
        <v>10.1</v>
      </c>
      <c r="AP100" s="51">
        <v>11.1</v>
      </c>
      <c r="AQ100" s="51">
        <v>7.04</v>
      </c>
      <c r="AR100" s="51">
        <v>15.9</v>
      </c>
    </row>
    <row r="101" spans="1:44" s="17" customFormat="1">
      <c r="A101" s="12">
        <v>249565</v>
      </c>
      <c r="B101" s="12" t="s">
        <v>200</v>
      </c>
      <c r="C101" s="12" t="s">
        <v>339</v>
      </c>
      <c r="D101" s="16">
        <v>42407</v>
      </c>
      <c r="E101" s="16">
        <v>42495</v>
      </c>
      <c r="F101" s="16">
        <v>42584</v>
      </c>
      <c r="G101" s="12">
        <v>88</v>
      </c>
      <c r="H101" s="12">
        <v>177</v>
      </c>
      <c r="I101" s="12">
        <v>89</v>
      </c>
      <c r="J101" s="23">
        <v>93.6</v>
      </c>
      <c r="K101" s="23">
        <v>29.1</v>
      </c>
      <c r="L101" s="23">
        <v>15.3</v>
      </c>
      <c r="M101" s="23">
        <v>1.1100000000000001</v>
      </c>
      <c r="N101" s="23">
        <v>11.6</v>
      </c>
      <c r="O101" s="23">
        <v>23.8</v>
      </c>
      <c r="P101" s="23">
        <v>1.58</v>
      </c>
      <c r="Q101" s="23">
        <v>27.4</v>
      </c>
      <c r="R101" s="23">
        <v>6.59</v>
      </c>
      <c r="S101" s="23">
        <v>2.63</v>
      </c>
      <c r="T101" s="23">
        <v>28.3</v>
      </c>
      <c r="U101" s="23">
        <v>41.3</v>
      </c>
      <c r="V101" s="23">
        <v>2.44</v>
      </c>
      <c r="W101" s="23">
        <v>37.200000000000003</v>
      </c>
      <c r="X101" s="23">
        <v>14.4</v>
      </c>
      <c r="Y101" s="29"/>
      <c r="Z101" s="29"/>
      <c r="AA101" s="29"/>
      <c r="AB101" s="29"/>
      <c r="AC101" s="29"/>
      <c r="AD101" s="19"/>
      <c r="AE101" s="48"/>
      <c r="AF101" s="51">
        <v>18.8</v>
      </c>
      <c r="AG101" s="51">
        <v>8.31</v>
      </c>
      <c r="AH101" s="51">
        <v>16.5</v>
      </c>
      <c r="AI101" s="51">
        <v>29.1</v>
      </c>
      <c r="AJ101" s="51">
        <v>9.6999999999999993</v>
      </c>
      <c r="AK101" s="51">
        <v>11</v>
      </c>
      <c r="AL101" s="51">
        <v>8.2799999999999994</v>
      </c>
      <c r="AM101" s="51">
        <v>10.7</v>
      </c>
      <c r="AN101" s="51">
        <v>8.39</v>
      </c>
      <c r="AO101" s="51">
        <v>12.9</v>
      </c>
      <c r="AP101" s="51">
        <v>13.7</v>
      </c>
      <c r="AQ101" s="51">
        <v>8.52</v>
      </c>
      <c r="AR101" s="51">
        <v>20.399999999999999</v>
      </c>
    </row>
    <row r="102" spans="1:44" s="17" customFormat="1">
      <c r="A102" s="12">
        <v>256766</v>
      </c>
      <c r="B102" s="12" t="s">
        <v>200</v>
      </c>
      <c r="C102" s="12" t="s">
        <v>339</v>
      </c>
      <c r="D102" s="16">
        <v>42429</v>
      </c>
      <c r="E102" s="16">
        <v>42495</v>
      </c>
      <c r="F102" s="16">
        <v>42584</v>
      </c>
      <c r="G102" s="12">
        <v>66</v>
      </c>
      <c r="H102" s="12">
        <v>155</v>
      </c>
      <c r="I102" s="12">
        <v>89</v>
      </c>
      <c r="J102" s="23">
        <v>95.1</v>
      </c>
      <c r="K102" s="23">
        <v>33.299999999999997</v>
      </c>
      <c r="L102" s="23">
        <v>17.5</v>
      </c>
      <c r="M102" s="23">
        <v>1.04</v>
      </c>
      <c r="N102" s="23">
        <v>12.2</v>
      </c>
      <c r="O102" s="23">
        <v>26.5</v>
      </c>
      <c r="P102" s="23">
        <v>1.8</v>
      </c>
      <c r="Q102" s="23">
        <v>25.3</v>
      </c>
      <c r="R102" s="23">
        <v>7.32</v>
      </c>
      <c r="S102" s="23">
        <v>2.0299999999999998</v>
      </c>
      <c r="T102" s="23">
        <v>24</v>
      </c>
      <c r="U102" s="23">
        <v>34.700000000000003</v>
      </c>
      <c r="V102" s="23">
        <v>2.7</v>
      </c>
      <c r="W102" s="23">
        <v>36.299999999999997</v>
      </c>
      <c r="X102" s="23">
        <v>14.1</v>
      </c>
      <c r="Y102" s="29"/>
      <c r="Z102" s="29"/>
      <c r="AA102" s="29"/>
      <c r="AB102" s="29"/>
      <c r="AC102" s="29"/>
      <c r="AD102" s="19"/>
      <c r="AE102" s="48"/>
      <c r="AF102" s="51">
        <v>21.3</v>
      </c>
      <c r="AG102" s="51">
        <v>8.77</v>
      </c>
      <c r="AH102" s="51">
        <v>12.7</v>
      </c>
      <c r="AI102" s="51">
        <v>33.299999999999997</v>
      </c>
      <c r="AJ102" s="51">
        <v>9.4600000000000009</v>
      </c>
      <c r="AK102" s="51">
        <v>7.42</v>
      </c>
      <c r="AL102" s="51">
        <v>12</v>
      </c>
      <c r="AM102" s="51">
        <v>11.9</v>
      </c>
      <c r="AN102" s="51">
        <v>9.0500000000000007</v>
      </c>
      <c r="AO102" s="51">
        <v>14.1</v>
      </c>
      <c r="AP102" s="51">
        <v>12.2</v>
      </c>
      <c r="AQ102" s="51">
        <v>7.1</v>
      </c>
      <c r="AR102" s="51">
        <v>19.100000000000001</v>
      </c>
    </row>
    <row r="103" spans="1:44">
      <c r="A103" s="12">
        <v>203812</v>
      </c>
      <c r="B103" s="12" t="s">
        <v>203</v>
      </c>
      <c r="C103" s="12" t="s">
        <v>339</v>
      </c>
      <c r="D103" s="16">
        <v>42316</v>
      </c>
      <c r="E103" s="16">
        <v>42397</v>
      </c>
      <c r="F103" s="16">
        <v>42621</v>
      </c>
      <c r="G103" s="12">
        <v>81</v>
      </c>
      <c r="H103" s="12">
        <v>305</v>
      </c>
      <c r="I103" s="12">
        <v>224</v>
      </c>
      <c r="J103" s="23">
        <v>96.3</v>
      </c>
      <c r="K103" s="23">
        <v>35.4</v>
      </c>
      <c r="L103" s="23">
        <v>14</v>
      </c>
      <c r="M103" s="23">
        <v>2.1800000000000002</v>
      </c>
      <c r="N103" s="23">
        <v>16.8</v>
      </c>
      <c r="O103" s="23">
        <v>32</v>
      </c>
      <c r="P103" s="23">
        <v>2.67</v>
      </c>
      <c r="Q103" s="23">
        <v>21.4</v>
      </c>
      <c r="R103" s="23">
        <v>9.34</v>
      </c>
      <c r="S103" s="23">
        <v>2.86</v>
      </c>
      <c r="T103" s="23">
        <v>35.700000000000003</v>
      </c>
      <c r="U103" s="23">
        <v>40.5</v>
      </c>
      <c r="V103" s="23">
        <v>4.03</v>
      </c>
      <c r="W103" s="23">
        <v>36.799999999999997</v>
      </c>
      <c r="X103" s="23">
        <v>13</v>
      </c>
      <c r="AD103" s="9"/>
      <c r="AF103" s="51">
        <v>23.1</v>
      </c>
      <c r="AG103" s="51">
        <v>9.42</v>
      </c>
      <c r="AH103" s="51">
        <v>15.2</v>
      </c>
      <c r="AI103" s="51">
        <v>35.4</v>
      </c>
      <c r="AJ103" s="51">
        <v>11</v>
      </c>
      <c r="AK103" s="51">
        <v>9.56</v>
      </c>
      <c r="AL103" s="51">
        <v>12.1</v>
      </c>
      <c r="AM103" s="51">
        <v>14.5</v>
      </c>
      <c r="AN103" s="51">
        <v>14</v>
      </c>
      <c r="AO103" s="51">
        <v>14.8</v>
      </c>
      <c r="AP103" s="51">
        <v>18.2</v>
      </c>
      <c r="AQ103" s="51">
        <v>12.6</v>
      </c>
      <c r="AR103" s="51">
        <v>22.9</v>
      </c>
    </row>
    <row r="104" spans="1:44">
      <c r="A104" s="12">
        <v>202893</v>
      </c>
      <c r="B104" s="12" t="s">
        <v>203</v>
      </c>
      <c r="C104" s="12" t="s">
        <v>339</v>
      </c>
      <c r="D104" s="16">
        <v>42319</v>
      </c>
      <c r="E104" s="16">
        <v>42397</v>
      </c>
      <c r="F104" s="16">
        <v>42621</v>
      </c>
      <c r="G104" s="12">
        <v>78</v>
      </c>
      <c r="H104" s="12">
        <v>302</v>
      </c>
      <c r="I104" s="12">
        <v>224</v>
      </c>
      <c r="J104" s="23">
        <v>96.8</v>
      </c>
      <c r="K104" s="23">
        <v>34.799999999999997</v>
      </c>
      <c r="L104" s="23">
        <v>10.199999999999999</v>
      </c>
      <c r="M104" s="23">
        <v>0.752</v>
      </c>
      <c r="N104" s="23">
        <v>8.3000000000000007</v>
      </c>
      <c r="O104" s="23">
        <v>18.8</v>
      </c>
      <c r="P104" s="23">
        <v>0.96699999999999997</v>
      </c>
      <c r="Q104" s="23">
        <v>9.42</v>
      </c>
      <c r="R104" s="23">
        <v>3.71</v>
      </c>
      <c r="S104" s="23">
        <v>2.76</v>
      </c>
      <c r="T104" s="23">
        <v>38.9</v>
      </c>
      <c r="U104" s="23">
        <v>51.3</v>
      </c>
      <c r="V104" s="23">
        <v>3.64</v>
      </c>
      <c r="W104" s="23">
        <v>38</v>
      </c>
      <c r="X104" s="23">
        <v>10.3</v>
      </c>
      <c r="AD104" s="9"/>
      <c r="AF104" s="51">
        <v>24.8</v>
      </c>
      <c r="AG104" s="51">
        <v>7.97</v>
      </c>
      <c r="AH104" s="51">
        <v>11.9</v>
      </c>
      <c r="AI104" s="51">
        <v>34.799999999999997</v>
      </c>
      <c r="AJ104" s="51">
        <v>9.08</v>
      </c>
      <c r="AK104" s="51">
        <v>10.6</v>
      </c>
      <c r="AL104" s="51">
        <v>7.37</v>
      </c>
      <c r="AM104" s="51">
        <v>7.33</v>
      </c>
      <c r="AN104" s="51">
        <v>9.64</v>
      </c>
      <c r="AO104" s="51">
        <v>5.27</v>
      </c>
      <c r="AP104" s="51">
        <v>14.7</v>
      </c>
      <c r="AQ104" s="51">
        <v>12.4</v>
      </c>
      <c r="AR104" s="51">
        <v>17.399999999999999</v>
      </c>
    </row>
    <row r="105" spans="1:44">
      <c r="A105" s="12">
        <v>212309</v>
      </c>
      <c r="B105" s="12" t="s">
        <v>203</v>
      </c>
      <c r="C105" s="12" t="s">
        <v>339</v>
      </c>
      <c r="D105" s="16">
        <v>42339</v>
      </c>
      <c r="E105" s="16">
        <v>42397</v>
      </c>
      <c r="F105" s="16">
        <v>42621</v>
      </c>
      <c r="G105" s="12">
        <v>58</v>
      </c>
      <c r="H105" s="12">
        <v>282</v>
      </c>
      <c r="I105" s="12">
        <v>224</v>
      </c>
      <c r="J105" s="23">
        <v>99.6</v>
      </c>
      <c r="K105" s="23">
        <v>56.4</v>
      </c>
      <c r="L105" s="23">
        <v>23.2</v>
      </c>
      <c r="M105" s="23">
        <v>2.99</v>
      </c>
      <c r="N105" s="23">
        <v>20.8</v>
      </c>
      <c r="O105" s="23">
        <v>37.299999999999997</v>
      </c>
      <c r="P105" s="23">
        <v>3.94</v>
      </c>
      <c r="Q105" s="23">
        <v>37</v>
      </c>
      <c r="R105" s="23">
        <v>13.6</v>
      </c>
      <c r="S105" s="23">
        <v>3.93</v>
      </c>
      <c r="T105" s="23">
        <v>42.6</v>
      </c>
      <c r="U105" s="23">
        <v>47.5</v>
      </c>
      <c r="V105" s="23">
        <v>6.04</v>
      </c>
      <c r="W105" s="23">
        <v>54</v>
      </c>
      <c r="X105" s="23">
        <v>17.899999999999999</v>
      </c>
      <c r="AD105" s="9"/>
      <c r="AF105" s="51">
        <v>39.4</v>
      </c>
      <c r="AG105" s="51">
        <v>16.7</v>
      </c>
      <c r="AH105" s="51">
        <v>20.9</v>
      </c>
      <c r="AI105" s="51">
        <v>56.4</v>
      </c>
      <c r="AJ105" s="51">
        <v>17.8</v>
      </c>
      <c r="AK105" s="51">
        <v>18.100000000000001</v>
      </c>
      <c r="AL105" s="51">
        <v>17.600000000000001</v>
      </c>
      <c r="AM105" s="51">
        <v>17.899999999999999</v>
      </c>
      <c r="AN105" s="51">
        <v>17.899999999999999</v>
      </c>
      <c r="AO105" s="51">
        <v>17.8</v>
      </c>
      <c r="AP105" s="51">
        <v>19.399999999999999</v>
      </c>
      <c r="AQ105" s="51">
        <v>12.7</v>
      </c>
      <c r="AR105" s="51">
        <v>26</v>
      </c>
    </row>
    <row r="106" spans="1:44">
      <c r="A106" s="12">
        <v>311245</v>
      </c>
      <c r="B106" s="12" t="s">
        <v>204</v>
      </c>
      <c r="C106" s="12" t="s">
        <v>339</v>
      </c>
      <c r="D106" s="16">
        <v>42514</v>
      </c>
      <c r="E106" s="16">
        <v>42593</v>
      </c>
      <c r="F106" s="16">
        <v>42604</v>
      </c>
      <c r="G106" s="12">
        <v>79</v>
      </c>
      <c r="H106" s="12">
        <v>90</v>
      </c>
      <c r="I106" s="12">
        <v>11</v>
      </c>
      <c r="J106" s="44">
        <v>96.8</v>
      </c>
      <c r="K106" s="44">
        <v>39.6</v>
      </c>
      <c r="L106" s="44">
        <v>20.2</v>
      </c>
      <c r="M106" s="44">
        <v>1.31</v>
      </c>
      <c r="N106" s="44">
        <v>17.3</v>
      </c>
      <c r="O106" s="44">
        <v>24.9</v>
      </c>
      <c r="P106" s="44">
        <v>1.43</v>
      </c>
      <c r="Q106" s="44">
        <v>40.299999999999997</v>
      </c>
      <c r="R106" s="44">
        <v>6.5</v>
      </c>
      <c r="S106" s="44">
        <v>2.17</v>
      </c>
      <c r="T106" s="44">
        <v>29.5</v>
      </c>
      <c r="U106" s="44">
        <v>29.8</v>
      </c>
      <c r="V106" s="44">
        <v>2.27</v>
      </c>
      <c r="W106" s="44">
        <v>48.8</v>
      </c>
      <c r="X106" s="44">
        <v>9.11</v>
      </c>
      <c r="AD106" s="9"/>
      <c r="AF106" s="51">
        <v>26.9</v>
      </c>
      <c r="AG106" s="51">
        <v>9.8699999999999992</v>
      </c>
      <c r="AH106" s="51">
        <v>20.3</v>
      </c>
      <c r="AI106" s="51">
        <v>39.6</v>
      </c>
      <c r="AJ106" s="51">
        <v>13.3</v>
      </c>
      <c r="AK106" s="51">
        <v>14.1</v>
      </c>
      <c r="AL106" s="51">
        <v>11.5</v>
      </c>
      <c r="AM106" s="51">
        <v>15.3</v>
      </c>
      <c r="AN106" s="51">
        <v>13.2</v>
      </c>
      <c r="AO106" s="51">
        <v>20</v>
      </c>
      <c r="AP106" s="51">
        <v>11.6</v>
      </c>
      <c r="AQ106" s="51">
        <v>8.33</v>
      </c>
      <c r="AR106" s="51">
        <v>16.8</v>
      </c>
    </row>
    <row r="107" spans="1:44">
      <c r="A107" s="12">
        <v>311246</v>
      </c>
      <c r="B107" s="12" t="s">
        <v>204</v>
      </c>
      <c r="C107" s="12" t="s">
        <v>339</v>
      </c>
      <c r="D107" s="16">
        <v>42514</v>
      </c>
      <c r="E107" s="16">
        <v>42593</v>
      </c>
      <c r="F107" s="16">
        <v>42604</v>
      </c>
      <c r="G107" s="12">
        <v>79</v>
      </c>
      <c r="H107" s="12">
        <v>90</v>
      </c>
      <c r="I107" s="12">
        <v>11</v>
      </c>
      <c r="J107" s="44">
        <v>93.8</v>
      </c>
      <c r="K107" s="44">
        <v>31.8</v>
      </c>
      <c r="L107" s="44">
        <v>18.7</v>
      </c>
      <c r="M107" s="44">
        <v>1.78</v>
      </c>
      <c r="N107" s="44">
        <v>21.2</v>
      </c>
      <c r="O107" s="44">
        <v>25</v>
      </c>
      <c r="P107" s="44">
        <v>2.14</v>
      </c>
      <c r="Q107" s="44">
        <v>31.9</v>
      </c>
      <c r="R107" s="44">
        <v>5.4</v>
      </c>
      <c r="S107" s="44">
        <v>2.5499999999999998</v>
      </c>
      <c r="T107" s="44">
        <v>32.1</v>
      </c>
      <c r="U107" s="44">
        <v>32.9</v>
      </c>
      <c r="V107" s="44">
        <v>2.72</v>
      </c>
      <c r="W107" s="44">
        <v>36</v>
      </c>
      <c r="X107" s="44">
        <v>8.74</v>
      </c>
      <c r="AD107" s="9"/>
      <c r="AF107" s="51">
        <v>24.5</v>
      </c>
      <c r="AG107" s="51">
        <v>9.8000000000000007</v>
      </c>
      <c r="AH107" s="51">
        <v>17.899999999999999</v>
      </c>
      <c r="AI107" s="51">
        <v>31.8</v>
      </c>
      <c r="AJ107" s="51">
        <v>12.3</v>
      </c>
      <c r="AK107" s="51">
        <v>11.8</v>
      </c>
      <c r="AL107" s="51">
        <v>13.9</v>
      </c>
      <c r="AM107" s="51">
        <v>11.9</v>
      </c>
      <c r="AN107" s="51">
        <v>9.6</v>
      </c>
      <c r="AO107" s="51">
        <v>17.3</v>
      </c>
      <c r="AP107" s="51">
        <v>10.8</v>
      </c>
      <c r="AQ107" s="51">
        <v>7.31</v>
      </c>
      <c r="AR107" s="51">
        <v>17.3</v>
      </c>
    </row>
    <row r="108" spans="1:44">
      <c r="A108" s="12">
        <v>311247</v>
      </c>
      <c r="B108" s="12" t="s">
        <v>204</v>
      </c>
      <c r="C108" s="12" t="s">
        <v>339</v>
      </c>
      <c r="D108" s="16">
        <v>42514</v>
      </c>
      <c r="E108" s="16">
        <v>42593</v>
      </c>
      <c r="F108" s="16">
        <v>42604</v>
      </c>
      <c r="G108" s="12">
        <v>79</v>
      </c>
      <c r="H108" s="12">
        <v>90</v>
      </c>
      <c r="I108" s="12">
        <v>11</v>
      </c>
      <c r="J108" s="44">
        <v>93.9</v>
      </c>
      <c r="K108" s="44">
        <v>28.8</v>
      </c>
      <c r="L108" s="44">
        <v>20.9</v>
      </c>
      <c r="M108" s="44">
        <v>1.94</v>
      </c>
      <c r="N108" s="44">
        <v>21.8</v>
      </c>
      <c r="O108" s="44">
        <v>26.6</v>
      </c>
      <c r="P108" s="44">
        <v>2.4300000000000002</v>
      </c>
      <c r="Q108" s="44">
        <v>37.6</v>
      </c>
      <c r="R108" s="44">
        <v>7.2</v>
      </c>
      <c r="S108" s="44">
        <v>2.78</v>
      </c>
      <c r="T108" s="44">
        <v>30.8</v>
      </c>
      <c r="U108" s="44">
        <v>32.6</v>
      </c>
      <c r="V108" s="44">
        <v>3.33</v>
      </c>
      <c r="W108" s="44">
        <v>48.8</v>
      </c>
      <c r="X108" s="44">
        <v>10.3</v>
      </c>
      <c r="AD108" s="9"/>
      <c r="AF108" s="51">
        <v>19.399999999999999</v>
      </c>
      <c r="AG108" s="51">
        <v>11.4</v>
      </c>
      <c r="AH108" s="51">
        <v>14</v>
      </c>
      <c r="AI108" s="51">
        <v>28.8</v>
      </c>
      <c r="AJ108" s="51">
        <v>12.2</v>
      </c>
      <c r="AK108" s="51">
        <v>11.5</v>
      </c>
      <c r="AL108" s="51">
        <v>15.4</v>
      </c>
      <c r="AM108" s="51">
        <v>13.7</v>
      </c>
      <c r="AN108" s="51">
        <v>12</v>
      </c>
      <c r="AO108" s="51">
        <v>17.399999999999999</v>
      </c>
      <c r="AP108" s="51">
        <v>11.7</v>
      </c>
      <c r="AQ108" s="51">
        <v>8.08</v>
      </c>
      <c r="AR108" s="51">
        <v>18.2</v>
      </c>
    </row>
    <row r="109" spans="1:44">
      <c r="A109" s="12">
        <v>314806</v>
      </c>
      <c r="B109" s="12" t="s">
        <v>205</v>
      </c>
      <c r="C109" s="12" t="s">
        <v>339</v>
      </c>
      <c r="D109" s="16">
        <v>42521</v>
      </c>
      <c r="E109" s="16">
        <v>42593</v>
      </c>
      <c r="F109" s="16">
        <v>42619</v>
      </c>
      <c r="G109" s="12">
        <v>72</v>
      </c>
      <c r="H109" s="12">
        <v>98</v>
      </c>
      <c r="I109" s="12">
        <v>26</v>
      </c>
      <c r="J109" s="23">
        <v>90.3</v>
      </c>
      <c r="K109" s="23">
        <v>28.2</v>
      </c>
      <c r="L109" s="23">
        <v>22</v>
      </c>
      <c r="M109" s="23">
        <v>1.81</v>
      </c>
      <c r="N109" s="23">
        <v>11.3</v>
      </c>
      <c r="O109" s="23">
        <v>26.1</v>
      </c>
      <c r="P109" s="23">
        <v>2.37</v>
      </c>
      <c r="Q109" s="23">
        <v>34.700000000000003</v>
      </c>
      <c r="R109" s="23">
        <v>10.3</v>
      </c>
      <c r="S109" s="23">
        <v>3.32</v>
      </c>
      <c r="T109" s="23">
        <v>28.6</v>
      </c>
      <c r="U109" s="23">
        <v>32.299999999999997</v>
      </c>
      <c r="V109" s="23">
        <v>4.07</v>
      </c>
      <c r="W109" s="23">
        <v>49.4</v>
      </c>
      <c r="X109" s="23">
        <v>16.899999999999999</v>
      </c>
      <c r="AD109" s="9"/>
      <c r="AF109" s="51">
        <v>18.399999999999999</v>
      </c>
      <c r="AG109" s="51">
        <v>7.83</v>
      </c>
      <c r="AH109" s="51">
        <v>16</v>
      </c>
      <c r="AI109" s="51">
        <v>28.2</v>
      </c>
      <c r="AJ109" s="51">
        <v>10.5</v>
      </c>
      <c r="AK109" s="51">
        <v>10.6</v>
      </c>
      <c r="AL109" s="51">
        <v>9.3000000000000007</v>
      </c>
      <c r="AM109" s="51">
        <v>16.7</v>
      </c>
      <c r="AN109" s="51">
        <v>16.899999999999999</v>
      </c>
      <c r="AO109" s="51">
        <v>16.2</v>
      </c>
      <c r="AP109" s="51">
        <v>14.3</v>
      </c>
      <c r="AQ109" s="51">
        <v>10.3</v>
      </c>
      <c r="AR109" s="51">
        <v>21.2</v>
      </c>
    </row>
    <row r="110" spans="1:44">
      <c r="A110" s="12">
        <v>314807</v>
      </c>
      <c r="B110" s="12" t="s">
        <v>205</v>
      </c>
      <c r="C110" s="12" t="s">
        <v>339</v>
      </c>
      <c r="D110" s="16">
        <v>42521</v>
      </c>
      <c r="E110" s="16">
        <v>42593</v>
      </c>
      <c r="F110" s="16">
        <v>42619</v>
      </c>
      <c r="G110" s="12">
        <v>72</v>
      </c>
      <c r="H110" s="12">
        <v>98</v>
      </c>
      <c r="I110" s="12">
        <v>26</v>
      </c>
      <c r="J110" s="23">
        <v>85.5</v>
      </c>
      <c r="K110" s="23">
        <v>20.8</v>
      </c>
      <c r="L110" s="23">
        <v>21.9</v>
      </c>
      <c r="M110" s="23">
        <v>2.0499999999999998</v>
      </c>
      <c r="N110" s="23">
        <v>13.7</v>
      </c>
      <c r="O110" s="23">
        <v>26.7</v>
      </c>
      <c r="P110" s="23">
        <v>2.91</v>
      </c>
      <c r="Q110" s="23">
        <v>24.6</v>
      </c>
      <c r="R110" s="23">
        <v>6.39</v>
      </c>
      <c r="S110" s="23">
        <v>3.39</v>
      </c>
      <c r="T110" s="23">
        <v>29.4</v>
      </c>
      <c r="U110" s="23">
        <v>40.799999999999997</v>
      </c>
      <c r="V110" s="23">
        <v>4.6100000000000003</v>
      </c>
      <c r="W110" s="23">
        <v>39.799999999999997</v>
      </c>
      <c r="X110" s="23">
        <v>10.7</v>
      </c>
      <c r="AD110" s="9"/>
      <c r="AF110" s="51">
        <v>14.7</v>
      </c>
      <c r="AG110" s="51">
        <v>9.2899999999999991</v>
      </c>
      <c r="AH110" s="51">
        <v>11.8</v>
      </c>
      <c r="AI110" s="51">
        <v>20.8</v>
      </c>
      <c r="AJ110" s="51">
        <v>10.1</v>
      </c>
      <c r="AK110" s="51">
        <v>10.1</v>
      </c>
      <c r="AL110" s="51">
        <v>10.6</v>
      </c>
      <c r="AM110" s="51">
        <v>11.4</v>
      </c>
      <c r="AN110" s="51">
        <v>11.5</v>
      </c>
      <c r="AO110" s="51">
        <v>10.8</v>
      </c>
      <c r="AP110" s="51">
        <v>12.6</v>
      </c>
      <c r="AQ110" s="51">
        <v>9.41</v>
      </c>
      <c r="AR110" s="51">
        <v>19.3</v>
      </c>
    </row>
    <row r="111" spans="1:44">
      <c r="A111" s="12">
        <v>314494</v>
      </c>
      <c r="B111" s="12" t="s">
        <v>205</v>
      </c>
      <c r="C111" s="12" t="s">
        <v>339</v>
      </c>
      <c r="D111" s="16">
        <v>42517</v>
      </c>
      <c r="E111" s="16">
        <v>42593</v>
      </c>
      <c r="F111" s="16">
        <v>42619</v>
      </c>
      <c r="G111" s="12">
        <v>76</v>
      </c>
      <c r="H111" s="12">
        <v>102</v>
      </c>
      <c r="I111" s="12">
        <v>26</v>
      </c>
      <c r="J111" s="23">
        <v>88.3</v>
      </c>
      <c r="K111" s="23">
        <v>23.4</v>
      </c>
      <c r="L111" s="23">
        <v>19.8</v>
      </c>
      <c r="M111" s="23">
        <v>1.98</v>
      </c>
      <c r="N111" s="23">
        <v>20.100000000000001</v>
      </c>
      <c r="O111" s="23">
        <v>22.2</v>
      </c>
      <c r="P111" s="23">
        <v>2.88</v>
      </c>
      <c r="Q111" s="23">
        <v>27.2</v>
      </c>
      <c r="R111" s="23">
        <v>10.6</v>
      </c>
      <c r="S111" s="23">
        <v>3.03</v>
      </c>
      <c r="T111" s="23">
        <v>30.7</v>
      </c>
      <c r="U111" s="23">
        <v>32.6</v>
      </c>
      <c r="V111" s="23">
        <v>4.38</v>
      </c>
      <c r="W111" s="23">
        <v>55.1</v>
      </c>
      <c r="X111" s="23">
        <v>14.3</v>
      </c>
      <c r="AD111" s="9"/>
      <c r="AF111" s="51">
        <v>15.5</v>
      </c>
      <c r="AG111" s="51">
        <v>8.98</v>
      </c>
      <c r="AH111" s="51">
        <v>11.7</v>
      </c>
      <c r="AI111" s="51">
        <v>23.4</v>
      </c>
      <c r="AJ111" s="51">
        <v>9.86</v>
      </c>
      <c r="AK111" s="51">
        <v>9.26</v>
      </c>
      <c r="AL111" s="51">
        <v>12.5</v>
      </c>
      <c r="AM111" s="51">
        <v>15.1</v>
      </c>
      <c r="AN111" s="51">
        <v>14.1</v>
      </c>
      <c r="AO111" s="51">
        <v>16.899999999999999</v>
      </c>
      <c r="AP111" s="51">
        <v>12.6</v>
      </c>
      <c r="AQ111" s="51">
        <v>9.02</v>
      </c>
      <c r="AR111" s="51">
        <v>18.899999999999999</v>
      </c>
    </row>
    <row r="112" spans="1:44">
      <c r="A112" s="12">
        <v>314496</v>
      </c>
      <c r="B112" s="12" t="s">
        <v>206</v>
      </c>
      <c r="C112" s="12" t="s">
        <v>339</v>
      </c>
      <c r="D112" s="16">
        <v>42517</v>
      </c>
      <c r="E112" s="16">
        <v>42593</v>
      </c>
      <c r="F112" s="26">
        <v>42633</v>
      </c>
      <c r="G112" s="12">
        <v>76</v>
      </c>
      <c r="H112" s="12">
        <v>116</v>
      </c>
      <c r="I112" s="12">
        <v>40</v>
      </c>
      <c r="J112" s="23">
        <v>91.7</v>
      </c>
      <c r="K112" s="23">
        <v>25.8</v>
      </c>
      <c r="L112" s="23">
        <v>17.899999999999999</v>
      </c>
      <c r="M112" s="23">
        <v>1.94</v>
      </c>
      <c r="N112" s="23">
        <v>14.3</v>
      </c>
      <c r="O112" s="23">
        <v>28.1</v>
      </c>
      <c r="P112" s="23">
        <v>2.69</v>
      </c>
      <c r="Q112" s="23">
        <v>28.2</v>
      </c>
      <c r="R112" s="23">
        <v>6.35</v>
      </c>
      <c r="S112" s="23">
        <v>2.85</v>
      </c>
      <c r="T112" s="23">
        <v>28.3</v>
      </c>
      <c r="U112" s="23">
        <v>38.799999999999997</v>
      </c>
      <c r="V112" s="23">
        <v>3.75</v>
      </c>
      <c r="W112" s="23">
        <v>38.9</v>
      </c>
      <c r="X112" s="23">
        <v>9.6300000000000008</v>
      </c>
      <c r="AD112" s="9"/>
      <c r="AF112" s="51">
        <v>18.8</v>
      </c>
      <c r="AG112" s="51">
        <v>9.68</v>
      </c>
      <c r="AH112" s="51">
        <v>14.1</v>
      </c>
      <c r="AI112" s="51">
        <v>25.8</v>
      </c>
      <c r="AJ112" s="51">
        <v>11.4</v>
      </c>
      <c r="AK112" s="51">
        <v>10.8</v>
      </c>
      <c r="AL112" s="51">
        <v>14.7</v>
      </c>
      <c r="AM112" s="51">
        <v>11.3</v>
      </c>
      <c r="AN112" s="51">
        <v>11.9</v>
      </c>
      <c r="AO112" s="51">
        <v>10</v>
      </c>
      <c r="AP112" s="51">
        <v>12.5</v>
      </c>
      <c r="AQ112" s="51">
        <v>9.5399999999999991</v>
      </c>
      <c r="AR112" s="51">
        <v>18</v>
      </c>
    </row>
    <row r="113" spans="1:44">
      <c r="A113" s="12">
        <v>314696</v>
      </c>
      <c r="B113" s="12" t="s">
        <v>206</v>
      </c>
      <c r="C113" s="12" t="s">
        <v>339</v>
      </c>
      <c r="D113" s="16">
        <v>42521</v>
      </c>
      <c r="E113" s="16">
        <v>42593</v>
      </c>
      <c r="F113" s="26">
        <v>42633</v>
      </c>
      <c r="G113" s="12">
        <v>72</v>
      </c>
      <c r="H113" s="12">
        <v>112</v>
      </c>
      <c r="I113" s="12">
        <v>40</v>
      </c>
      <c r="J113" s="23">
        <v>91.8</v>
      </c>
      <c r="K113" s="23">
        <v>28.6</v>
      </c>
      <c r="L113" s="23">
        <v>18.600000000000001</v>
      </c>
      <c r="M113" s="23">
        <v>1.96</v>
      </c>
      <c r="N113" s="23">
        <v>14.9</v>
      </c>
      <c r="O113" s="23">
        <v>27.5</v>
      </c>
      <c r="P113" s="23">
        <v>2.96</v>
      </c>
      <c r="Q113" s="23">
        <v>28.8</v>
      </c>
      <c r="R113" s="23">
        <v>8.17</v>
      </c>
      <c r="S113" s="23">
        <v>2.17</v>
      </c>
      <c r="T113" s="23">
        <v>31.7</v>
      </c>
      <c r="U113" s="23">
        <v>34.700000000000003</v>
      </c>
      <c r="V113" s="23">
        <v>2.91</v>
      </c>
      <c r="W113" s="23">
        <v>45.8</v>
      </c>
      <c r="X113" s="23">
        <v>12.2</v>
      </c>
      <c r="AD113" s="9"/>
      <c r="AF113" s="51">
        <v>21</v>
      </c>
      <c r="AG113" s="51">
        <v>9.6199999999999992</v>
      </c>
      <c r="AH113" s="51">
        <v>12.6</v>
      </c>
      <c r="AI113" s="51">
        <v>28.6</v>
      </c>
      <c r="AJ113" s="51">
        <v>10.8</v>
      </c>
      <c r="AK113" s="51">
        <v>10.4</v>
      </c>
      <c r="AL113" s="51">
        <v>13</v>
      </c>
      <c r="AM113" s="51">
        <v>10.9</v>
      </c>
      <c r="AN113" s="51">
        <v>11.1</v>
      </c>
      <c r="AO113" s="51">
        <v>10.5</v>
      </c>
      <c r="AP113" s="51">
        <v>11.9</v>
      </c>
      <c r="AQ113" s="51">
        <v>9.7100000000000009</v>
      </c>
      <c r="AR113" s="51">
        <v>16.600000000000001</v>
      </c>
    </row>
    <row r="114" spans="1:44">
      <c r="A114" s="12">
        <v>314697</v>
      </c>
      <c r="B114" s="12" t="s">
        <v>206</v>
      </c>
      <c r="C114" s="12" t="s">
        <v>339</v>
      </c>
      <c r="D114" s="16">
        <v>42521</v>
      </c>
      <c r="E114" s="16">
        <v>42593</v>
      </c>
      <c r="F114" s="26">
        <v>42633</v>
      </c>
      <c r="G114" s="12">
        <v>72</v>
      </c>
      <c r="H114" s="12">
        <v>112</v>
      </c>
      <c r="I114" s="12">
        <v>40</v>
      </c>
      <c r="J114" s="23">
        <v>92</v>
      </c>
      <c r="K114" s="23">
        <v>26.1</v>
      </c>
      <c r="L114" s="23">
        <v>15.3</v>
      </c>
      <c r="M114" s="23">
        <v>1.57</v>
      </c>
      <c r="N114" s="23">
        <v>13.7</v>
      </c>
      <c r="O114" s="23">
        <v>25.6</v>
      </c>
      <c r="P114" s="23">
        <v>1.95</v>
      </c>
      <c r="Q114" s="23">
        <v>25.5</v>
      </c>
      <c r="R114" s="23">
        <v>6.6</v>
      </c>
      <c r="S114" s="23">
        <v>2.1800000000000002</v>
      </c>
      <c r="T114" s="23">
        <v>26.1</v>
      </c>
      <c r="U114" s="23">
        <v>37.1</v>
      </c>
      <c r="V114" s="23">
        <v>2.4500000000000002</v>
      </c>
      <c r="W114" s="23">
        <v>42.2</v>
      </c>
      <c r="X114" s="23">
        <v>9.6999999999999993</v>
      </c>
      <c r="AD114" s="9"/>
      <c r="AF114" s="51">
        <v>18.600000000000001</v>
      </c>
      <c r="AG114" s="51">
        <v>11.1</v>
      </c>
      <c r="AH114" s="51">
        <v>15.1</v>
      </c>
      <c r="AI114" s="51">
        <v>26.1</v>
      </c>
      <c r="AJ114" s="51">
        <v>12.4</v>
      </c>
      <c r="AK114" s="51">
        <v>13.6</v>
      </c>
      <c r="AL114" s="51">
        <v>10.9</v>
      </c>
      <c r="AM114" s="51">
        <v>11.5</v>
      </c>
      <c r="AN114" s="51">
        <v>12.2</v>
      </c>
      <c r="AO114" s="51">
        <v>10.1</v>
      </c>
      <c r="AP114" s="51">
        <v>12.2</v>
      </c>
      <c r="AQ114" s="51">
        <v>10.3</v>
      </c>
      <c r="AR114" s="51">
        <v>16.5</v>
      </c>
    </row>
    <row r="115" spans="1:44">
      <c r="A115" s="12">
        <v>211244</v>
      </c>
      <c r="B115" s="12" t="s">
        <v>119</v>
      </c>
      <c r="C115" s="12" t="s">
        <v>339</v>
      </c>
      <c r="D115" s="16">
        <v>42339</v>
      </c>
      <c r="E115" s="16">
        <v>42397</v>
      </c>
      <c r="F115" s="26">
        <v>42643</v>
      </c>
      <c r="G115" s="12">
        <v>58</v>
      </c>
      <c r="H115" s="12">
        <v>304</v>
      </c>
      <c r="I115" s="12">
        <v>246</v>
      </c>
      <c r="J115" s="27">
        <v>75.599999999999994</v>
      </c>
      <c r="K115" s="27">
        <v>14.38</v>
      </c>
      <c r="L115" s="27">
        <v>9.5500000000000007</v>
      </c>
      <c r="M115" s="27">
        <v>1.4780000000000002</v>
      </c>
      <c r="N115" s="27">
        <v>10.622</v>
      </c>
      <c r="O115" s="27">
        <v>40.078000000000003</v>
      </c>
      <c r="P115" s="27">
        <v>1.6819999999999999</v>
      </c>
      <c r="Q115" s="27">
        <v>13.577999999999999</v>
      </c>
      <c r="R115" s="27">
        <v>6.6979999999999995</v>
      </c>
      <c r="S115" s="27">
        <v>1.3879999999999999</v>
      </c>
      <c r="T115" s="27">
        <v>19.324999999999999</v>
      </c>
      <c r="U115" s="27">
        <v>38.064</v>
      </c>
      <c r="V115" s="27">
        <v>1.9139999999999999</v>
      </c>
      <c r="W115" s="27">
        <v>18.673999999999999</v>
      </c>
      <c r="X115" s="27">
        <v>7.3220000000000001</v>
      </c>
      <c r="AD115" s="9"/>
    </row>
    <row r="116" spans="1:44">
      <c r="A116" s="12">
        <v>211245</v>
      </c>
      <c r="B116" s="12" t="s">
        <v>119</v>
      </c>
      <c r="C116" s="12" t="s">
        <v>339</v>
      </c>
      <c r="D116" s="16">
        <v>42339</v>
      </c>
      <c r="E116" s="16">
        <v>42397</v>
      </c>
      <c r="F116" s="26">
        <v>42643</v>
      </c>
      <c r="G116" s="12">
        <v>58</v>
      </c>
      <c r="H116" s="12">
        <v>304</v>
      </c>
      <c r="I116" s="12">
        <v>246</v>
      </c>
      <c r="J116" s="27">
        <v>71.040000000000006</v>
      </c>
      <c r="K116" s="27">
        <v>17.099999999999998</v>
      </c>
      <c r="L116" s="27">
        <v>10.67</v>
      </c>
      <c r="M116" s="27">
        <v>1.9020000000000001</v>
      </c>
      <c r="N116" s="27">
        <v>13.698</v>
      </c>
      <c r="O116" s="27">
        <v>39</v>
      </c>
      <c r="P116" s="27">
        <v>2.3340000000000001</v>
      </c>
      <c r="Q116" s="27">
        <v>25.44</v>
      </c>
      <c r="R116" s="27">
        <v>12.85</v>
      </c>
      <c r="S116" s="27">
        <v>1.248</v>
      </c>
      <c r="T116" s="27">
        <v>17.509999999999998</v>
      </c>
      <c r="U116" s="27">
        <v>34.739999999999995</v>
      </c>
      <c r="V116" s="27">
        <v>2.105</v>
      </c>
      <c r="W116" s="27">
        <v>21.380000000000003</v>
      </c>
      <c r="X116" s="27">
        <v>8.18</v>
      </c>
      <c r="AD116" s="9"/>
    </row>
    <row r="117" spans="1:44">
      <c r="A117" s="12">
        <v>203808</v>
      </c>
      <c r="B117" s="12" t="s">
        <v>119</v>
      </c>
      <c r="C117" s="12" t="s">
        <v>339</v>
      </c>
      <c r="D117" s="16">
        <v>42316</v>
      </c>
      <c r="E117" s="16">
        <v>42397</v>
      </c>
      <c r="F117" s="26">
        <v>42643</v>
      </c>
      <c r="G117" s="12">
        <v>81</v>
      </c>
      <c r="H117" s="12">
        <v>327</v>
      </c>
      <c r="I117" s="12">
        <v>246</v>
      </c>
      <c r="J117" s="27">
        <v>78.599999999999994</v>
      </c>
      <c r="K117" s="27">
        <v>20.34</v>
      </c>
      <c r="L117" s="27">
        <v>10.41</v>
      </c>
      <c r="M117" s="27">
        <v>2.2505999999999999</v>
      </c>
      <c r="N117" s="27">
        <v>13.459000000000001</v>
      </c>
      <c r="O117" s="27">
        <v>36.689</v>
      </c>
      <c r="P117" s="27">
        <v>2.0870000000000002</v>
      </c>
      <c r="Q117" s="27">
        <v>19.835000000000001</v>
      </c>
      <c r="R117" s="27">
        <v>8.7219999999999995</v>
      </c>
      <c r="S117" s="27">
        <v>1.4529999999999998</v>
      </c>
      <c r="T117" s="27">
        <v>20.485999999999997</v>
      </c>
      <c r="U117" s="27">
        <v>35.46</v>
      </c>
      <c r="V117" s="27">
        <v>2.0680000000000001</v>
      </c>
      <c r="W117" s="27">
        <v>28.96</v>
      </c>
      <c r="X117" s="27">
        <v>9.9</v>
      </c>
      <c r="AD117" s="9"/>
    </row>
    <row r="118" spans="1:44">
      <c r="A118" s="12">
        <v>203809</v>
      </c>
      <c r="B118" s="12" t="s">
        <v>119</v>
      </c>
      <c r="C118" s="12" t="s">
        <v>339</v>
      </c>
      <c r="D118" s="16">
        <v>42316</v>
      </c>
      <c r="E118" s="16">
        <v>42397</v>
      </c>
      <c r="F118" s="26">
        <v>42643</v>
      </c>
      <c r="G118" s="12">
        <v>81</v>
      </c>
      <c r="H118" s="12">
        <v>327</v>
      </c>
      <c r="I118" s="12">
        <v>246</v>
      </c>
      <c r="J118" s="27">
        <v>77.8</v>
      </c>
      <c r="K118" s="27">
        <v>17.899999999999999</v>
      </c>
      <c r="L118" s="27">
        <v>12.08</v>
      </c>
      <c r="M118" s="27">
        <v>1.595</v>
      </c>
      <c r="N118" s="27">
        <v>12.964</v>
      </c>
      <c r="O118" s="27">
        <v>34.879999999999995</v>
      </c>
      <c r="P118" s="27">
        <v>2.0449999999999999</v>
      </c>
      <c r="Q118" s="27">
        <v>21.84</v>
      </c>
      <c r="R118" s="27">
        <v>10.370000000000001</v>
      </c>
      <c r="S118" s="27">
        <v>1.4510000000000001</v>
      </c>
      <c r="T118" s="27">
        <v>19.149999999999999</v>
      </c>
      <c r="U118" s="27">
        <v>34.799999999999997</v>
      </c>
      <c r="V118" s="27">
        <v>2.8089999999999997</v>
      </c>
      <c r="W118" s="27">
        <v>25.87</v>
      </c>
      <c r="X118" s="27">
        <v>14.17</v>
      </c>
      <c r="AD118" s="9"/>
    </row>
    <row r="119" spans="1:44">
      <c r="A119" s="12">
        <v>203519</v>
      </c>
      <c r="B119" s="12" t="s">
        <v>119</v>
      </c>
      <c r="C119" s="12" t="s">
        <v>339</v>
      </c>
      <c r="D119" s="16">
        <v>42317</v>
      </c>
      <c r="E119" s="16">
        <v>42397</v>
      </c>
      <c r="F119" s="26">
        <v>42643</v>
      </c>
      <c r="G119" s="12">
        <v>80</v>
      </c>
      <c r="H119" s="12">
        <v>326</v>
      </c>
      <c r="I119" s="12">
        <v>246</v>
      </c>
      <c r="J119" s="27">
        <v>69.66</v>
      </c>
      <c r="K119" s="27">
        <v>12.029</v>
      </c>
      <c r="L119" s="27">
        <v>7.93</v>
      </c>
      <c r="M119" s="27">
        <v>2.1139999999999999</v>
      </c>
      <c r="N119" s="27">
        <v>11.64</v>
      </c>
      <c r="O119" s="27">
        <v>34.980000000000004</v>
      </c>
      <c r="P119" s="27">
        <v>2.21</v>
      </c>
      <c r="Q119" s="27">
        <v>19.13</v>
      </c>
      <c r="R119" s="27">
        <v>7.72</v>
      </c>
      <c r="S119" s="27">
        <v>1.5739999999999998</v>
      </c>
      <c r="T119" s="27">
        <v>18.14</v>
      </c>
      <c r="U119" s="27">
        <v>29.94</v>
      </c>
      <c r="V119" s="27">
        <v>2.2530000000000001</v>
      </c>
      <c r="W119" s="27">
        <v>28.11</v>
      </c>
      <c r="X119" s="27">
        <v>7.7899999999999991</v>
      </c>
      <c r="AD119" s="9"/>
    </row>
    <row r="120" spans="1:44">
      <c r="A120" s="12">
        <v>203520</v>
      </c>
      <c r="B120" s="12" t="s">
        <v>119</v>
      </c>
      <c r="C120" s="12" t="s">
        <v>339</v>
      </c>
      <c r="D120" s="16">
        <v>42317</v>
      </c>
      <c r="E120" s="16">
        <v>42397</v>
      </c>
      <c r="F120" s="26">
        <v>42643</v>
      </c>
      <c r="G120" s="12">
        <v>80</v>
      </c>
      <c r="H120" s="12">
        <v>326</v>
      </c>
      <c r="I120" s="12">
        <v>246</v>
      </c>
      <c r="J120" s="27">
        <v>65.27</v>
      </c>
      <c r="K120" s="27">
        <v>9.2100000000000009</v>
      </c>
      <c r="L120" s="27">
        <v>6.51</v>
      </c>
      <c r="M120" s="27">
        <v>1.4590000000000001</v>
      </c>
      <c r="N120" s="27">
        <v>8.9260000000000002</v>
      </c>
      <c r="O120" s="27">
        <v>28.19</v>
      </c>
      <c r="P120" s="27">
        <v>1.627</v>
      </c>
      <c r="Q120" s="27">
        <v>12.33</v>
      </c>
      <c r="R120" s="27">
        <v>4.92</v>
      </c>
      <c r="S120" s="27">
        <v>0.996</v>
      </c>
      <c r="T120" s="27">
        <v>17.419</v>
      </c>
      <c r="U120" s="27">
        <v>26.89</v>
      </c>
      <c r="V120" s="27">
        <v>1.681</v>
      </c>
      <c r="W120" s="27">
        <v>23.32</v>
      </c>
      <c r="X120" s="27">
        <v>4.4399999999999995</v>
      </c>
      <c r="AD120" s="9"/>
    </row>
    <row r="121" spans="1:44">
      <c r="A121" s="12">
        <v>203518</v>
      </c>
      <c r="B121" s="12" t="s">
        <v>119</v>
      </c>
      <c r="C121" s="12" t="s">
        <v>339</v>
      </c>
      <c r="D121" s="16">
        <v>42317</v>
      </c>
      <c r="E121" s="16">
        <v>42397</v>
      </c>
      <c r="F121" s="26">
        <v>42643</v>
      </c>
      <c r="G121" s="12">
        <v>80</v>
      </c>
      <c r="H121" s="12">
        <v>326</v>
      </c>
      <c r="I121" s="12">
        <v>246</v>
      </c>
      <c r="J121" s="27">
        <v>68.381</v>
      </c>
      <c r="K121" s="27">
        <v>11.738000000000001</v>
      </c>
      <c r="L121" s="27">
        <v>11.62</v>
      </c>
      <c r="M121" s="27">
        <v>1.8679999999999999</v>
      </c>
      <c r="N121" s="27">
        <v>12.95</v>
      </c>
      <c r="O121" s="27">
        <v>37.42</v>
      </c>
      <c r="P121" s="27">
        <v>2.0510000000000002</v>
      </c>
      <c r="Q121" s="27">
        <v>21.05</v>
      </c>
      <c r="R121" s="27">
        <v>7.26</v>
      </c>
      <c r="S121" s="27">
        <v>1.4460000000000002</v>
      </c>
      <c r="T121" s="27">
        <v>19.55</v>
      </c>
      <c r="U121" s="27">
        <v>34.75</v>
      </c>
      <c r="V121" s="27">
        <v>2.048</v>
      </c>
      <c r="W121" s="27">
        <v>25.369999999999997</v>
      </c>
      <c r="X121" s="27">
        <v>6.45</v>
      </c>
      <c r="AD121" s="9"/>
    </row>
    <row r="122" spans="1:44">
      <c r="A122" s="12">
        <v>203521</v>
      </c>
      <c r="B122" s="12" t="s">
        <v>119</v>
      </c>
      <c r="C122" s="12" t="s">
        <v>339</v>
      </c>
      <c r="D122" s="16">
        <v>42317</v>
      </c>
      <c r="E122" s="16">
        <v>42397</v>
      </c>
      <c r="F122" s="26">
        <v>42643</v>
      </c>
      <c r="G122" s="12">
        <v>80</v>
      </c>
      <c r="H122" s="12">
        <v>326</v>
      </c>
      <c r="I122" s="12">
        <v>246</v>
      </c>
      <c r="J122" s="27">
        <v>80.559999999999988</v>
      </c>
      <c r="K122" s="27">
        <v>22.64</v>
      </c>
      <c r="L122" s="27">
        <v>12.42</v>
      </c>
      <c r="M122" s="27">
        <v>1.8679999999999999</v>
      </c>
      <c r="N122" s="27">
        <v>12.700000000000001</v>
      </c>
      <c r="O122" s="27">
        <v>38.99</v>
      </c>
      <c r="P122" s="27">
        <v>2.36</v>
      </c>
      <c r="Q122" s="27">
        <v>22.5</v>
      </c>
      <c r="R122" s="27">
        <v>8.91</v>
      </c>
      <c r="S122" s="27">
        <v>1.58</v>
      </c>
      <c r="T122" s="27">
        <v>20.420000000000002</v>
      </c>
      <c r="U122" s="27">
        <v>38.1</v>
      </c>
      <c r="V122" s="27">
        <v>2.4</v>
      </c>
      <c r="W122" s="27">
        <v>27.72</v>
      </c>
      <c r="X122" s="27">
        <v>9.9499999999999993</v>
      </c>
      <c r="AD122" s="9"/>
    </row>
    <row r="123" spans="1:44">
      <c r="A123" s="12">
        <v>212312</v>
      </c>
      <c r="B123" s="12" t="s">
        <v>119</v>
      </c>
      <c r="C123" s="12" t="s">
        <v>339</v>
      </c>
      <c r="D123" s="16">
        <v>42339</v>
      </c>
      <c r="E123" s="16">
        <v>42397</v>
      </c>
      <c r="F123" s="26">
        <v>42643</v>
      </c>
      <c r="G123" s="12">
        <v>58</v>
      </c>
      <c r="H123" s="12">
        <v>304</v>
      </c>
      <c r="I123" s="12">
        <v>246</v>
      </c>
      <c r="J123" s="27">
        <v>80</v>
      </c>
      <c r="K123" s="27">
        <v>16.190000000000001</v>
      </c>
      <c r="L123" s="27">
        <v>11.73</v>
      </c>
      <c r="M123" s="27">
        <v>2.0939999999999999</v>
      </c>
      <c r="N123" s="27">
        <v>14.388999999999999</v>
      </c>
      <c r="O123" s="27">
        <v>36.312000000000005</v>
      </c>
      <c r="P123" s="27">
        <v>2.3540000000000001</v>
      </c>
      <c r="Q123" s="27">
        <v>17.908999999999999</v>
      </c>
      <c r="R123" s="27">
        <v>8.4600000000000009</v>
      </c>
      <c r="S123" s="27">
        <v>1.4810000000000001</v>
      </c>
      <c r="T123" s="27">
        <v>17.170000000000002</v>
      </c>
      <c r="U123" s="27">
        <v>32.090000000000003</v>
      </c>
      <c r="V123" s="27">
        <v>2.2480000000000002</v>
      </c>
      <c r="W123" s="27">
        <v>23.94</v>
      </c>
      <c r="X123" s="27">
        <v>7.07</v>
      </c>
      <c r="AD123" s="9"/>
    </row>
    <row r="124" spans="1:44">
      <c r="A124" s="12">
        <v>212313</v>
      </c>
      <c r="B124" s="12" t="s">
        <v>119</v>
      </c>
      <c r="C124" s="12" t="s">
        <v>339</v>
      </c>
      <c r="D124" s="16">
        <v>42339</v>
      </c>
      <c r="E124" s="16">
        <v>42397</v>
      </c>
      <c r="F124" s="26">
        <v>42643</v>
      </c>
      <c r="G124" s="12">
        <v>58</v>
      </c>
      <c r="H124" s="12">
        <v>304</v>
      </c>
      <c r="I124" s="12">
        <v>246</v>
      </c>
      <c r="J124" s="27">
        <v>59.4</v>
      </c>
      <c r="K124" s="27">
        <v>7.2149999999999999</v>
      </c>
      <c r="L124" s="27">
        <v>9.32</v>
      </c>
      <c r="M124" s="27">
        <v>1.74</v>
      </c>
      <c r="N124" s="27">
        <v>12.046999999999999</v>
      </c>
      <c r="O124" s="27">
        <v>36.15</v>
      </c>
      <c r="P124" s="27">
        <v>2.3890000000000002</v>
      </c>
      <c r="Q124" s="27">
        <v>20.100000000000001</v>
      </c>
      <c r="R124" s="27">
        <v>9.43</v>
      </c>
      <c r="S124" s="27">
        <v>1.4690000000000001</v>
      </c>
      <c r="T124" s="27">
        <v>15.979999999999999</v>
      </c>
      <c r="U124" s="27">
        <v>29.72</v>
      </c>
      <c r="V124" s="27">
        <v>2.57</v>
      </c>
      <c r="W124" s="27">
        <v>16.2</v>
      </c>
      <c r="X124" s="27">
        <v>8.74</v>
      </c>
      <c r="AD124" s="9"/>
    </row>
    <row r="125" spans="1:44">
      <c r="A125" s="12">
        <v>212314</v>
      </c>
      <c r="B125" s="12" t="s">
        <v>119</v>
      </c>
      <c r="C125" s="12" t="s">
        <v>339</v>
      </c>
      <c r="D125" s="16">
        <v>42339</v>
      </c>
      <c r="E125" s="16">
        <v>42397</v>
      </c>
      <c r="F125" s="26">
        <v>42643</v>
      </c>
      <c r="G125" s="12">
        <v>58</v>
      </c>
      <c r="H125" s="12">
        <v>304</v>
      </c>
      <c r="I125" s="12">
        <v>246</v>
      </c>
      <c r="J125" s="27">
        <v>75.040000000000006</v>
      </c>
      <c r="K125" s="27">
        <v>17.46</v>
      </c>
      <c r="L125" s="27">
        <v>11.99</v>
      </c>
      <c r="M125" s="27">
        <v>1.5549999999999999</v>
      </c>
      <c r="N125" s="27">
        <v>18.020000000000003</v>
      </c>
      <c r="O125" s="27">
        <v>44.2</v>
      </c>
      <c r="P125" s="27">
        <v>1.9950000000000001</v>
      </c>
      <c r="Q125" s="27">
        <v>17</v>
      </c>
      <c r="R125" s="27">
        <v>7.26</v>
      </c>
      <c r="S125" s="27">
        <v>1.673</v>
      </c>
      <c r="T125" s="27">
        <v>22.66</v>
      </c>
      <c r="U125" s="27">
        <v>39.200000000000003</v>
      </c>
      <c r="V125" s="27">
        <v>2.524</v>
      </c>
      <c r="W125" s="27">
        <v>24.85</v>
      </c>
      <c r="X125" s="27">
        <v>9.370000000000001</v>
      </c>
      <c r="AD125" s="9"/>
    </row>
    <row r="126" spans="1:44">
      <c r="A126" s="12">
        <v>212315</v>
      </c>
      <c r="B126" s="12" t="s">
        <v>119</v>
      </c>
      <c r="C126" s="12" t="s">
        <v>339</v>
      </c>
      <c r="D126" s="16">
        <v>42339</v>
      </c>
      <c r="E126" s="16">
        <v>42397</v>
      </c>
      <c r="F126" s="26">
        <v>42643</v>
      </c>
      <c r="G126" s="12">
        <v>58</v>
      </c>
      <c r="H126" s="12">
        <v>304</v>
      </c>
      <c r="I126" s="12">
        <v>246</v>
      </c>
      <c r="J126" s="27">
        <v>74.41</v>
      </c>
      <c r="K126" s="27">
        <v>14.959</v>
      </c>
      <c r="L126" s="27">
        <v>13.309999999999999</v>
      </c>
      <c r="M126" s="27">
        <v>1.24</v>
      </c>
      <c r="N126" s="27">
        <v>13.69</v>
      </c>
      <c r="O126" s="27">
        <v>36.900000000000006</v>
      </c>
      <c r="P126" s="27">
        <v>1.73</v>
      </c>
      <c r="Q126" s="27">
        <v>20.58</v>
      </c>
      <c r="R126" s="27">
        <v>6.08</v>
      </c>
      <c r="S126" s="27">
        <v>1.3079999999999998</v>
      </c>
      <c r="T126" s="27">
        <v>21.7</v>
      </c>
      <c r="U126" s="27">
        <v>35</v>
      </c>
      <c r="V126" s="27">
        <v>2.1870000000000003</v>
      </c>
      <c r="W126" s="27">
        <v>29.2</v>
      </c>
      <c r="X126" s="27">
        <v>7.65</v>
      </c>
      <c r="AD126" s="9"/>
    </row>
    <row r="127" spans="1:44">
      <c r="A127" s="12">
        <v>208525</v>
      </c>
      <c r="B127" s="12" t="s">
        <v>119</v>
      </c>
      <c r="C127" s="12" t="s">
        <v>339</v>
      </c>
      <c r="D127" s="16">
        <v>42331</v>
      </c>
      <c r="E127" s="16">
        <v>42397</v>
      </c>
      <c r="F127" s="26">
        <v>42643</v>
      </c>
      <c r="G127" s="12">
        <v>66</v>
      </c>
      <c r="H127" s="12">
        <v>312</v>
      </c>
      <c r="I127" s="12">
        <v>246</v>
      </c>
      <c r="J127" s="27">
        <v>70.626000000000005</v>
      </c>
      <c r="K127" s="27">
        <v>16.436</v>
      </c>
      <c r="L127" s="27">
        <v>10.025</v>
      </c>
      <c r="M127" s="27">
        <v>1.2822</v>
      </c>
      <c r="N127" s="27">
        <v>14.198</v>
      </c>
      <c r="O127" s="27">
        <v>34.589999999999996</v>
      </c>
      <c r="P127" s="27">
        <v>1.6438000000000001</v>
      </c>
      <c r="Q127" s="27">
        <v>19.048000000000002</v>
      </c>
      <c r="R127" s="27">
        <v>5.9820000000000002</v>
      </c>
      <c r="S127" s="27">
        <v>1.3976</v>
      </c>
      <c r="T127" s="27">
        <v>19.688000000000002</v>
      </c>
      <c r="U127" s="27">
        <v>37.841999999999999</v>
      </c>
      <c r="V127" s="27">
        <v>2.3818999999999999</v>
      </c>
      <c r="W127" s="27">
        <v>18.93</v>
      </c>
      <c r="X127" s="27">
        <v>7.5179999999999998</v>
      </c>
      <c r="AD127" s="9"/>
    </row>
    <row r="128" spans="1:44">
      <c r="A128" s="12">
        <v>208526</v>
      </c>
      <c r="B128" s="12" t="s">
        <v>210</v>
      </c>
      <c r="C128" s="12" t="s">
        <v>339</v>
      </c>
      <c r="D128" s="16">
        <v>42331</v>
      </c>
      <c r="E128" s="16">
        <v>42397</v>
      </c>
      <c r="F128" s="26">
        <v>42657</v>
      </c>
      <c r="G128" s="12">
        <v>66</v>
      </c>
      <c r="H128" s="12">
        <v>326</v>
      </c>
      <c r="I128" s="12">
        <v>260</v>
      </c>
      <c r="J128" s="27">
        <v>69.524500000000003</v>
      </c>
      <c r="K128" s="27">
        <v>17.220600000000001</v>
      </c>
      <c r="L128" s="27">
        <v>12.614000000000001</v>
      </c>
      <c r="M128" s="27">
        <v>1.43</v>
      </c>
      <c r="N128" s="27">
        <v>10.3109</v>
      </c>
      <c r="O128" s="27">
        <v>25.038599999999999</v>
      </c>
      <c r="P128" s="27">
        <v>1.6434</v>
      </c>
      <c r="Q128" s="27">
        <v>11.983000000000001</v>
      </c>
      <c r="R128" s="27">
        <v>7.8630000000000004</v>
      </c>
      <c r="S128" s="27">
        <v>1.75</v>
      </c>
      <c r="T128" s="27">
        <v>19.519400000000001</v>
      </c>
      <c r="U128" s="27">
        <v>30.608000000000001</v>
      </c>
      <c r="V128" s="27">
        <v>2.50543</v>
      </c>
      <c r="W128" s="27">
        <v>20.103999999999999</v>
      </c>
      <c r="X128" s="27">
        <v>9.8452999999999999</v>
      </c>
      <c r="AD128" s="9"/>
    </row>
    <row r="129" spans="1:30">
      <c r="A129" s="12">
        <v>210823</v>
      </c>
      <c r="B129" s="12" t="s">
        <v>210</v>
      </c>
      <c r="C129" s="12" t="s">
        <v>339</v>
      </c>
      <c r="D129" s="16">
        <v>42339</v>
      </c>
      <c r="E129" s="16">
        <v>42397</v>
      </c>
      <c r="F129" s="26">
        <v>42657</v>
      </c>
      <c r="G129" s="12">
        <v>58</v>
      </c>
      <c r="H129" s="12">
        <v>318</v>
      </c>
      <c r="I129" s="12">
        <v>260</v>
      </c>
      <c r="J129" s="27">
        <v>71.337899999999991</v>
      </c>
      <c r="K129" s="27">
        <v>19.621700000000001</v>
      </c>
      <c r="L129" s="27">
        <v>14.06</v>
      </c>
      <c r="M129" s="27">
        <v>1.67</v>
      </c>
      <c r="N129" s="27">
        <v>9.8079999999999998</v>
      </c>
      <c r="O129" s="27">
        <v>26.9</v>
      </c>
      <c r="P129" s="27">
        <v>1.5355000000000001</v>
      </c>
      <c r="Q129" s="27">
        <v>11.040000000000001</v>
      </c>
      <c r="R129" s="27">
        <v>8.2129999999999992</v>
      </c>
      <c r="S129" s="27">
        <v>2.1121499999999997</v>
      </c>
      <c r="T129" s="27">
        <v>21.355</v>
      </c>
      <c r="U129" s="27">
        <v>37.446999999999996</v>
      </c>
      <c r="V129" s="27">
        <v>2.77643</v>
      </c>
      <c r="W129" s="27">
        <v>22.138999999999999</v>
      </c>
      <c r="X129" s="27">
        <v>12.4869</v>
      </c>
      <c r="AD129" s="9"/>
    </row>
    <row r="130" spans="1:30">
      <c r="A130" s="12">
        <v>203523</v>
      </c>
      <c r="B130" s="12" t="s">
        <v>210</v>
      </c>
      <c r="C130" s="12" t="s">
        <v>339</v>
      </c>
      <c r="D130" s="16">
        <v>42317</v>
      </c>
      <c r="E130" s="16">
        <v>42397</v>
      </c>
      <c r="F130" s="26">
        <v>42657</v>
      </c>
      <c r="G130" s="12">
        <v>80</v>
      </c>
      <c r="H130" s="12">
        <v>340</v>
      </c>
      <c r="I130" s="12">
        <v>260</v>
      </c>
      <c r="J130" s="27">
        <v>79.8</v>
      </c>
      <c r="K130" s="27">
        <v>16.829999999999998</v>
      </c>
      <c r="L130" s="27">
        <v>8.49</v>
      </c>
      <c r="M130" s="27">
        <v>2.2529999999999997</v>
      </c>
      <c r="N130" s="27">
        <v>10.048</v>
      </c>
      <c r="O130" s="27">
        <v>22.145999999999997</v>
      </c>
      <c r="P130" s="27">
        <v>1.653</v>
      </c>
      <c r="Q130" s="27">
        <v>12.001000000000001</v>
      </c>
      <c r="R130" s="27">
        <v>9.2169999999999987</v>
      </c>
      <c r="S130" s="27">
        <v>1.968</v>
      </c>
      <c r="T130" s="27">
        <v>21.348000000000003</v>
      </c>
      <c r="U130" s="27">
        <v>36.398000000000003</v>
      </c>
      <c r="V130" s="27">
        <v>2.141</v>
      </c>
      <c r="W130" s="27">
        <v>29.17</v>
      </c>
      <c r="X130" s="27">
        <v>9.5869999999999997</v>
      </c>
      <c r="AD130" s="9"/>
    </row>
    <row r="131" spans="1:30">
      <c r="A131" s="12">
        <v>212316</v>
      </c>
      <c r="B131" s="12" t="s">
        <v>210</v>
      </c>
      <c r="C131" s="12" t="s">
        <v>339</v>
      </c>
      <c r="D131" s="16">
        <v>42339</v>
      </c>
      <c r="E131" s="16">
        <v>42397</v>
      </c>
      <c r="F131" s="26">
        <v>42657</v>
      </c>
      <c r="G131" s="12">
        <v>58</v>
      </c>
      <c r="H131" s="12">
        <v>318</v>
      </c>
      <c r="I131" s="12">
        <v>260</v>
      </c>
      <c r="J131" s="27">
        <v>86.1</v>
      </c>
      <c r="K131" s="27">
        <v>19.830000000000002</v>
      </c>
      <c r="L131" s="27">
        <v>14.209999999999999</v>
      </c>
      <c r="M131" s="27">
        <v>1.4951999999999999</v>
      </c>
      <c r="N131" s="27">
        <v>9.1943000000000001</v>
      </c>
      <c r="O131" s="27">
        <v>23.249000000000002</v>
      </c>
      <c r="P131" s="27">
        <v>1.4929999999999999</v>
      </c>
      <c r="Q131" s="27">
        <v>17.161000000000001</v>
      </c>
      <c r="R131" s="27">
        <v>10.897</v>
      </c>
      <c r="S131" s="27">
        <v>1.4944</v>
      </c>
      <c r="T131" s="27">
        <v>22.826999999999998</v>
      </c>
      <c r="U131" s="27">
        <v>35.856999999999999</v>
      </c>
      <c r="V131" s="27">
        <v>2.0291000000000001</v>
      </c>
      <c r="W131" s="27">
        <v>26.994</v>
      </c>
      <c r="X131" s="27">
        <v>12.215</v>
      </c>
      <c r="AD131" s="9"/>
    </row>
    <row r="132" spans="1:30">
      <c r="A132" s="12">
        <v>203810</v>
      </c>
      <c r="B132" s="12" t="s">
        <v>210</v>
      </c>
      <c r="C132" s="12" t="s">
        <v>339</v>
      </c>
      <c r="D132" s="16">
        <v>42316</v>
      </c>
      <c r="E132" s="16">
        <v>42397</v>
      </c>
      <c r="F132" s="26">
        <v>42657</v>
      </c>
      <c r="G132" s="12">
        <v>81</v>
      </c>
      <c r="H132" s="12">
        <v>341</v>
      </c>
      <c r="I132" s="12">
        <v>260</v>
      </c>
      <c r="J132" s="27">
        <v>75.341999999999999</v>
      </c>
      <c r="K132" s="27">
        <v>20.54</v>
      </c>
      <c r="L132" s="27">
        <v>12.36</v>
      </c>
      <c r="M132" s="27">
        <v>2.452</v>
      </c>
      <c r="N132" s="27">
        <v>11.2</v>
      </c>
      <c r="O132" s="27">
        <v>30.4</v>
      </c>
      <c r="P132" s="27">
        <v>2.11</v>
      </c>
      <c r="Q132" s="27">
        <v>13.44</v>
      </c>
      <c r="R132" s="27">
        <v>9.4600000000000009</v>
      </c>
      <c r="S132" s="27">
        <v>2.13</v>
      </c>
      <c r="T132" s="27">
        <v>19.190000000000001</v>
      </c>
      <c r="U132" s="27">
        <v>36.700000000000003</v>
      </c>
      <c r="V132" s="27">
        <v>3.1500000000000004</v>
      </c>
      <c r="W132" s="27">
        <v>28.029999999999998</v>
      </c>
      <c r="X132" s="27">
        <v>12.32</v>
      </c>
      <c r="AD132" s="9"/>
    </row>
    <row r="133" spans="1:30">
      <c r="A133" s="12">
        <v>203811</v>
      </c>
      <c r="B133" s="12" t="s">
        <v>210</v>
      </c>
      <c r="C133" s="12" t="s">
        <v>339</v>
      </c>
      <c r="D133" s="16">
        <v>42316</v>
      </c>
      <c r="E133" s="16">
        <v>42397</v>
      </c>
      <c r="F133" s="26">
        <v>42657</v>
      </c>
      <c r="G133" s="12">
        <v>81</v>
      </c>
      <c r="H133" s="12">
        <v>341</v>
      </c>
      <c r="I133" s="12">
        <v>260</v>
      </c>
      <c r="J133" s="27">
        <v>81.05</v>
      </c>
      <c r="K133" s="27">
        <v>23.849999999999998</v>
      </c>
      <c r="L133" s="27">
        <v>19.899999999999999</v>
      </c>
      <c r="M133" s="27">
        <v>1.9849999999999999</v>
      </c>
      <c r="N133" s="27">
        <v>12.6</v>
      </c>
      <c r="O133" s="27">
        <v>30.5</v>
      </c>
      <c r="P133" s="27">
        <v>1.7250000000000001</v>
      </c>
      <c r="Q133" s="27">
        <v>16.05</v>
      </c>
      <c r="R133" s="27">
        <v>7.67</v>
      </c>
      <c r="S133" s="27">
        <v>2.4350000000000001</v>
      </c>
      <c r="T133" s="27">
        <v>22.919999999999998</v>
      </c>
      <c r="U133" s="27">
        <v>37.270000000000003</v>
      </c>
      <c r="V133" s="27">
        <v>3.0419999999999998</v>
      </c>
      <c r="W133" s="27">
        <v>25.03</v>
      </c>
      <c r="X133" s="27">
        <v>10.440000000000001</v>
      </c>
      <c r="AD133" s="9"/>
    </row>
    <row r="134" spans="1:30">
      <c r="A134" s="12">
        <v>203522</v>
      </c>
      <c r="B134" s="12" t="s">
        <v>210</v>
      </c>
      <c r="C134" s="12" t="s">
        <v>339</v>
      </c>
      <c r="D134" s="16">
        <v>42317</v>
      </c>
      <c r="E134" s="16">
        <v>42397</v>
      </c>
      <c r="F134" s="26">
        <v>42657</v>
      </c>
      <c r="G134" s="12">
        <v>80</v>
      </c>
      <c r="H134" s="12">
        <v>340</v>
      </c>
      <c r="I134" s="12">
        <v>260</v>
      </c>
      <c r="J134" s="27">
        <v>73.710999999999999</v>
      </c>
      <c r="K134" s="27">
        <v>21.806000000000001</v>
      </c>
      <c r="L134" s="27">
        <v>10.62</v>
      </c>
      <c r="M134" s="27">
        <v>1.5859999999999999</v>
      </c>
      <c r="N134" s="27">
        <v>12.379999999999999</v>
      </c>
      <c r="O134" s="27">
        <v>36</v>
      </c>
      <c r="P134" s="27">
        <v>1.5609999999999999</v>
      </c>
      <c r="Q134" s="27">
        <v>15.71</v>
      </c>
      <c r="R134" s="27">
        <v>7.74</v>
      </c>
      <c r="S134" s="27">
        <v>1.7390000000000001</v>
      </c>
      <c r="T134" s="27">
        <v>20.38</v>
      </c>
      <c r="U134" s="27">
        <v>35.6</v>
      </c>
      <c r="V134" s="27">
        <v>2.5310000000000001</v>
      </c>
      <c r="W134" s="27">
        <v>28.799999999999997</v>
      </c>
      <c r="X134" s="27">
        <v>9.9499999999999993</v>
      </c>
      <c r="AD134" s="9"/>
    </row>
    <row r="135" spans="1:30">
      <c r="A135" s="12">
        <v>204590</v>
      </c>
      <c r="B135" s="12" t="s">
        <v>210</v>
      </c>
      <c r="C135" s="12" t="s">
        <v>339</v>
      </c>
      <c r="D135" s="16">
        <v>42330</v>
      </c>
      <c r="E135" s="16">
        <v>42397</v>
      </c>
      <c r="F135" s="26">
        <v>42657</v>
      </c>
      <c r="G135" s="12">
        <v>67</v>
      </c>
      <c r="H135" s="12">
        <v>327</v>
      </c>
      <c r="I135" s="12">
        <v>260</v>
      </c>
      <c r="J135" s="27">
        <v>73.361000000000004</v>
      </c>
      <c r="K135" s="27">
        <v>19.933</v>
      </c>
      <c r="L135" s="27">
        <v>10.889999999999999</v>
      </c>
      <c r="M135" s="27">
        <v>1.613</v>
      </c>
      <c r="N135" s="27">
        <v>11.3</v>
      </c>
      <c r="O135" s="27">
        <v>32.47</v>
      </c>
      <c r="P135" s="27">
        <v>1.8030000000000002</v>
      </c>
      <c r="Q135" s="27">
        <v>17.84</v>
      </c>
      <c r="R135" s="27">
        <v>8.1</v>
      </c>
      <c r="S135" s="27">
        <v>1.8920000000000001</v>
      </c>
      <c r="T135" s="27">
        <v>20.53</v>
      </c>
      <c r="U135" s="27">
        <v>37.15</v>
      </c>
      <c r="V135" s="27">
        <v>2.9029999999999996</v>
      </c>
      <c r="W135" s="27">
        <v>25.54</v>
      </c>
      <c r="X135" s="27">
        <v>9.177999999999999</v>
      </c>
      <c r="AD135" s="9"/>
    </row>
    <row r="136" spans="1:30">
      <c r="A136" s="12">
        <v>202825</v>
      </c>
      <c r="B136" s="12" t="s">
        <v>210</v>
      </c>
      <c r="C136" s="12" t="s">
        <v>339</v>
      </c>
      <c r="D136" s="16">
        <v>42320</v>
      </c>
      <c r="E136" s="16">
        <v>42397</v>
      </c>
      <c r="F136" s="26">
        <v>42657</v>
      </c>
      <c r="G136" s="12">
        <v>77</v>
      </c>
      <c r="H136" s="12">
        <v>337</v>
      </c>
      <c r="I136" s="12">
        <v>260</v>
      </c>
      <c r="J136" s="27">
        <v>80.796999999999997</v>
      </c>
      <c r="K136" s="27">
        <v>24.93</v>
      </c>
      <c r="L136" s="27">
        <v>9.41</v>
      </c>
      <c r="M136" s="27">
        <v>2.2400000000000002</v>
      </c>
      <c r="N136" s="27">
        <v>15.42</v>
      </c>
      <c r="O136" s="27">
        <v>41.980000000000004</v>
      </c>
      <c r="P136" s="27">
        <v>1.4260000000000002</v>
      </c>
      <c r="Q136" s="27">
        <v>22.18</v>
      </c>
      <c r="R136" s="27">
        <v>6.36</v>
      </c>
      <c r="S136" s="27">
        <v>2.0350000000000001</v>
      </c>
      <c r="T136" s="27">
        <v>22.61</v>
      </c>
      <c r="U136" s="27">
        <v>45.58</v>
      </c>
      <c r="V136" s="27">
        <v>2.5910000000000002</v>
      </c>
      <c r="W136" s="27">
        <v>28.48</v>
      </c>
      <c r="X136" s="27">
        <v>7.99</v>
      </c>
      <c r="AD136" s="9"/>
    </row>
    <row r="137" spans="1:30">
      <c r="A137" s="12">
        <v>202894</v>
      </c>
      <c r="B137" s="12" t="s">
        <v>210</v>
      </c>
      <c r="C137" s="12" t="s">
        <v>339</v>
      </c>
      <c r="D137" s="16">
        <v>42319</v>
      </c>
      <c r="E137" s="16">
        <v>42397</v>
      </c>
      <c r="F137" s="26">
        <v>42657</v>
      </c>
      <c r="G137" s="12">
        <v>78</v>
      </c>
      <c r="H137" s="12">
        <v>338</v>
      </c>
      <c r="I137" s="12">
        <v>260</v>
      </c>
      <c r="J137" s="27">
        <v>76.438999999999993</v>
      </c>
      <c r="K137" s="27">
        <v>20.129000000000001</v>
      </c>
      <c r="L137" s="27">
        <v>9.83</v>
      </c>
      <c r="M137" s="27">
        <v>1.7349999999999999</v>
      </c>
      <c r="N137" s="27">
        <v>12.6</v>
      </c>
      <c r="O137" s="27">
        <v>36</v>
      </c>
      <c r="P137" s="27">
        <v>1.3619999999999999</v>
      </c>
      <c r="Q137" s="27">
        <v>15.83</v>
      </c>
      <c r="R137" s="27">
        <v>7.83</v>
      </c>
      <c r="S137" s="27">
        <v>2.0369999999999999</v>
      </c>
      <c r="T137" s="27">
        <v>22.86</v>
      </c>
      <c r="U137" s="27">
        <v>38.769999999999996</v>
      </c>
      <c r="V137" s="27">
        <v>2.7550000000000003</v>
      </c>
      <c r="W137" s="27">
        <v>23.990000000000002</v>
      </c>
      <c r="X137" s="27">
        <v>8.27</v>
      </c>
      <c r="AD137" s="9"/>
    </row>
    <row r="138" spans="1:30">
      <c r="A138" s="12">
        <v>212310</v>
      </c>
      <c r="B138" s="12" t="s">
        <v>210</v>
      </c>
      <c r="C138" s="12" t="s">
        <v>339</v>
      </c>
      <c r="D138" s="16">
        <v>42339</v>
      </c>
      <c r="E138" s="16">
        <v>42397</v>
      </c>
      <c r="F138" s="26">
        <v>42657</v>
      </c>
      <c r="G138" s="12">
        <v>58</v>
      </c>
      <c r="H138" s="12">
        <v>318</v>
      </c>
      <c r="I138" s="12">
        <v>260</v>
      </c>
      <c r="J138" s="27">
        <v>69.337999999999994</v>
      </c>
      <c r="K138" s="27">
        <v>19.180400000000002</v>
      </c>
      <c r="L138" s="27">
        <v>10.45</v>
      </c>
      <c r="M138" s="27">
        <v>1.6120000000000001</v>
      </c>
      <c r="N138" s="27">
        <v>15.204000000000001</v>
      </c>
      <c r="O138" s="27">
        <v>34.22</v>
      </c>
      <c r="P138" s="27">
        <v>1.6679999999999999</v>
      </c>
      <c r="Q138" s="27">
        <v>17.169999999999998</v>
      </c>
      <c r="R138" s="27">
        <v>8.48</v>
      </c>
      <c r="S138" s="27">
        <v>1.7330000000000001</v>
      </c>
      <c r="T138" s="27">
        <v>23.56</v>
      </c>
      <c r="U138" s="27">
        <v>41.25</v>
      </c>
      <c r="V138" s="27">
        <v>2.5541999999999998</v>
      </c>
      <c r="W138" s="27">
        <v>26.3</v>
      </c>
      <c r="X138" s="27">
        <v>11.38</v>
      </c>
      <c r="AD138" s="9"/>
    </row>
    <row r="139" spans="1:30">
      <c r="A139" s="12">
        <v>212311</v>
      </c>
      <c r="B139" s="12" t="s">
        <v>210</v>
      </c>
      <c r="C139" s="12" t="s">
        <v>339</v>
      </c>
      <c r="D139" s="16">
        <v>42339</v>
      </c>
      <c r="E139" s="16">
        <v>42397</v>
      </c>
      <c r="F139" s="26">
        <v>42657</v>
      </c>
      <c r="G139" s="12">
        <v>58</v>
      </c>
      <c r="H139" s="12">
        <v>318</v>
      </c>
      <c r="I139" s="12">
        <v>260</v>
      </c>
      <c r="J139" s="27">
        <v>73.105999999999995</v>
      </c>
      <c r="K139" s="27">
        <v>18.666600000000003</v>
      </c>
      <c r="L139" s="27">
        <v>10.98</v>
      </c>
      <c r="M139" s="27">
        <v>1.5433999999999999</v>
      </c>
      <c r="N139" s="27">
        <v>13.863</v>
      </c>
      <c r="O139" s="27">
        <v>33.22</v>
      </c>
      <c r="P139" s="27">
        <v>1.4900000000000002</v>
      </c>
      <c r="Q139" s="27">
        <v>23.52</v>
      </c>
      <c r="R139" s="27">
        <v>8.23</v>
      </c>
      <c r="S139" s="27">
        <v>1.9750000000000001</v>
      </c>
      <c r="T139" s="27">
        <v>23.38</v>
      </c>
      <c r="U139" s="27">
        <v>36.47</v>
      </c>
      <c r="V139" s="27">
        <v>2.7505000000000002</v>
      </c>
      <c r="W139" s="27">
        <v>34.270000000000003</v>
      </c>
      <c r="X139" s="27">
        <v>10.89</v>
      </c>
      <c r="AD139" s="9"/>
    </row>
    <row r="140" spans="1:30">
      <c r="A140" s="12">
        <v>211246</v>
      </c>
      <c r="B140" s="12" t="s">
        <v>210</v>
      </c>
      <c r="C140" s="12" t="s">
        <v>339</v>
      </c>
      <c r="D140" s="16">
        <v>42339</v>
      </c>
      <c r="E140" s="16">
        <v>42397</v>
      </c>
      <c r="F140" s="26">
        <v>42657</v>
      </c>
      <c r="G140" s="12">
        <v>58</v>
      </c>
      <c r="H140" s="12">
        <v>318</v>
      </c>
      <c r="I140" s="12">
        <v>260</v>
      </c>
      <c r="J140" s="27">
        <v>71.376999999999995</v>
      </c>
      <c r="K140" s="27">
        <v>17.742100000000001</v>
      </c>
      <c r="L140" s="27">
        <v>12.39</v>
      </c>
      <c r="M140" s="27">
        <v>2.5370000000000004</v>
      </c>
      <c r="N140" s="27">
        <v>15.032999999999999</v>
      </c>
      <c r="O140" s="27">
        <v>40.050000000000004</v>
      </c>
      <c r="P140" s="27">
        <v>2.282</v>
      </c>
      <c r="Q140" s="27">
        <v>25.240000000000002</v>
      </c>
      <c r="R140" s="27">
        <v>10.5</v>
      </c>
      <c r="S140" s="27">
        <v>2.7140000000000004</v>
      </c>
      <c r="T140" s="27">
        <v>24.439999999999998</v>
      </c>
      <c r="U140" s="27">
        <v>48.11</v>
      </c>
      <c r="V140" s="27">
        <v>4.21</v>
      </c>
      <c r="W140" s="27">
        <v>30.46</v>
      </c>
      <c r="X140" s="27">
        <v>15.399999999999999</v>
      </c>
      <c r="AD140" s="9"/>
    </row>
    <row r="141" spans="1:30">
      <c r="A141" s="12">
        <v>211247</v>
      </c>
      <c r="B141" s="12" t="s">
        <v>210</v>
      </c>
      <c r="C141" s="12" t="s">
        <v>339</v>
      </c>
      <c r="D141" s="16">
        <v>42339</v>
      </c>
      <c r="E141" s="16">
        <v>42397</v>
      </c>
      <c r="F141" s="26">
        <v>42657</v>
      </c>
      <c r="G141" s="12">
        <v>58</v>
      </c>
      <c r="H141" s="12">
        <v>318</v>
      </c>
      <c r="I141" s="12">
        <v>260</v>
      </c>
      <c r="J141" s="27">
        <v>69.152000000000001</v>
      </c>
      <c r="K141" s="27">
        <v>17.3232</v>
      </c>
      <c r="L141" s="27">
        <v>11.84</v>
      </c>
      <c r="M141" s="27">
        <v>1.7639</v>
      </c>
      <c r="N141" s="27">
        <v>16.576999999999998</v>
      </c>
      <c r="O141" s="27">
        <v>36.640999999999998</v>
      </c>
      <c r="P141" s="27">
        <v>1.8102</v>
      </c>
      <c r="Q141" s="27">
        <v>20.939999999999998</v>
      </c>
      <c r="R141" s="27">
        <v>10.49</v>
      </c>
      <c r="S141" s="27">
        <v>1.7051000000000001</v>
      </c>
      <c r="T141" s="27">
        <v>29.580000000000002</v>
      </c>
      <c r="U141" s="27">
        <v>44.15</v>
      </c>
      <c r="V141" s="27">
        <v>2.5188000000000001</v>
      </c>
      <c r="W141" s="27">
        <v>33.590000000000003</v>
      </c>
      <c r="X141" s="27">
        <v>12.489999999999998</v>
      </c>
      <c r="AD141" s="9"/>
    </row>
    <row r="142" spans="1:30">
      <c r="A142" s="12">
        <v>172971</v>
      </c>
      <c r="B142" s="10" t="s">
        <v>211</v>
      </c>
      <c r="C142" s="12" t="s">
        <v>339</v>
      </c>
      <c r="D142" s="16">
        <v>42274</v>
      </c>
      <c r="E142" s="16">
        <v>42349</v>
      </c>
      <c r="F142" s="26">
        <v>42444</v>
      </c>
      <c r="G142" s="12">
        <v>75</v>
      </c>
      <c r="H142" s="12">
        <v>170</v>
      </c>
      <c r="I142" s="12">
        <v>95</v>
      </c>
      <c r="J142" s="27">
        <v>67.099999999999994</v>
      </c>
      <c r="K142" s="27">
        <v>26.9</v>
      </c>
      <c r="L142" s="27">
        <v>13.1</v>
      </c>
      <c r="M142" s="27">
        <v>1.87</v>
      </c>
      <c r="N142" s="27">
        <v>16.3</v>
      </c>
      <c r="O142" s="27">
        <v>27.9</v>
      </c>
      <c r="P142" s="27">
        <v>1.94</v>
      </c>
      <c r="Q142" s="27">
        <v>39</v>
      </c>
      <c r="R142" s="27">
        <v>12.8</v>
      </c>
      <c r="S142" s="27">
        <v>2.2000000000000002</v>
      </c>
      <c r="T142" s="27">
        <v>21.1</v>
      </c>
      <c r="U142" s="27">
        <v>36</v>
      </c>
      <c r="V142" s="27">
        <v>2.79</v>
      </c>
      <c r="W142" s="27">
        <v>38.6</v>
      </c>
      <c r="X142" s="27">
        <v>15.1</v>
      </c>
      <c r="AD142" s="9"/>
    </row>
    <row r="143" spans="1:30">
      <c r="A143" s="12">
        <v>172972</v>
      </c>
      <c r="B143" s="10" t="s">
        <v>211</v>
      </c>
      <c r="C143" s="12" t="s">
        <v>339</v>
      </c>
      <c r="D143" s="16">
        <v>42274</v>
      </c>
      <c r="E143" s="16">
        <v>42349</v>
      </c>
      <c r="F143" s="26">
        <v>42444</v>
      </c>
      <c r="G143" s="12">
        <v>75</v>
      </c>
      <c r="H143" s="12">
        <v>170</v>
      </c>
      <c r="I143" s="12">
        <v>95</v>
      </c>
      <c r="J143" s="27">
        <v>71.3</v>
      </c>
      <c r="K143" s="27">
        <v>25.5</v>
      </c>
      <c r="L143" s="27">
        <v>15.8</v>
      </c>
      <c r="M143" s="27">
        <v>3.77</v>
      </c>
      <c r="N143" s="27">
        <v>12.4</v>
      </c>
      <c r="O143" s="27">
        <v>22.3</v>
      </c>
      <c r="P143" s="27">
        <v>3.91</v>
      </c>
      <c r="Q143" s="27">
        <v>34.200000000000003</v>
      </c>
      <c r="R143" s="27">
        <v>7.91</v>
      </c>
      <c r="S143" s="27">
        <v>1.94</v>
      </c>
      <c r="T143" s="27">
        <v>20.3</v>
      </c>
      <c r="U143" s="27">
        <v>36.700000000000003</v>
      </c>
      <c r="V143" s="27">
        <v>2.38</v>
      </c>
      <c r="W143" s="27">
        <v>26.6</v>
      </c>
      <c r="X143" s="27">
        <v>9.9</v>
      </c>
      <c r="AD143" s="9"/>
    </row>
    <row r="144" spans="1:30">
      <c r="A144" s="12">
        <v>172973</v>
      </c>
      <c r="B144" s="10" t="s">
        <v>211</v>
      </c>
      <c r="C144" s="12" t="s">
        <v>339</v>
      </c>
      <c r="D144" s="16">
        <v>42274</v>
      </c>
      <c r="E144" s="16">
        <v>42349</v>
      </c>
      <c r="F144" s="26">
        <v>42444</v>
      </c>
      <c r="G144" s="12">
        <v>75</v>
      </c>
      <c r="H144" s="12">
        <v>170</v>
      </c>
      <c r="I144" s="12">
        <v>95</v>
      </c>
      <c r="J144" s="27">
        <v>76.599999999999994</v>
      </c>
      <c r="K144" s="27">
        <v>33.6</v>
      </c>
      <c r="L144" s="27">
        <v>19</v>
      </c>
      <c r="M144" s="27">
        <v>2.33</v>
      </c>
      <c r="N144" s="27">
        <v>16.899999999999999</v>
      </c>
      <c r="O144" s="27">
        <v>27.3</v>
      </c>
      <c r="P144" s="27">
        <v>2.6</v>
      </c>
      <c r="Q144" s="27">
        <v>39.5</v>
      </c>
      <c r="R144" s="27">
        <v>13.3</v>
      </c>
      <c r="S144" s="27">
        <v>2.48</v>
      </c>
      <c r="T144" s="27">
        <v>19.8</v>
      </c>
      <c r="U144" s="27">
        <v>41.4</v>
      </c>
      <c r="V144" s="27">
        <v>2.86</v>
      </c>
      <c r="W144" s="27">
        <v>44.7</v>
      </c>
      <c r="X144" s="27">
        <v>12.7</v>
      </c>
      <c r="AD144" s="9"/>
    </row>
    <row r="145" spans="1:44">
      <c r="A145" s="12">
        <v>172959</v>
      </c>
      <c r="B145" s="10" t="s">
        <v>211</v>
      </c>
      <c r="C145" s="12" t="s">
        <v>339</v>
      </c>
      <c r="D145" s="16">
        <v>42274</v>
      </c>
      <c r="E145" s="16">
        <v>42349</v>
      </c>
      <c r="F145" s="26">
        <v>42444</v>
      </c>
      <c r="G145" s="12">
        <v>75</v>
      </c>
      <c r="H145" s="12">
        <v>170</v>
      </c>
      <c r="I145" s="12">
        <v>95</v>
      </c>
      <c r="J145" s="27">
        <v>75.8</v>
      </c>
      <c r="K145" s="27">
        <v>31.8</v>
      </c>
      <c r="L145" s="27">
        <v>21.2</v>
      </c>
      <c r="M145" s="27">
        <v>2.6</v>
      </c>
      <c r="N145" s="27">
        <v>17.899999999999999</v>
      </c>
      <c r="O145" s="27">
        <v>30.6</v>
      </c>
      <c r="P145" s="27">
        <v>2.65</v>
      </c>
      <c r="Q145" s="27">
        <v>48.9</v>
      </c>
      <c r="R145" s="27">
        <v>9.4600000000000009</v>
      </c>
      <c r="S145" s="27">
        <v>2.0499999999999998</v>
      </c>
      <c r="T145" s="27">
        <v>20.399999999999999</v>
      </c>
      <c r="U145" s="27">
        <v>33.1</v>
      </c>
      <c r="V145" s="27">
        <v>2.44</v>
      </c>
      <c r="W145" s="27">
        <v>39.700000000000003</v>
      </c>
      <c r="X145" s="27">
        <v>10.8</v>
      </c>
      <c r="AD145" s="9"/>
    </row>
    <row r="146" spans="1:44">
      <c r="A146" s="12">
        <v>172960</v>
      </c>
      <c r="B146" s="10" t="s">
        <v>211</v>
      </c>
      <c r="C146" s="12" t="s">
        <v>339</v>
      </c>
      <c r="D146" s="16">
        <v>42274</v>
      </c>
      <c r="E146" s="16">
        <v>42349</v>
      </c>
      <c r="F146" s="26">
        <v>42444</v>
      </c>
      <c r="G146" s="12">
        <v>75</v>
      </c>
      <c r="H146" s="12">
        <v>170</v>
      </c>
      <c r="I146" s="12">
        <v>95</v>
      </c>
      <c r="J146" s="27">
        <v>70.5</v>
      </c>
      <c r="K146" s="27">
        <v>29</v>
      </c>
      <c r="L146" s="27">
        <v>13.1</v>
      </c>
      <c r="M146" s="27">
        <v>2.09</v>
      </c>
      <c r="N146" s="27">
        <v>19</v>
      </c>
      <c r="O146" s="27">
        <v>26.5</v>
      </c>
      <c r="P146" s="27">
        <v>2.38</v>
      </c>
      <c r="Q146" s="27">
        <v>46.9</v>
      </c>
      <c r="R146" s="27">
        <v>9.16</v>
      </c>
      <c r="S146" s="27">
        <v>2.2000000000000002</v>
      </c>
      <c r="T146" s="27">
        <v>22.1</v>
      </c>
      <c r="U146" s="27">
        <v>39.1</v>
      </c>
      <c r="V146" s="27">
        <v>2.65</v>
      </c>
      <c r="W146" s="27">
        <v>49.1</v>
      </c>
      <c r="X146" s="27">
        <v>10.8</v>
      </c>
      <c r="AD146" s="9"/>
    </row>
    <row r="147" spans="1:44">
      <c r="A147" s="12">
        <v>172961</v>
      </c>
      <c r="B147" s="10" t="s">
        <v>211</v>
      </c>
      <c r="C147" s="12" t="s">
        <v>339</v>
      </c>
      <c r="D147" s="16">
        <v>42274</v>
      </c>
      <c r="E147" s="16">
        <v>42349</v>
      </c>
      <c r="F147" s="26">
        <v>42444</v>
      </c>
      <c r="G147" s="12">
        <v>75</v>
      </c>
      <c r="H147" s="12">
        <v>170</v>
      </c>
      <c r="I147" s="12">
        <v>95</v>
      </c>
      <c r="J147" s="27">
        <v>65.400000000000006</v>
      </c>
      <c r="K147" s="27">
        <v>25.5</v>
      </c>
      <c r="L147" s="27">
        <v>14.3</v>
      </c>
      <c r="M147" s="27">
        <v>1.84</v>
      </c>
      <c r="N147" s="27">
        <v>16.5</v>
      </c>
      <c r="O147" s="27">
        <v>26.5</v>
      </c>
      <c r="P147" s="27">
        <v>1.88</v>
      </c>
      <c r="Q147" s="27">
        <v>45.9</v>
      </c>
      <c r="R147" s="27">
        <v>6.23</v>
      </c>
      <c r="S147" s="27">
        <v>1.71</v>
      </c>
      <c r="T147" s="27">
        <v>21.7</v>
      </c>
      <c r="U147" s="27">
        <v>35.5</v>
      </c>
      <c r="V147" s="27">
        <v>1.78</v>
      </c>
      <c r="W147" s="27">
        <v>31.2</v>
      </c>
      <c r="X147" s="27">
        <v>7.62</v>
      </c>
      <c r="AD147" s="9"/>
    </row>
    <row r="148" spans="1:44">
      <c r="A148" s="12">
        <v>172967</v>
      </c>
      <c r="B148" s="10" t="s">
        <v>211</v>
      </c>
      <c r="C148" s="12" t="s">
        <v>339</v>
      </c>
      <c r="D148" s="16">
        <v>42274</v>
      </c>
      <c r="E148" s="16">
        <v>42349</v>
      </c>
      <c r="F148" s="26">
        <v>42444</v>
      </c>
      <c r="G148" s="12">
        <v>75</v>
      </c>
      <c r="H148" s="12">
        <v>170</v>
      </c>
      <c r="I148" s="12">
        <v>95</v>
      </c>
      <c r="J148" s="27">
        <v>70.3</v>
      </c>
      <c r="K148" s="27">
        <v>36.799999999999997</v>
      </c>
      <c r="L148" s="27">
        <v>28</v>
      </c>
      <c r="M148" s="27">
        <v>1.67</v>
      </c>
      <c r="N148" s="27">
        <v>17.3</v>
      </c>
      <c r="O148" s="27">
        <v>27.1</v>
      </c>
      <c r="P148" s="27">
        <v>2.0499999999999998</v>
      </c>
      <c r="Q148" s="27">
        <v>46.7</v>
      </c>
      <c r="R148" s="27">
        <v>11.3</v>
      </c>
      <c r="S148" s="27">
        <v>2.2200000000000002</v>
      </c>
      <c r="T148" s="27">
        <v>21.7</v>
      </c>
      <c r="U148" s="27">
        <v>40.4</v>
      </c>
      <c r="V148" s="27">
        <v>2.75</v>
      </c>
      <c r="W148" s="27">
        <v>40</v>
      </c>
      <c r="X148" s="27">
        <v>12.2</v>
      </c>
      <c r="AD148" s="9"/>
    </row>
    <row r="149" spans="1:44">
      <c r="A149" s="12">
        <v>172968</v>
      </c>
      <c r="B149" s="10" t="s">
        <v>211</v>
      </c>
      <c r="C149" s="12" t="s">
        <v>339</v>
      </c>
      <c r="D149" s="16">
        <v>42275</v>
      </c>
      <c r="E149" s="16">
        <v>42349</v>
      </c>
      <c r="F149" s="26">
        <v>42444</v>
      </c>
      <c r="G149" s="12">
        <v>74</v>
      </c>
      <c r="H149" s="12">
        <v>169</v>
      </c>
      <c r="I149" s="12">
        <v>95</v>
      </c>
      <c r="J149" s="27">
        <v>88.1</v>
      </c>
      <c r="K149" s="27">
        <v>41</v>
      </c>
      <c r="L149" s="27">
        <v>21.9</v>
      </c>
      <c r="M149" s="27">
        <v>1.63</v>
      </c>
      <c r="N149" s="27">
        <v>15.6</v>
      </c>
      <c r="O149" s="27">
        <v>25.6</v>
      </c>
      <c r="P149" s="27">
        <v>1.84</v>
      </c>
      <c r="Q149" s="27">
        <v>43.8</v>
      </c>
      <c r="R149" s="27">
        <v>9.61</v>
      </c>
      <c r="S149" s="27">
        <v>1.86</v>
      </c>
      <c r="T149" s="27">
        <v>26</v>
      </c>
      <c r="U149" s="27">
        <v>30.5</v>
      </c>
      <c r="V149" s="27">
        <v>2.1800000000000002</v>
      </c>
      <c r="W149" s="27">
        <v>43.4</v>
      </c>
      <c r="X149" s="27">
        <v>10.7</v>
      </c>
      <c r="AD149" s="9"/>
    </row>
    <row r="150" spans="1:44">
      <c r="A150" s="12">
        <v>172969</v>
      </c>
      <c r="B150" s="10" t="s">
        <v>211</v>
      </c>
      <c r="C150" s="12" t="s">
        <v>339</v>
      </c>
      <c r="D150" s="16">
        <v>42274</v>
      </c>
      <c r="E150" s="16">
        <v>42349</v>
      </c>
      <c r="F150" s="26">
        <v>42444</v>
      </c>
      <c r="G150" s="12">
        <v>75</v>
      </c>
      <c r="H150" s="12">
        <v>170</v>
      </c>
      <c r="I150" s="12">
        <v>95</v>
      </c>
      <c r="J150" s="27">
        <v>78.099999999999994</v>
      </c>
      <c r="K150" s="27">
        <v>31.4</v>
      </c>
      <c r="L150" s="27">
        <v>20.2</v>
      </c>
      <c r="M150" s="27">
        <v>2.2799999999999998</v>
      </c>
      <c r="N150" s="27">
        <v>16</v>
      </c>
      <c r="O150" s="27">
        <v>30.3</v>
      </c>
      <c r="P150" s="27">
        <v>2.25</v>
      </c>
      <c r="Q150" s="27">
        <v>44</v>
      </c>
      <c r="R150" s="27">
        <v>12.1</v>
      </c>
      <c r="S150" s="27">
        <v>2.76</v>
      </c>
      <c r="T150" s="27">
        <v>27.7</v>
      </c>
      <c r="U150" s="27">
        <v>37.5</v>
      </c>
      <c r="V150" s="27">
        <v>2.92</v>
      </c>
      <c r="W150" s="27">
        <v>43.3</v>
      </c>
      <c r="X150" s="27">
        <v>15.7</v>
      </c>
      <c r="AD150" s="9"/>
    </row>
    <row r="151" spans="1:44">
      <c r="A151" s="12">
        <v>172970</v>
      </c>
      <c r="B151" s="10" t="s">
        <v>211</v>
      </c>
      <c r="C151" s="12" t="s">
        <v>339</v>
      </c>
      <c r="D151" s="16">
        <v>42274</v>
      </c>
      <c r="E151" s="16">
        <v>42349</v>
      </c>
      <c r="F151" s="26">
        <v>42444</v>
      </c>
      <c r="G151" s="12">
        <v>75</v>
      </c>
      <c r="H151" s="12">
        <v>170</v>
      </c>
      <c r="I151" s="12">
        <v>95</v>
      </c>
      <c r="J151" s="27">
        <v>73.900000000000006</v>
      </c>
      <c r="K151" s="27">
        <v>31.1</v>
      </c>
      <c r="L151" s="27">
        <v>12.8</v>
      </c>
      <c r="M151" s="27">
        <v>2.16</v>
      </c>
      <c r="N151" s="27">
        <v>15</v>
      </c>
      <c r="O151" s="27">
        <v>30.8</v>
      </c>
      <c r="P151" s="27">
        <v>2.2799999999999998</v>
      </c>
      <c r="Q151" s="27">
        <v>42.6</v>
      </c>
      <c r="R151" s="27">
        <v>10.7</v>
      </c>
      <c r="S151" s="27">
        <v>2.41</v>
      </c>
      <c r="T151" s="27">
        <v>22.9</v>
      </c>
      <c r="U151" s="27">
        <v>38</v>
      </c>
      <c r="V151" s="27">
        <v>2.64</v>
      </c>
      <c r="W151" s="27">
        <v>46.1</v>
      </c>
      <c r="X151" s="27">
        <v>11.7</v>
      </c>
      <c r="AD151" s="9"/>
    </row>
    <row r="152" spans="1:44">
      <c r="A152" s="12">
        <v>172974</v>
      </c>
      <c r="B152" s="10" t="s">
        <v>211</v>
      </c>
      <c r="C152" s="12" t="s">
        <v>339</v>
      </c>
      <c r="D152" s="16">
        <v>42274</v>
      </c>
      <c r="E152" s="16">
        <v>42349</v>
      </c>
      <c r="F152" s="26">
        <v>42444</v>
      </c>
      <c r="G152" s="12">
        <v>75</v>
      </c>
      <c r="H152" s="12">
        <v>170</v>
      </c>
      <c r="I152" s="12">
        <v>95</v>
      </c>
      <c r="J152" s="27">
        <v>73.900000000000006</v>
      </c>
      <c r="K152" s="27">
        <v>31.1</v>
      </c>
      <c r="L152" s="27">
        <v>15.7</v>
      </c>
      <c r="M152" s="27">
        <v>2.19</v>
      </c>
      <c r="N152" s="27">
        <v>13.7</v>
      </c>
      <c r="O152" s="27">
        <v>26</v>
      </c>
      <c r="P152" s="27">
        <v>2.54</v>
      </c>
      <c r="Q152" s="27">
        <v>43.5</v>
      </c>
      <c r="R152" s="27">
        <v>10.1</v>
      </c>
      <c r="S152" s="27">
        <v>2.2200000000000002</v>
      </c>
      <c r="T152" s="27">
        <v>24.9</v>
      </c>
      <c r="U152" s="27">
        <v>39.6</v>
      </c>
      <c r="V152" s="27">
        <v>2.4900000000000002</v>
      </c>
      <c r="W152" s="27">
        <v>37.1</v>
      </c>
      <c r="X152" s="27">
        <v>9.5399999999999991</v>
      </c>
      <c r="AD152" s="9"/>
    </row>
    <row r="153" spans="1:44">
      <c r="A153" s="12">
        <v>314492</v>
      </c>
      <c r="B153" s="12" t="s">
        <v>207</v>
      </c>
      <c r="C153" s="12" t="s">
        <v>339</v>
      </c>
      <c r="D153" s="16">
        <v>42517</v>
      </c>
      <c r="E153" s="16">
        <v>42593</v>
      </c>
      <c r="F153" s="26">
        <v>42654</v>
      </c>
      <c r="G153" s="12">
        <v>76</v>
      </c>
      <c r="H153" s="12">
        <v>137</v>
      </c>
      <c r="I153" s="12">
        <v>61</v>
      </c>
      <c r="J153" s="23">
        <v>97.4</v>
      </c>
      <c r="K153" s="23">
        <v>35.799999999999997</v>
      </c>
      <c r="L153" s="23">
        <v>16.2</v>
      </c>
      <c r="M153" s="23">
        <v>2.7</v>
      </c>
      <c r="N153" s="23">
        <v>19.899999999999999</v>
      </c>
      <c r="O153" s="23">
        <v>36.799999999999997</v>
      </c>
      <c r="P153" s="23">
        <v>4.01</v>
      </c>
      <c r="Q153" s="23">
        <v>22.4</v>
      </c>
      <c r="R153" s="23">
        <v>8.27</v>
      </c>
      <c r="S153" s="23">
        <v>3.42</v>
      </c>
      <c r="T153" s="23">
        <v>31.7</v>
      </c>
      <c r="U153" s="23">
        <v>44.6</v>
      </c>
      <c r="V153" s="23">
        <v>4.6500000000000004</v>
      </c>
      <c r="W153" s="23">
        <v>40.9</v>
      </c>
      <c r="X153" s="23">
        <v>13.1</v>
      </c>
      <c r="AD153" s="9"/>
      <c r="AF153" s="51">
        <v>24.5</v>
      </c>
      <c r="AG153" s="51">
        <v>9.49</v>
      </c>
      <c r="AH153" s="51">
        <v>16.3</v>
      </c>
      <c r="AI153" s="51">
        <v>35.799999999999997</v>
      </c>
      <c r="AJ153" s="51">
        <v>11.4</v>
      </c>
      <c r="AK153" s="51">
        <v>11.9</v>
      </c>
      <c r="AL153" s="51">
        <v>10.6</v>
      </c>
      <c r="AM153" s="51">
        <v>15.3</v>
      </c>
      <c r="AN153" s="51">
        <v>12.9</v>
      </c>
      <c r="AO153" s="51">
        <v>19.7</v>
      </c>
      <c r="AP153" s="51">
        <v>13.8</v>
      </c>
      <c r="AQ153" s="51">
        <v>9.61</v>
      </c>
      <c r="AR153" s="51">
        <v>21.7</v>
      </c>
    </row>
    <row r="154" spans="1:44">
      <c r="A154" s="12">
        <v>314493</v>
      </c>
      <c r="B154" s="12" t="s">
        <v>207</v>
      </c>
      <c r="C154" s="12" t="s">
        <v>339</v>
      </c>
      <c r="D154" s="16">
        <v>42517</v>
      </c>
      <c r="E154" s="16">
        <v>42593</v>
      </c>
      <c r="F154" s="26">
        <v>42654</v>
      </c>
      <c r="G154" s="12">
        <v>76</v>
      </c>
      <c r="H154" s="12">
        <v>137</v>
      </c>
      <c r="I154" s="12">
        <v>61</v>
      </c>
      <c r="J154" s="23">
        <v>95.8</v>
      </c>
      <c r="K154" s="23">
        <v>33.5</v>
      </c>
      <c r="L154" s="23">
        <v>17.2</v>
      </c>
      <c r="M154" s="23">
        <v>2.5299999999999998</v>
      </c>
      <c r="N154" s="23">
        <v>18.899999999999999</v>
      </c>
      <c r="O154" s="23">
        <v>30</v>
      </c>
      <c r="P154" s="23">
        <v>3.42</v>
      </c>
      <c r="Q154" s="23">
        <v>18.8</v>
      </c>
      <c r="R154" s="23">
        <v>10.8</v>
      </c>
      <c r="S154" s="23">
        <v>4.25</v>
      </c>
      <c r="T154" s="23">
        <v>33.799999999999997</v>
      </c>
      <c r="U154" s="23">
        <v>49.8</v>
      </c>
      <c r="V154" s="23">
        <v>4.74</v>
      </c>
      <c r="W154" s="23">
        <v>47.2</v>
      </c>
      <c r="X154" s="23">
        <v>17.3</v>
      </c>
      <c r="AD154" s="9"/>
      <c r="AF154" s="51">
        <v>28.3</v>
      </c>
      <c r="AG154" s="51">
        <v>13.8</v>
      </c>
      <c r="AH154" s="51">
        <v>15.5</v>
      </c>
      <c r="AI154" s="51">
        <v>33.5</v>
      </c>
      <c r="AJ154" s="51">
        <v>14.3</v>
      </c>
      <c r="AK154" s="51">
        <v>13.3</v>
      </c>
      <c r="AL154" s="51">
        <v>16.5</v>
      </c>
      <c r="AM154" s="51">
        <v>15.5</v>
      </c>
      <c r="AN154" s="51">
        <v>15.4</v>
      </c>
      <c r="AO154" s="51">
        <v>15.5</v>
      </c>
      <c r="AP154" s="51">
        <v>17.3</v>
      </c>
      <c r="AQ154" s="51">
        <v>12.8</v>
      </c>
      <c r="AR154" s="51">
        <v>25.4</v>
      </c>
    </row>
    <row r="155" spans="1:44">
      <c r="A155" s="12">
        <v>314495</v>
      </c>
      <c r="B155" s="12" t="s">
        <v>207</v>
      </c>
      <c r="C155" s="12" t="s">
        <v>339</v>
      </c>
      <c r="D155" s="16">
        <v>42517</v>
      </c>
      <c r="E155" s="16">
        <v>42593</v>
      </c>
      <c r="F155" s="26">
        <v>42654</v>
      </c>
      <c r="G155" s="12">
        <v>76</v>
      </c>
      <c r="H155" s="12">
        <v>137</v>
      </c>
      <c r="I155" s="12">
        <v>61</v>
      </c>
      <c r="J155" s="23">
        <v>99.1</v>
      </c>
      <c r="K155" s="23">
        <v>45</v>
      </c>
      <c r="L155" s="23">
        <v>17</v>
      </c>
      <c r="M155" s="23">
        <v>2.4500000000000002</v>
      </c>
      <c r="N155" s="23">
        <v>19.2</v>
      </c>
      <c r="O155" s="23">
        <v>32.299999999999997</v>
      </c>
      <c r="P155" s="23">
        <v>3.2</v>
      </c>
      <c r="Q155" s="23">
        <v>29.6</v>
      </c>
      <c r="R155" s="23">
        <v>8.39</v>
      </c>
      <c r="S155" s="23">
        <v>3.57</v>
      </c>
      <c r="T155" s="23">
        <v>31.9</v>
      </c>
      <c r="U155" s="23">
        <v>44.5</v>
      </c>
      <c r="V155" s="23">
        <v>4.5</v>
      </c>
      <c r="W155" s="23">
        <v>46.2</v>
      </c>
      <c r="X155" s="23">
        <v>13.5</v>
      </c>
      <c r="AD155" s="9"/>
      <c r="AF155" s="51">
        <v>38.700000000000003</v>
      </c>
      <c r="AG155" s="51">
        <v>15.2</v>
      </c>
      <c r="AH155" s="51">
        <v>21.1</v>
      </c>
      <c r="AI155" s="51">
        <v>45</v>
      </c>
      <c r="AJ155" s="51">
        <v>16.8</v>
      </c>
      <c r="AK155" s="51">
        <v>14.6</v>
      </c>
      <c r="AL155" s="51">
        <v>21.9</v>
      </c>
      <c r="AM155" s="51">
        <v>14.5</v>
      </c>
      <c r="AN155" s="51">
        <v>12.8</v>
      </c>
      <c r="AO155" s="51">
        <v>17.5</v>
      </c>
      <c r="AP155" s="51">
        <v>14.7</v>
      </c>
      <c r="AQ155" s="51">
        <v>10.3</v>
      </c>
      <c r="AR155" s="51">
        <v>24</v>
      </c>
    </row>
    <row r="156" spans="1:44">
      <c r="A156" s="12">
        <v>314698</v>
      </c>
      <c r="B156" s="12" t="s">
        <v>208</v>
      </c>
      <c r="C156" s="12" t="s">
        <v>339</v>
      </c>
      <c r="D156" s="16">
        <v>42542</v>
      </c>
      <c r="E156" s="16">
        <v>42593</v>
      </c>
      <c r="F156" s="26">
        <v>42675</v>
      </c>
      <c r="G156" s="12">
        <v>51</v>
      </c>
      <c r="H156" s="12">
        <v>133</v>
      </c>
      <c r="I156" s="12">
        <v>82</v>
      </c>
      <c r="J156" s="23">
        <v>98.3</v>
      </c>
      <c r="K156" s="23">
        <v>45.4</v>
      </c>
      <c r="L156" s="23">
        <v>14.2</v>
      </c>
      <c r="M156" s="23">
        <v>1.29</v>
      </c>
      <c r="N156" s="23">
        <v>10</v>
      </c>
      <c r="O156" s="23">
        <v>20.8</v>
      </c>
      <c r="P156" s="23">
        <v>1.41</v>
      </c>
      <c r="Q156" s="23">
        <v>9.5500000000000007</v>
      </c>
      <c r="R156" s="23">
        <v>6.88</v>
      </c>
      <c r="S156" s="23">
        <v>1.87</v>
      </c>
      <c r="T156" s="23">
        <v>20</v>
      </c>
      <c r="U156" s="23">
        <v>27.4</v>
      </c>
      <c r="V156" s="23">
        <v>2.25</v>
      </c>
      <c r="W156" s="23">
        <v>31.5</v>
      </c>
      <c r="X156" s="23">
        <v>9.64</v>
      </c>
      <c r="AD156" s="9"/>
      <c r="AF156" s="51">
        <v>37.4</v>
      </c>
      <c r="AG156" s="51">
        <v>10.3</v>
      </c>
      <c r="AH156" s="51">
        <v>24.1</v>
      </c>
      <c r="AI156" s="51">
        <v>45.4</v>
      </c>
      <c r="AJ156" s="51">
        <v>14.1</v>
      </c>
      <c r="AK156" s="51">
        <v>14.7</v>
      </c>
      <c r="AL156" s="51">
        <v>12.8</v>
      </c>
      <c r="AM156" s="51">
        <v>11.5</v>
      </c>
      <c r="AN156" s="51">
        <v>10.7</v>
      </c>
      <c r="AO156" s="51">
        <v>12.3</v>
      </c>
      <c r="AP156" s="51">
        <v>10.7</v>
      </c>
      <c r="AQ156" s="51">
        <v>8.26</v>
      </c>
      <c r="AR156" s="51">
        <v>15.8</v>
      </c>
    </row>
    <row r="157" spans="1:44">
      <c r="A157" s="12">
        <v>314699</v>
      </c>
      <c r="B157" s="12" t="s">
        <v>208</v>
      </c>
      <c r="C157" s="12" t="s">
        <v>339</v>
      </c>
      <c r="D157" s="16">
        <v>42542</v>
      </c>
      <c r="E157" s="16">
        <v>42593</v>
      </c>
      <c r="F157" s="26">
        <v>42675</v>
      </c>
      <c r="G157" s="12">
        <v>51</v>
      </c>
      <c r="H157" s="12">
        <v>133</v>
      </c>
      <c r="I157" s="12">
        <v>82</v>
      </c>
      <c r="J157" s="23">
        <v>95.2</v>
      </c>
      <c r="K157" s="23">
        <v>33.799999999999997</v>
      </c>
      <c r="L157" s="23">
        <v>9.27</v>
      </c>
      <c r="M157" s="23">
        <v>1.76</v>
      </c>
      <c r="N157" s="23">
        <v>15.7</v>
      </c>
      <c r="O157" s="23">
        <v>25</v>
      </c>
      <c r="P157" s="23">
        <v>2.1</v>
      </c>
      <c r="Q157" s="23">
        <v>40.9</v>
      </c>
      <c r="R157" s="23">
        <v>6.47</v>
      </c>
      <c r="S157" s="23">
        <v>2.25</v>
      </c>
      <c r="T157" s="23">
        <v>22</v>
      </c>
      <c r="U157" s="23">
        <v>28.1</v>
      </c>
      <c r="V157" s="23">
        <v>3.03</v>
      </c>
      <c r="W157" s="23">
        <v>37.799999999999997</v>
      </c>
      <c r="X157" s="23">
        <v>9.7100000000000009</v>
      </c>
      <c r="AD157" s="9"/>
      <c r="AF157" s="51">
        <v>31.2</v>
      </c>
      <c r="AG157" s="51">
        <v>13.2</v>
      </c>
      <c r="AH157" s="51">
        <v>18.5</v>
      </c>
      <c r="AI157" s="51">
        <v>33.799999999999997</v>
      </c>
      <c r="AJ157" s="51">
        <v>14.7</v>
      </c>
      <c r="AK157" s="51">
        <v>15.7</v>
      </c>
      <c r="AL157" s="51">
        <v>13.4</v>
      </c>
      <c r="AM157" s="51">
        <v>11.6</v>
      </c>
      <c r="AN157" s="51">
        <v>9.64</v>
      </c>
      <c r="AO157" s="51">
        <v>15.1</v>
      </c>
      <c r="AP157" s="51">
        <v>9.86</v>
      </c>
      <c r="AQ157" s="51">
        <v>6.93</v>
      </c>
      <c r="AR157" s="51">
        <v>16</v>
      </c>
    </row>
    <row r="158" spans="1:44">
      <c r="A158" s="12">
        <v>314982</v>
      </c>
      <c r="B158" s="12" t="s">
        <v>208</v>
      </c>
      <c r="C158" s="12" t="s">
        <v>339</v>
      </c>
      <c r="D158" s="16">
        <v>42526</v>
      </c>
      <c r="E158" s="16">
        <v>42593</v>
      </c>
      <c r="F158" s="26">
        <v>42675</v>
      </c>
      <c r="G158" s="12">
        <v>67</v>
      </c>
      <c r="H158" s="12">
        <v>149</v>
      </c>
      <c r="I158" s="12">
        <v>82</v>
      </c>
      <c r="J158" s="23">
        <v>98.3</v>
      </c>
      <c r="K158" s="23">
        <v>46.2</v>
      </c>
      <c r="L158" s="23">
        <v>13.2</v>
      </c>
      <c r="M158" s="23">
        <v>1.47</v>
      </c>
      <c r="N158" s="23">
        <v>11.2</v>
      </c>
      <c r="O158" s="23">
        <v>20.2</v>
      </c>
      <c r="P158" s="23">
        <v>1.8</v>
      </c>
      <c r="Q158" s="23">
        <v>17.899999999999999</v>
      </c>
      <c r="R158" s="23">
        <v>7.44</v>
      </c>
      <c r="S158" s="23">
        <v>2.0699999999999998</v>
      </c>
      <c r="T158" s="23">
        <v>20.6</v>
      </c>
      <c r="U158" s="23">
        <v>28.1</v>
      </c>
      <c r="V158" s="23">
        <v>2.78</v>
      </c>
      <c r="W158" s="23">
        <v>32.299999999999997</v>
      </c>
      <c r="X158" s="23">
        <v>10.5</v>
      </c>
      <c r="AD158" s="9"/>
      <c r="AF158" s="51">
        <v>41.3</v>
      </c>
      <c r="AG158" s="51">
        <v>12.3</v>
      </c>
      <c r="AH158" s="51">
        <v>15.2</v>
      </c>
      <c r="AI158" s="51">
        <v>46.2</v>
      </c>
      <c r="AJ158" s="51">
        <v>13.1</v>
      </c>
      <c r="AK158" s="51">
        <v>11.2</v>
      </c>
      <c r="AL158" s="51">
        <v>12.4</v>
      </c>
      <c r="AM158" s="51">
        <v>10.7</v>
      </c>
      <c r="AN158" s="51">
        <v>10.5</v>
      </c>
      <c r="AO158" s="51">
        <v>11.1</v>
      </c>
      <c r="AP158" s="51">
        <v>11.2</v>
      </c>
      <c r="AQ158" s="51">
        <v>8.2899999999999991</v>
      </c>
      <c r="AR158" s="51">
        <v>17</v>
      </c>
    </row>
    <row r="159" spans="1:44">
      <c r="A159" s="12">
        <v>213487</v>
      </c>
      <c r="B159" s="12" t="s">
        <v>209</v>
      </c>
      <c r="C159" s="12" t="s">
        <v>339</v>
      </c>
      <c r="D159" s="16">
        <v>42349</v>
      </c>
      <c r="E159" s="16">
        <v>42495</v>
      </c>
      <c r="F159" s="26">
        <v>42759</v>
      </c>
      <c r="G159" s="12">
        <v>146</v>
      </c>
      <c r="H159" s="12">
        <v>347</v>
      </c>
      <c r="I159" s="12">
        <v>201</v>
      </c>
      <c r="J159" s="23">
        <v>97.4</v>
      </c>
      <c r="K159" s="23">
        <v>37.1</v>
      </c>
      <c r="L159" s="23">
        <v>12.8</v>
      </c>
      <c r="M159" s="23">
        <v>2.56</v>
      </c>
      <c r="N159" s="23">
        <v>9.93</v>
      </c>
      <c r="O159" s="23">
        <v>29.4</v>
      </c>
      <c r="P159" s="23">
        <v>3.56</v>
      </c>
      <c r="Q159" s="23">
        <v>12.7</v>
      </c>
      <c r="R159" s="23">
        <v>14.1</v>
      </c>
      <c r="S159" s="23">
        <v>2.79</v>
      </c>
      <c r="T159" s="23">
        <v>24.3</v>
      </c>
      <c r="U159" s="23">
        <v>26.5</v>
      </c>
      <c r="V159" s="23">
        <v>5.52</v>
      </c>
      <c r="W159" s="23">
        <v>29.4</v>
      </c>
      <c r="X159" s="23">
        <v>23.8</v>
      </c>
      <c r="AD159" s="9"/>
      <c r="AF159" s="51">
        <v>30.4</v>
      </c>
      <c r="AG159" s="51">
        <v>10</v>
      </c>
      <c r="AH159" s="51">
        <v>26.6</v>
      </c>
      <c r="AI159" s="51">
        <v>37.1</v>
      </c>
      <c r="AJ159" s="51">
        <v>15</v>
      </c>
      <c r="AK159" s="51">
        <v>12.1</v>
      </c>
      <c r="AL159" s="51">
        <v>15.6</v>
      </c>
      <c r="AM159" s="51">
        <v>13.3</v>
      </c>
      <c r="AN159" s="51">
        <v>16.5</v>
      </c>
      <c r="AO159" s="51">
        <v>11.7</v>
      </c>
      <c r="AP159" s="51">
        <v>17.899999999999999</v>
      </c>
      <c r="AQ159" s="51">
        <v>15.3</v>
      </c>
      <c r="AR159" s="51">
        <v>19.899999999999999</v>
      </c>
    </row>
    <row r="160" spans="1:44">
      <c r="A160" s="12">
        <v>233216</v>
      </c>
      <c r="B160" s="12" t="s">
        <v>209</v>
      </c>
      <c r="C160" s="12" t="s">
        <v>339</v>
      </c>
      <c r="D160" s="16">
        <v>42377</v>
      </c>
      <c r="E160" s="16">
        <v>42495</v>
      </c>
      <c r="F160" s="26">
        <v>42759</v>
      </c>
      <c r="G160" s="12">
        <v>118</v>
      </c>
      <c r="H160" s="12">
        <v>319</v>
      </c>
      <c r="I160" s="12">
        <v>201</v>
      </c>
      <c r="J160" s="23">
        <v>97.1</v>
      </c>
      <c r="K160" s="23">
        <v>41.3</v>
      </c>
      <c r="L160" s="23">
        <v>9.5500000000000007</v>
      </c>
      <c r="M160" s="23">
        <v>1.65</v>
      </c>
      <c r="N160" s="23">
        <v>12</v>
      </c>
      <c r="O160" s="23">
        <v>27.4</v>
      </c>
      <c r="P160" s="23">
        <v>2.3199999999999998</v>
      </c>
      <c r="Q160" s="23">
        <v>18.2</v>
      </c>
      <c r="R160" s="23">
        <v>12.9</v>
      </c>
      <c r="S160" s="23">
        <v>1.96</v>
      </c>
      <c r="T160" s="23">
        <v>24.8</v>
      </c>
      <c r="U160" s="23">
        <v>29.6</v>
      </c>
      <c r="V160" s="23">
        <v>3.18</v>
      </c>
      <c r="W160" s="23">
        <v>33.5</v>
      </c>
      <c r="X160" s="23">
        <v>18</v>
      </c>
      <c r="AD160" s="9"/>
      <c r="AF160" s="51">
        <v>29.4</v>
      </c>
      <c r="AG160" s="51">
        <v>11.1</v>
      </c>
      <c r="AH160" s="51">
        <v>23.5</v>
      </c>
      <c r="AI160" s="51">
        <v>41.3</v>
      </c>
      <c r="AJ160" s="51">
        <v>14</v>
      </c>
      <c r="AK160" s="51">
        <v>14.1</v>
      </c>
      <c r="AL160" s="51">
        <v>13.3</v>
      </c>
      <c r="AM160" s="51">
        <v>12.2</v>
      </c>
      <c r="AN160" s="51">
        <v>12.8</v>
      </c>
      <c r="AO160" s="51">
        <v>11.7</v>
      </c>
      <c r="AP160" s="51">
        <v>15.4</v>
      </c>
      <c r="AQ160" s="51">
        <v>11</v>
      </c>
      <c r="AR160" s="51">
        <v>18.3</v>
      </c>
    </row>
    <row r="161" spans="1:44">
      <c r="A161" s="12">
        <v>256762</v>
      </c>
      <c r="B161" s="12" t="s">
        <v>209</v>
      </c>
      <c r="C161" s="12" t="s">
        <v>339</v>
      </c>
      <c r="D161" s="16">
        <v>42430</v>
      </c>
      <c r="E161" s="16">
        <v>42495</v>
      </c>
      <c r="F161" s="26">
        <v>42759</v>
      </c>
      <c r="G161" s="12">
        <v>65</v>
      </c>
      <c r="H161" s="12">
        <v>266</v>
      </c>
      <c r="I161" s="12">
        <v>201</v>
      </c>
      <c r="J161" s="23">
        <v>97.7</v>
      </c>
      <c r="K161" s="23">
        <v>40.1</v>
      </c>
      <c r="L161" s="23">
        <v>11.5</v>
      </c>
      <c r="M161" s="23">
        <v>1.95</v>
      </c>
      <c r="N161" s="23">
        <v>13</v>
      </c>
      <c r="O161" s="23">
        <v>29.8</v>
      </c>
      <c r="P161" s="23">
        <v>2.27</v>
      </c>
      <c r="Q161" s="23">
        <v>15.4</v>
      </c>
      <c r="R161" s="23">
        <v>11.5</v>
      </c>
      <c r="S161" s="23">
        <v>2.54</v>
      </c>
      <c r="T161" s="23">
        <v>29.5</v>
      </c>
      <c r="U161" s="23">
        <v>33.6</v>
      </c>
      <c r="V161" s="23">
        <v>3.34</v>
      </c>
      <c r="W161" s="23">
        <v>35.200000000000003</v>
      </c>
      <c r="X161" s="23">
        <v>17.2</v>
      </c>
      <c r="AD161" s="9"/>
      <c r="AF161" s="51">
        <v>29.8</v>
      </c>
      <c r="AG161" s="51">
        <v>10.6</v>
      </c>
      <c r="AH161" s="51">
        <v>22.2</v>
      </c>
      <c r="AI161" s="51">
        <v>40.1</v>
      </c>
      <c r="AJ161" s="51">
        <v>14</v>
      </c>
      <c r="AK161" s="51">
        <v>15.3</v>
      </c>
      <c r="AL161" s="51">
        <v>11.2</v>
      </c>
      <c r="AM161" s="51">
        <v>12.3</v>
      </c>
      <c r="AN161" s="51">
        <v>12.2</v>
      </c>
      <c r="AO161" s="51">
        <v>12.2</v>
      </c>
      <c r="AP161" s="51">
        <v>13.7</v>
      </c>
      <c r="AQ161" s="51">
        <v>9.9</v>
      </c>
      <c r="AR161" s="51">
        <v>17.7</v>
      </c>
    </row>
    <row r="162" spans="1:44">
      <c r="A162" s="12">
        <v>266763</v>
      </c>
      <c r="B162" s="12" t="s">
        <v>209</v>
      </c>
      <c r="C162" s="12" t="s">
        <v>339</v>
      </c>
      <c r="D162" s="16">
        <v>42430</v>
      </c>
      <c r="E162" s="16">
        <v>42495</v>
      </c>
      <c r="F162" s="26">
        <v>42759</v>
      </c>
      <c r="G162" s="12">
        <v>65</v>
      </c>
      <c r="H162" s="12">
        <v>266</v>
      </c>
      <c r="I162" s="12">
        <v>201</v>
      </c>
      <c r="J162" s="23">
        <v>98.7</v>
      </c>
      <c r="K162" s="23">
        <v>41.4</v>
      </c>
      <c r="L162" s="23">
        <v>10.4</v>
      </c>
      <c r="M162" s="23">
        <v>1.37</v>
      </c>
      <c r="N162" s="23">
        <v>13.2</v>
      </c>
      <c r="O162" s="23">
        <v>27.1</v>
      </c>
      <c r="P162" s="23">
        <v>1.9</v>
      </c>
      <c r="Q162" s="23">
        <v>18.3</v>
      </c>
      <c r="R162" s="23">
        <v>10.4</v>
      </c>
      <c r="S162" s="23">
        <v>2.15</v>
      </c>
      <c r="T162" s="23">
        <v>29.5</v>
      </c>
      <c r="U162" s="23">
        <v>32.1</v>
      </c>
      <c r="V162" s="23">
        <v>3.67</v>
      </c>
      <c r="W162" s="23">
        <v>37.4</v>
      </c>
      <c r="X162" s="23">
        <v>17.8</v>
      </c>
      <c r="AD162" s="9"/>
      <c r="AF162" s="51">
        <v>29.6</v>
      </c>
      <c r="AG162" s="51">
        <v>8.01</v>
      </c>
      <c r="AH162" s="51">
        <v>20.8</v>
      </c>
      <c r="AI162" s="51">
        <v>41.4</v>
      </c>
      <c r="AJ162" s="51">
        <v>10.3</v>
      </c>
      <c r="AK162" s="51">
        <v>10.5</v>
      </c>
      <c r="AL162" s="51">
        <v>9.48</v>
      </c>
      <c r="AM162" s="51">
        <v>12</v>
      </c>
      <c r="AN162" s="51">
        <v>13.4</v>
      </c>
      <c r="AO162" s="51">
        <v>11.1</v>
      </c>
      <c r="AP162" s="51">
        <v>14.9</v>
      </c>
      <c r="AQ162" s="51">
        <v>12.1</v>
      </c>
      <c r="AR162" s="51">
        <v>17.100000000000001</v>
      </c>
    </row>
    <row r="163" spans="1:44">
      <c r="A163" s="10">
        <v>386203</v>
      </c>
      <c r="B163" s="10" t="s">
        <v>334</v>
      </c>
      <c r="C163" s="12" t="s">
        <v>339</v>
      </c>
      <c r="D163" s="26">
        <v>42649</v>
      </c>
      <c r="E163" s="26">
        <v>42719</v>
      </c>
      <c r="F163" s="26">
        <v>42740</v>
      </c>
      <c r="G163" s="12">
        <v>70</v>
      </c>
      <c r="H163" s="12">
        <v>91</v>
      </c>
      <c r="I163" s="12">
        <v>21</v>
      </c>
      <c r="J163" s="23">
        <v>98.1</v>
      </c>
      <c r="K163" s="23">
        <v>41.9</v>
      </c>
      <c r="L163" s="23">
        <v>18</v>
      </c>
      <c r="M163" s="23">
        <v>4.24</v>
      </c>
      <c r="N163" s="23">
        <v>31.1</v>
      </c>
      <c r="O163" s="23">
        <v>43.2</v>
      </c>
      <c r="P163" s="23">
        <v>5.66</v>
      </c>
      <c r="Q163" s="23">
        <v>31</v>
      </c>
      <c r="R163" s="23">
        <v>11.6</v>
      </c>
      <c r="S163" s="23">
        <v>5.83</v>
      </c>
      <c r="T163" s="23">
        <v>41.8</v>
      </c>
      <c r="U163" s="23">
        <v>51.3</v>
      </c>
      <c r="V163" s="23">
        <v>7.02</v>
      </c>
      <c r="W163" s="23">
        <v>54</v>
      </c>
      <c r="X163" s="23">
        <v>16.2</v>
      </c>
      <c r="AF163" s="51">
        <v>29.3</v>
      </c>
      <c r="AG163" s="51">
        <v>12.3</v>
      </c>
      <c r="AH163" s="51">
        <v>18.399999999999999</v>
      </c>
      <c r="AI163" s="51">
        <v>41.9</v>
      </c>
      <c r="AJ163" s="51">
        <v>14.1</v>
      </c>
      <c r="AK163" s="51">
        <v>12.7</v>
      </c>
      <c r="AL163" s="51">
        <v>19.100000000000001</v>
      </c>
      <c r="AM163" s="51">
        <v>18.100000000000001</v>
      </c>
      <c r="AN163" s="51">
        <v>13.9</v>
      </c>
      <c r="AO163" s="51">
        <v>29.3</v>
      </c>
      <c r="AP163" s="51">
        <v>15.8</v>
      </c>
      <c r="AQ163" s="51">
        <v>9.8699999999999992</v>
      </c>
      <c r="AR163" s="51">
        <v>29.3</v>
      </c>
    </row>
    <row r="164" spans="1:44">
      <c r="A164" s="10">
        <v>397523</v>
      </c>
      <c r="B164" s="10" t="s">
        <v>334</v>
      </c>
      <c r="C164" s="12" t="s">
        <v>339</v>
      </c>
      <c r="D164" s="26">
        <v>42665</v>
      </c>
      <c r="E164" s="26">
        <v>42719</v>
      </c>
      <c r="F164" s="26">
        <v>42740</v>
      </c>
      <c r="G164" s="12">
        <v>54</v>
      </c>
      <c r="H164" s="12">
        <v>75</v>
      </c>
      <c r="I164" s="12">
        <v>21</v>
      </c>
      <c r="J164" s="23">
        <v>99</v>
      </c>
      <c r="K164" s="23">
        <v>50.6</v>
      </c>
      <c r="L164" s="23">
        <v>23.6</v>
      </c>
      <c r="M164" s="23">
        <v>4.28</v>
      </c>
      <c r="N164" s="23">
        <v>27.9</v>
      </c>
      <c r="O164" s="23">
        <v>39.4</v>
      </c>
      <c r="P164" s="23">
        <v>6.12</v>
      </c>
      <c r="Q164" s="23">
        <v>44.2</v>
      </c>
      <c r="R164" s="23">
        <v>12.5</v>
      </c>
      <c r="S164" s="23">
        <v>6.32</v>
      </c>
      <c r="T164" s="23">
        <v>39.4</v>
      </c>
      <c r="U164" s="23">
        <v>44.6</v>
      </c>
      <c r="V164" s="23">
        <v>7.85</v>
      </c>
      <c r="W164" s="23">
        <v>53.9</v>
      </c>
      <c r="X164" s="23">
        <v>18.600000000000001</v>
      </c>
      <c r="AF164" s="51">
        <v>44</v>
      </c>
      <c r="AG164" s="51">
        <v>15.9</v>
      </c>
      <c r="AH164" s="51">
        <v>21.2</v>
      </c>
      <c r="AI164" s="51">
        <v>50.6</v>
      </c>
      <c r="AJ164" s="51">
        <v>17.5</v>
      </c>
      <c r="AK164" s="51">
        <v>15.7</v>
      </c>
      <c r="AL164" s="51">
        <v>26.5</v>
      </c>
      <c r="AM164" s="51">
        <v>19.3</v>
      </c>
      <c r="AN164" s="51">
        <v>14.8</v>
      </c>
      <c r="AO164" s="51">
        <v>31.5</v>
      </c>
      <c r="AP164" s="51">
        <v>18.600000000000001</v>
      </c>
      <c r="AQ164" s="51">
        <v>10.9</v>
      </c>
      <c r="AR164" s="51">
        <v>34.200000000000003</v>
      </c>
    </row>
    <row r="165" spans="1:44">
      <c r="A165" s="10">
        <v>401434</v>
      </c>
      <c r="B165" s="10" t="s">
        <v>334</v>
      </c>
      <c r="C165" s="12" t="s">
        <v>339</v>
      </c>
      <c r="D165" s="26">
        <v>42674</v>
      </c>
      <c r="E165" s="26">
        <v>42719</v>
      </c>
      <c r="F165" s="26">
        <v>42740</v>
      </c>
      <c r="G165" s="12">
        <v>45</v>
      </c>
      <c r="H165" s="12">
        <v>66</v>
      </c>
      <c r="I165" s="12">
        <v>21</v>
      </c>
      <c r="J165" s="23">
        <v>99</v>
      </c>
      <c r="K165" s="23">
        <v>44.2</v>
      </c>
      <c r="L165" s="23">
        <v>28.2</v>
      </c>
      <c r="M165" s="23">
        <v>2.78</v>
      </c>
      <c r="N165" s="23">
        <v>29.2</v>
      </c>
      <c r="O165" s="23">
        <v>48.3</v>
      </c>
      <c r="P165" s="23">
        <v>6.6</v>
      </c>
      <c r="Q165" s="23">
        <v>65.8</v>
      </c>
      <c r="R165" s="23">
        <v>16.100000000000001</v>
      </c>
      <c r="S165" s="23">
        <v>5.58</v>
      </c>
      <c r="T165" s="23">
        <v>39.700000000000003</v>
      </c>
      <c r="U165" s="23">
        <v>51.8</v>
      </c>
      <c r="V165" s="23">
        <v>10.199999999999999</v>
      </c>
      <c r="W165" s="23">
        <v>60.3</v>
      </c>
      <c r="X165" s="23">
        <v>24.6</v>
      </c>
      <c r="AF165" s="51">
        <v>36</v>
      </c>
      <c r="AG165" s="51">
        <v>12.6</v>
      </c>
      <c r="AH165" s="51">
        <v>16.600000000000001</v>
      </c>
      <c r="AI165" s="51">
        <v>44.2</v>
      </c>
      <c r="AJ165" s="51">
        <v>13.4</v>
      </c>
      <c r="AK165" s="51">
        <v>11.8</v>
      </c>
      <c r="AL165" s="51">
        <v>23.6</v>
      </c>
      <c r="AM165" s="51">
        <v>27.5</v>
      </c>
      <c r="AN165" s="51">
        <v>21.5</v>
      </c>
      <c r="AO165" s="51">
        <v>36.5</v>
      </c>
      <c r="AP165" s="51">
        <v>18.899999999999999</v>
      </c>
      <c r="AQ165" s="51">
        <v>10.5</v>
      </c>
      <c r="AR165" s="51">
        <v>37.4</v>
      </c>
    </row>
    <row r="166" spans="1:44">
      <c r="A166" s="12">
        <v>386217</v>
      </c>
      <c r="B166" s="12" t="s">
        <v>335</v>
      </c>
      <c r="C166" s="12" t="s">
        <v>339</v>
      </c>
      <c r="D166" s="16">
        <v>42650</v>
      </c>
      <c r="E166" s="16">
        <v>42719</v>
      </c>
      <c r="F166" s="16">
        <v>42752</v>
      </c>
      <c r="G166" s="12">
        <v>69</v>
      </c>
      <c r="H166" s="12">
        <v>102</v>
      </c>
      <c r="I166" s="12">
        <v>33</v>
      </c>
      <c r="J166" s="23">
        <v>95</v>
      </c>
      <c r="K166" s="23">
        <v>30.9</v>
      </c>
      <c r="L166" s="23">
        <v>20.8</v>
      </c>
      <c r="M166" s="23">
        <v>1.3</v>
      </c>
      <c r="N166" s="23">
        <v>17.7</v>
      </c>
      <c r="O166" s="23">
        <v>31.8</v>
      </c>
      <c r="P166" s="23">
        <v>2.42</v>
      </c>
      <c r="Q166" s="23">
        <v>48.7</v>
      </c>
      <c r="R166" s="23">
        <v>5.95</v>
      </c>
      <c r="S166" s="23">
        <v>2.13</v>
      </c>
      <c r="T166" s="23">
        <v>24.9</v>
      </c>
      <c r="U166" s="23">
        <v>39.6</v>
      </c>
      <c r="V166" s="23">
        <v>3.32</v>
      </c>
      <c r="W166" s="23">
        <v>51.5</v>
      </c>
      <c r="X166" s="23">
        <v>7.96</v>
      </c>
      <c r="AJ166" s="51">
        <v>9.5</v>
      </c>
      <c r="AK166" s="51">
        <v>8.3000000000000007</v>
      </c>
      <c r="AL166" s="51">
        <v>13</v>
      </c>
      <c r="AM166" s="51">
        <v>14.7</v>
      </c>
      <c r="AN166" s="51">
        <v>13.4</v>
      </c>
      <c r="AO166" s="51">
        <v>16.8</v>
      </c>
      <c r="AP166" s="51">
        <v>11.5</v>
      </c>
      <c r="AQ166" s="51">
        <v>8.4</v>
      </c>
      <c r="AR166" s="51">
        <v>19.600000000000001</v>
      </c>
    </row>
    <row r="167" spans="1:44">
      <c r="A167" s="12">
        <v>397522</v>
      </c>
      <c r="B167" s="12" t="s">
        <v>335</v>
      </c>
      <c r="C167" s="12" t="s">
        <v>339</v>
      </c>
      <c r="D167" s="16">
        <v>42665</v>
      </c>
      <c r="E167" s="16">
        <v>42719</v>
      </c>
      <c r="F167" s="16">
        <v>42752</v>
      </c>
      <c r="G167" s="12">
        <v>54</v>
      </c>
      <c r="H167" s="12">
        <v>87</v>
      </c>
      <c r="I167" s="12">
        <v>33</v>
      </c>
      <c r="J167" s="23">
        <v>99.3</v>
      </c>
      <c r="K167" s="23">
        <v>43.1</v>
      </c>
      <c r="L167" s="23">
        <v>21</v>
      </c>
      <c r="M167" s="23">
        <v>1.33</v>
      </c>
      <c r="N167" s="23">
        <v>15</v>
      </c>
      <c r="O167" s="23">
        <v>25.3</v>
      </c>
      <c r="P167" s="23">
        <v>1.98</v>
      </c>
      <c r="Q167" s="23">
        <v>43.5</v>
      </c>
      <c r="R167" s="23">
        <v>5.21</v>
      </c>
      <c r="S167" s="23">
        <v>2.85</v>
      </c>
      <c r="T167" s="23">
        <v>28.7</v>
      </c>
      <c r="U167" s="23">
        <v>41.4</v>
      </c>
      <c r="V167" s="23">
        <v>4.21</v>
      </c>
      <c r="W167" s="23">
        <v>47.9</v>
      </c>
      <c r="X167" s="23">
        <v>9.83</v>
      </c>
      <c r="AJ167" s="51">
        <v>13.2</v>
      </c>
      <c r="AK167" s="51">
        <v>10.7</v>
      </c>
      <c r="AL167" s="51">
        <v>19</v>
      </c>
      <c r="AM167" s="51">
        <v>13.6</v>
      </c>
      <c r="AN167" s="51">
        <v>12.5</v>
      </c>
      <c r="AO167" s="51">
        <v>15.8</v>
      </c>
      <c r="AP167" s="51">
        <v>14.5</v>
      </c>
      <c r="AQ167" s="51">
        <v>11.9</v>
      </c>
      <c r="AR167" s="51">
        <v>22.4</v>
      </c>
    </row>
    <row r="168" spans="1:44">
      <c r="A168" s="12">
        <v>401432</v>
      </c>
      <c r="B168" s="12" t="s">
        <v>335</v>
      </c>
      <c r="C168" s="12" t="s">
        <v>339</v>
      </c>
      <c r="D168" s="16">
        <v>42674</v>
      </c>
      <c r="E168" s="16">
        <v>42719</v>
      </c>
      <c r="F168" s="16">
        <v>42752</v>
      </c>
      <c r="G168" s="12">
        <v>45</v>
      </c>
      <c r="H168" s="12">
        <v>78</v>
      </c>
      <c r="I168" s="12">
        <v>33</v>
      </c>
      <c r="J168" s="23">
        <v>97.5</v>
      </c>
      <c r="K168" s="23">
        <v>39.799999999999997</v>
      </c>
      <c r="L168" s="23">
        <v>25.3</v>
      </c>
      <c r="M168" s="23">
        <v>1.53</v>
      </c>
      <c r="N168" s="23">
        <v>17.3</v>
      </c>
      <c r="O168" s="23">
        <v>29.8</v>
      </c>
      <c r="P168" s="23">
        <v>2.78</v>
      </c>
      <c r="Q168" s="23">
        <v>47.1</v>
      </c>
      <c r="R168" s="23">
        <v>6.36</v>
      </c>
      <c r="S168" s="23">
        <v>3.64</v>
      </c>
      <c r="T168" s="23">
        <v>32</v>
      </c>
      <c r="U168" s="23">
        <v>39.9</v>
      </c>
      <c r="V168" s="23">
        <v>5.51</v>
      </c>
      <c r="W168" s="23">
        <v>46.2</v>
      </c>
      <c r="X168" s="23">
        <v>13.8</v>
      </c>
      <c r="AJ168" s="51">
        <v>12.5</v>
      </c>
      <c r="AK168" s="51">
        <v>12.4</v>
      </c>
      <c r="AL168" s="51">
        <v>12.8</v>
      </c>
      <c r="AM168" s="51">
        <v>13.9</v>
      </c>
      <c r="AN168" s="51">
        <v>12.2</v>
      </c>
      <c r="AO168" s="51">
        <v>18.100000000000001</v>
      </c>
      <c r="AP168" s="51">
        <v>13.5</v>
      </c>
      <c r="AQ168" s="51">
        <v>9.49</v>
      </c>
      <c r="AR168" s="51">
        <v>25.2</v>
      </c>
    </row>
    <row r="169" spans="1:44">
      <c r="A169" s="12">
        <v>386216</v>
      </c>
      <c r="B169" s="12" t="s">
        <v>336</v>
      </c>
      <c r="C169" s="12" t="s">
        <v>339</v>
      </c>
      <c r="D169" s="16">
        <v>42650</v>
      </c>
      <c r="E169" s="16">
        <v>42719</v>
      </c>
      <c r="F169" s="16">
        <v>42766</v>
      </c>
      <c r="G169" s="12">
        <v>69</v>
      </c>
      <c r="H169" s="12">
        <v>116</v>
      </c>
      <c r="I169" s="12">
        <v>47</v>
      </c>
      <c r="J169" s="23">
        <v>99.8</v>
      </c>
      <c r="K169" s="23">
        <v>56.4</v>
      </c>
      <c r="L169" s="23">
        <v>23.3</v>
      </c>
      <c r="M169" s="23">
        <v>3.29</v>
      </c>
      <c r="N169" s="23">
        <v>21.3</v>
      </c>
      <c r="O169" s="23">
        <v>40.5</v>
      </c>
      <c r="P169" s="23">
        <v>4.0599999999999996</v>
      </c>
      <c r="Q169" s="23">
        <v>39.5</v>
      </c>
      <c r="R169" s="23">
        <v>14</v>
      </c>
      <c r="S169" s="23">
        <v>4.2699999999999996</v>
      </c>
      <c r="T169" s="23">
        <v>34.799999999999997</v>
      </c>
      <c r="U169" s="23">
        <v>45.5</v>
      </c>
      <c r="V169" s="23">
        <v>5.27</v>
      </c>
      <c r="W169" s="23">
        <v>48.5</v>
      </c>
      <c r="X169" s="23">
        <v>17.8</v>
      </c>
      <c r="AF169" s="51">
        <v>48.8</v>
      </c>
      <c r="AG169" s="51">
        <v>18.600000000000001</v>
      </c>
      <c r="AH169" s="51">
        <v>28.6</v>
      </c>
      <c r="AI169" s="51">
        <v>56.4</v>
      </c>
      <c r="AJ169" s="51">
        <v>21.4</v>
      </c>
      <c r="AK169" s="51">
        <v>17.8</v>
      </c>
      <c r="AL169" s="51">
        <v>27.6</v>
      </c>
      <c r="AM169" s="51">
        <v>17.100000000000001</v>
      </c>
      <c r="AN169" s="51">
        <v>13.2</v>
      </c>
      <c r="AO169" s="51">
        <v>22.9</v>
      </c>
      <c r="AP169" s="51">
        <v>16.600000000000001</v>
      </c>
      <c r="AQ169" s="51">
        <v>10.6</v>
      </c>
      <c r="AR169" s="51">
        <v>25.8</v>
      </c>
    </row>
    <row r="170" spans="1:44">
      <c r="A170" s="12">
        <v>397523</v>
      </c>
      <c r="B170" s="12" t="s">
        <v>336</v>
      </c>
      <c r="C170" s="12" t="s">
        <v>339</v>
      </c>
      <c r="D170" s="16">
        <v>42665</v>
      </c>
      <c r="E170" s="16">
        <v>42719</v>
      </c>
      <c r="F170" s="16">
        <v>42766</v>
      </c>
      <c r="G170" s="12">
        <v>54</v>
      </c>
      <c r="H170" s="12">
        <v>101</v>
      </c>
      <c r="I170" s="12">
        <v>47</v>
      </c>
      <c r="J170" s="23">
        <v>99.6</v>
      </c>
      <c r="K170" s="23">
        <v>49</v>
      </c>
      <c r="L170" s="23">
        <v>18.8</v>
      </c>
      <c r="M170" s="23">
        <v>1.7</v>
      </c>
      <c r="N170" s="23">
        <v>18.399999999999999</v>
      </c>
      <c r="O170" s="23">
        <v>33.1</v>
      </c>
      <c r="P170" s="23">
        <v>2.64</v>
      </c>
      <c r="Q170" s="23">
        <v>26.8</v>
      </c>
      <c r="R170" s="23">
        <v>7.07</v>
      </c>
      <c r="S170" s="23">
        <v>3.25</v>
      </c>
      <c r="T170" s="23">
        <v>35.200000000000003</v>
      </c>
      <c r="U170" s="23">
        <v>44.6</v>
      </c>
      <c r="V170" s="23">
        <v>4.5599999999999996</v>
      </c>
      <c r="W170" s="23">
        <v>40.200000000000003</v>
      </c>
      <c r="X170" s="23">
        <v>12.7</v>
      </c>
      <c r="AF170" s="51">
        <v>34.5</v>
      </c>
      <c r="AG170" s="51">
        <v>12.5</v>
      </c>
      <c r="AH170" s="51">
        <v>23.2</v>
      </c>
      <c r="AI170" s="51">
        <v>49</v>
      </c>
      <c r="AJ170" s="51">
        <v>16.100000000000001</v>
      </c>
      <c r="AK170" s="51">
        <v>12.3</v>
      </c>
      <c r="AL170" s="51">
        <v>28</v>
      </c>
      <c r="AM170" s="51">
        <v>14.5</v>
      </c>
      <c r="AN170" s="51">
        <v>12.6</v>
      </c>
      <c r="AO170" s="51">
        <v>18.399999999999999</v>
      </c>
      <c r="AP170" s="51">
        <v>14.6</v>
      </c>
      <c r="AQ170" s="51">
        <v>10.3</v>
      </c>
      <c r="AR170" s="51">
        <v>24.8</v>
      </c>
    </row>
    <row r="171" spans="1:44">
      <c r="A171" s="12">
        <v>401433</v>
      </c>
      <c r="B171" s="12" t="s">
        <v>336</v>
      </c>
      <c r="C171" s="12" t="s">
        <v>339</v>
      </c>
      <c r="D171" s="16">
        <v>42674</v>
      </c>
      <c r="E171" s="16">
        <v>42719</v>
      </c>
      <c r="F171" s="16">
        <v>42766</v>
      </c>
      <c r="G171" s="12">
        <v>45</v>
      </c>
      <c r="H171" s="12">
        <v>92</v>
      </c>
      <c r="I171" s="12">
        <v>47</v>
      </c>
      <c r="J171" s="23">
        <v>99.3</v>
      </c>
      <c r="K171" s="23">
        <v>45.4</v>
      </c>
      <c r="L171" s="23">
        <v>18.2</v>
      </c>
      <c r="M171" s="23">
        <v>2.21</v>
      </c>
      <c r="N171" s="23">
        <v>26.8</v>
      </c>
      <c r="O171" s="23">
        <v>35.4</v>
      </c>
      <c r="P171" s="23">
        <v>3.17</v>
      </c>
      <c r="Q171" s="23">
        <v>47.2</v>
      </c>
      <c r="R171" s="23">
        <v>10.6</v>
      </c>
      <c r="S171" s="23">
        <v>3.95</v>
      </c>
      <c r="T171" s="23">
        <v>37.5</v>
      </c>
      <c r="U171" s="23">
        <v>46.2</v>
      </c>
      <c r="V171" s="23">
        <v>5.32</v>
      </c>
      <c r="W171" s="23">
        <v>53.4</v>
      </c>
      <c r="X171" s="23">
        <v>15.6</v>
      </c>
      <c r="AF171" s="51">
        <v>28.6</v>
      </c>
      <c r="AG171" s="51">
        <v>16.2</v>
      </c>
      <c r="AH171" s="51">
        <v>23.8</v>
      </c>
      <c r="AI171" s="51">
        <v>45.4</v>
      </c>
      <c r="AJ171" s="51">
        <v>18.399999999999999</v>
      </c>
      <c r="AK171" s="51">
        <v>16.8</v>
      </c>
      <c r="AL171" s="51">
        <v>22.2</v>
      </c>
      <c r="AM171" s="51">
        <v>15.1</v>
      </c>
      <c r="AN171" s="51">
        <v>12.8</v>
      </c>
      <c r="AO171" s="51">
        <v>20.2</v>
      </c>
      <c r="AP171" s="51">
        <v>15.9</v>
      </c>
      <c r="AQ171" s="51">
        <v>11</v>
      </c>
      <c r="AR171" s="51">
        <v>26.2</v>
      </c>
    </row>
    <row r="172" spans="1:44">
      <c r="A172" s="12">
        <v>203491</v>
      </c>
      <c r="B172" s="12" t="s">
        <v>337</v>
      </c>
      <c r="C172" s="12" t="s">
        <v>339</v>
      </c>
      <c r="D172" s="16">
        <v>42317</v>
      </c>
      <c r="E172" s="16">
        <v>42495</v>
      </c>
      <c r="F172" s="16">
        <v>42759</v>
      </c>
      <c r="G172" s="12">
        <v>178</v>
      </c>
      <c r="H172" s="12">
        <v>442</v>
      </c>
      <c r="I172" s="12">
        <v>264</v>
      </c>
      <c r="J172" s="23">
        <v>99.3</v>
      </c>
      <c r="K172" s="23">
        <v>47.1</v>
      </c>
      <c r="L172" s="23">
        <v>12.5</v>
      </c>
      <c r="M172" s="23">
        <v>2.02</v>
      </c>
      <c r="N172" s="23">
        <v>5.31</v>
      </c>
      <c r="O172" s="23">
        <v>15.1</v>
      </c>
      <c r="P172" s="23">
        <v>2.06</v>
      </c>
      <c r="Q172" s="23">
        <v>5.64</v>
      </c>
      <c r="R172" s="23">
        <v>9.07</v>
      </c>
      <c r="S172" s="23">
        <v>1.97</v>
      </c>
      <c r="T172" s="23">
        <v>17.600000000000001</v>
      </c>
      <c r="U172" s="23">
        <v>17.899999999999999</v>
      </c>
      <c r="V172" s="23">
        <v>4.0199999999999996</v>
      </c>
      <c r="W172" s="23">
        <v>15.3</v>
      </c>
      <c r="X172" s="23">
        <v>11.9</v>
      </c>
      <c r="AF172" s="51">
        <v>30.2</v>
      </c>
      <c r="AG172" s="51">
        <v>3.44</v>
      </c>
      <c r="AH172" s="51">
        <v>13.9</v>
      </c>
      <c r="AI172" s="51">
        <v>47.1</v>
      </c>
      <c r="AJ172" s="51">
        <v>5.74</v>
      </c>
      <c r="AK172" s="51">
        <v>10</v>
      </c>
      <c r="AL172" s="51">
        <v>4.1900000000000004</v>
      </c>
      <c r="AM172" s="51">
        <v>7.56</v>
      </c>
      <c r="AN172" s="51">
        <v>15.1</v>
      </c>
      <c r="AO172" s="51">
        <v>5.7</v>
      </c>
      <c r="AP172" s="51">
        <v>10.5</v>
      </c>
      <c r="AQ172" s="51">
        <v>10.5</v>
      </c>
      <c r="AR172" s="51">
        <v>10.5</v>
      </c>
    </row>
    <row r="173" spans="1:44">
      <c r="A173" s="12">
        <v>233207</v>
      </c>
      <c r="B173" s="12" t="s">
        <v>337</v>
      </c>
      <c r="C173" s="12" t="s">
        <v>339</v>
      </c>
      <c r="D173" s="16">
        <v>42377</v>
      </c>
      <c r="E173" s="16">
        <v>42495</v>
      </c>
      <c r="F173" s="16">
        <v>42759</v>
      </c>
      <c r="G173" s="12">
        <v>118</v>
      </c>
      <c r="H173" s="12">
        <v>382</v>
      </c>
      <c r="I173" s="12">
        <v>264</v>
      </c>
      <c r="J173" s="23">
        <v>98.7</v>
      </c>
      <c r="K173" s="23">
        <v>43.2</v>
      </c>
      <c r="L173" s="23">
        <v>15.8</v>
      </c>
      <c r="M173" s="23">
        <v>1.49</v>
      </c>
      <c r="N173" s="23">
        <v>8.42</v>
      </c>
      <c r="O173" s="23">
        <v>20.2</v>
      </c>
      <c r="P173" s="23">
        <v>1.84</v>
      </c>
      <c r="Q173" s="23">
        <v>11.3</v>
      </c>
      <c r="R173" s="23">
        <v>6.48</v>
      </c>
      <c r="S173" s="23">
        <v>1.81</v>
      </c>
      <c r="T173" s="23">
        <v>20.100000000000001</v>
      </c>
      <c r="U173" s="23">
        <v>28.4</v>
      </c>
      <c r="V173" s="23">
        <v>3.38</v>
      </c>
      <c r="W173" s="23">
        <v>30.4</v>
      </c>
      <c r="X173" s="23">
        <v>9.41</v>
      </c>
      <c r="AF173" s="51">
        <v>28.8</v>
      </c>
      <c r="AG173" s="51">
        <v>7.44</v>
      </c>
      <c r="AH173" s="51">
        <v>24.6</v>
      </c>
      <c r="AI173" s="51">
        <v>43.2</v>
      </c>
      <c r="AJ173" s="51">
        <v>12.1</v>
      </c>
      <c r="AK173" s="51">
        <v>14</v>
      </c>
      <c r="AL173" s="51">
        <v>9.6</v>
      </c>
      <c r="AM173" s="51">
        <v>9.02</v>
      </c>
      <c r="AN173" s="51">
        <v>12.3</v>
      </c>
      <c r="AO173" s="51">
        <v>7.23</v>
      </c>
      <c r="AP173" s="51">
        <v>12.9</v>
      </c>
      <c r="AQ173" s="51">
        <v>12.4</v>
      </c>
      <c r="AR173" s="51">
        <v>12.8</v>
      </c>
    </row>
    <row r="174" spans="1:44">
      <c r="A174" s="12">
        <v>256764</v>
      </c>
      <c r="B174" s="12" t="s">
        <v>337</v>
      </c>
      <c r="C174" s="12" t="s">
        <v>339</v>
      </c>
      <c r="D174" s="16">
        <v>42429</v>
      </c>
      <c r="E174" s="16">
        <v>42495</v>
      </c>
      <c r="F174" s="16">
        <v>42759</v>
      </c>
      <c r="G174" s="12">
        <v>66</v>
      </c>
      <c r="H174" s="12">
        <v>330</v>
      </c>
      <c r="I174" s="12">
        <v>264</v>
      </c>
      <c r="J174" s="23">
        <v>89.6</v>
      </c>
      <c r="K174" s="23">
        <v>24.5</v>
      </c>
      <c r="L174" s="23">
        <v>9.3000000000000007</v>
      </c>
      <c r="M174" s="23">
        <v>1.32</v>
      </c>
      <c r="N174" s="23">
        <v>8.69</v>
      </c>
      <c r="O174" s="23">
        <v>20.8</v>
      </c>
      <c r="P174" s="23">
        <v>1.78</v>
      </c>
      <c r="Q174" s="23">
        <v>17.100000000000001</v>
      </c>
      <c r="R174" s="23">
        <v>6.17</v>
      </c>
      <c r="S174" s="23">
        <v>1.83</v>
      </c>
      <c r="T174" s="23">
        <v>17.899999999999999</v>
      </c>
      <c r="U174" s="23">
        <v>27</v>
      </c>
      <c r="V174" s="23">
        <v>2.65</v>
      </c>
      <c r="W174" s="23">
        <v>20</v>
      </c>
      <c r="X174" s="23">
        <v>8.52</v>
      </c>
      <c r="AF174" s="51">
        <v>22</v>
      </c>
      <c r="AG174" s="51">
        <v>5.83</v>
      </c>
      <c r="AH174" s="51">
        <v>11.2</v>
      </c>
      <c r="AI174" s="51">
        <v>24.5</v>
      </c>
      <c r="AJ174" s="51">
        <v>7.57</v>
      </c>
      <c r="AK174" s="51">
        <v>9.06</v>
      </c>
      <c r="AL174" s="51">
        <v>5.63</v>
      </c>
      <c r="AM174" s="51">
        <v>8.91</v>
      </c>
      <c r="AN174" s="51">
        <v>11.2</v>
      </c>
      <c r="AO174" s="51">
        <v>7.37</v>
      </c>
      <c r="AP174" s="51">
        <v>10.7</v>
      </c>
      <c r="AQ174" s="51">
        <v>9.0399999999999991</v>
      </c>
      <c r="AR174" s="51">
        <v>11.6</v>
      </c>
    </row>
    <row r="175" spans="1:44">
      <c r="A175" s="12">
        <v>256767</v>
      </c>
      <c r="B175" s="12" t="s">
        <v>337</v>
      </c>
      <c r="C175" s="12" t="s">
        <v>339</v>
      </c>
      <c r="D175" s="16">
        <v>42429</v>
      </c>
      <c r="E175" s="16">
        <v>42495</v>
      </c>
      <c r="F175" s="16">
        <v>42759</v>
      </c>
      <c r="G175" s="12">
        <v>66</v>
      </c>
      <c r="H175" s="12">
        <v>330</v>
      </c>
      <c r="I175" s="12">
        <v>264</v>
      </c>
      <c r="J175" s="23">
        <v>96.4</v>
      </c>
      <c r="K175" s="23">
        <v>35.700000000000003</v>
      </c>
      <c r="L175" s="23">
        <v>11.3</v>
      </c>
      <c r="M175" s="23">
        <v>1.1000000000000001</v>
      </c>
      <c r="N175" s="23">
        <v>9.7899999999999991</v>
      </c>
      <c r="O175" s="23">
        <v>21.4</v>
      </c>
      <c r="P175" s="23">
        <v>1.46</v>
      </c>
      <c r="Q175" s="23">
        <v>9.42</v>
      </c>
      <c r="R175" s="23">
        <v>5.21</v>
      </c>
      <c r="S175" s="23">
        <v>1.41</v>
      </c>
      <c r="T175" s="23">
        <v>19.899999999999999</v>
      </c>
      <c r="U175" s="23">
        <v>26.8</v>
      </c>
      <c r="V175" s="23">
        <v>2.2799999999999998</v>
      </c>
      <c r="W175" s="23">
        <v>17.899999999999999</v>
      </c>
      <c r="X175" s="23">
        <v>8.56</v>
      </c>
      <c r="AF175" s="51">
        <v>28.5</v>
      </c>
      <c r="AG175" s="51">
        <v>8.9600000000000009</v>
      </c>
      <c r="AH175" s="51">
        <v>17.899999999999999</v>
      </c>
      <c r="AI175" s="51">
        <v>35.700000000000003</v>
      </c>
      <c r="AJ175" s="51">
        <v>11</v>
      </c>
      <c r="AK175" s="51">
        <v>13.9</v>
      </c>
      <c r="AL175" s="51">
        <v>8.15</v>
      </c>
      <c r="AM175" s="51">
        <v>10.9</v>
      </c>
      <c r="AN175" s="51">
        <v>14.8</v>
      </c>
      <c r="AO175" s="51">
        <v>8.75</v>
      </c>
      <c r="AP175" s="51">
        <v>12.5</v>
      </c>
      <c r="AQ175" s="51">
        <v>10.7</v>
      </c>
      <c r="AR175" s="51">
        <v>13.6</v>
      </c>
    </row>
    <row r="176" spans="1:44">
      <c r="A176" s="11">
        <v>405142</v>
      </c>
      <c r="B176" s="11" t="s">
        <v>344</v>
      </c>
      <c r="C176" s="12" t="s">
        <v>339</v>
      </c>
      <c r="D176" s="45">
        <v>42679</v>
      </c>
      <c r="E176" s="45">
        <v>42719</v>
      </c>
      <c r="F176" s="45">
        <v>42871</v>
      </c>
      <c r="G176" s="12">
        <v>40</v>
      </c>
      <c r="H176" s="12">
        <v>192</v>
      </c>
      <c r="I176" s="12">
        <v>152</v>
      </c>
      <c r="J176" s="23">
        <v>96.5</v>
      </c>
      <c r="K176" s="23">
        <v>34.6</v>
      </c>
      <c r="L176" s="23">
        <v>16.7</v>
      </c>
      <c r="M176" s="23">
        <v>0.749</v>
      </c>
      <c r="N176" s="23">
        <v>8.2200000000000006</v>
      </c>
      <c r="O176" s="23">
        <v>18.7</v>
      </c>
      <c r="P176" s="23">
        <v>1.44</v>
      </c>
      <c r="Q176" s="23">
        <v>7.41</v>
      </c>
      <c r="R176" s="23">
        <v>4.32</v>
      </c>
      <c r="S176" s="23">
        <v>1.66</v>
      </c>
      <c r="T176" s="23">
        <v>18.600000000000001</v>
      </c>
      <c r="U176" s="23">
        <v>32</v>
      </c>
      <c r="V176" s="23">
        <v>2.85</v>
      </c>
      <c r="W176" s="23">
        <v>34.1</v>
      </c>
      <c r="X176" s="23">
        <v>7.63</v>
      </c>
      <c r="AF176" s="51">
        <v>32.200000000000003</v>
      </c>
      <c r="AG176" s="51">
        <v>11</v>
      </c>
      <c r="AH176" s="51">
        <v>16.5</v>
      </c>
      <c r="AI176" s="51">
        <v>34.6</v>
      </c>
      <c r="AJ176" s="51">
        <v>13</v>
      </c>
      <c r="AK176" s="51">
        <v>11.7</v>
      </c>
      <c r="AL176" s="51">
        <v>14.2</v>
      </c>
      <c r="AM176" s="51">
        <v>9.69</v>
      </c>
      <c r="AN176" s="51">
        <v>10.1</v>
      </c>
      <c r="AO176" s="51">
        <v>8.92</v>
      </c>
      <c r="AP176" s="51">
        <v>10.1</v>
      </c>
      <c r="AQ176" s="51">
        <v>8.24</v>
      </c>
      <c r="AR176" s="51">
        <v>12.4</v>
      </c>
    </row>
    <row r="177" spans="1:44">
      <c r="A177" s="11">
        <v>405143</v>
      </c>
      <c r="B177" s="11" t="s">
        <v>344</v>
      </c>
      <c r="C177" s="12" t="s">
        <v>339</v>
      </c>
      <c r="D177" s="45">
        <v>42679</v>
      </c>
      <c r="E177" s="45">
        <v>42719</v>
      </c>
      <c r="F177" s="45">
        <v>42871</v>
      </c>
      <c r="G177" s="12">
        <v>40</v>
      </c>
      <c r="H177" s="12">
        <v>192</v>
      </c>
      <c r="I177" s="12">
        <v>152</v>
      </c>
      <c r="J177" s="23">
        <v>96.7</v>
      </c>
      <c r="K177" s="23">
        <v>37.6</v>
      </c>
      <c r="L177" s="23">
        <v>15.9</v>
      </c>
      <c r="M177" s="23">
        <v>1.2</v>
      </c>
      <c r="N177" s="23">
        <v>7.72</v>
      </c>
      <c r="O177" s="23">
        <v>16.600000000000001</v>
      </c>
      <c r="P177" s="23">
        <v>1.72</v>
      </c>
      <c r="Q177" s="23">
        <v>19</v>
      </c>
      <c r="R177" s="23">
        <v>5.12</v>
      </c>
      <c r="S177" s="23">
        <v>1.82</v>
      </c>
      <c r="T177" s="23">
        <v>19.2</v>
      </c>
      <c r="U177" s="23">
        <v>29.5</v>
      </c>
      <c r="V177" s="23">
        <v>2.85</v>
      </c>
      <c r="W177" s="23">
        <v>27.7</v>
      </c>
      <c r="X177" s="23">
        <v>8.6</v>
      </c>
      <c r="AF177" s="51">
        <v>36.299999999999997</v>
      </c>
      <c r="AG177" s="51">
        <v>8.02</v>
      </c>
      <c r="AH177" s="51">
        <v>19.3</v>
      </c>
      <c r="AI177" s="51">
        <v>37.6</v>
      </c>
      <c r="AJ177" s="51">
        <v>12</v>
      </c>
      <c r="AK177" s="51">
        <v>12.4</v>
      </c>
      <c r="AL177" s="51">
        <v>11.2</v>
      </c>
      <c r="AM177" s="51">
        <v>10.5</v>
      </c>
      <c r="AN177" s="51">
        <v>11</v>
      </c>
      <c r="AO177" s="51">
        <v>9.83</v>
      </c>
      <c r="AP177" s="51">
        <v>11.3</v>
      </c>
      <c r="AQ177" s="51">
        <v>9.32</v>
      </c>
      <c r="AR177" s="51">
        <v>14.5</v>
      </c>
    </row>
    <row r="178" spans="1:44">
      <c r="A178" s="11">
        <v>358352</v>
      </c>
      <c r="B178" s="11" t="s">
        <v>344</v>
      </c>
      <c r="C178" s="12" t="s">
        <v>339</v>
      </c>
      <c r="D178" s="45">
        <v>42598</v>
      </c>
      <c r="E178" s="45">
        <v>42719</v>
      </c>
      <c r="F178" s="45">
        <v>42871</v>
      </c>
      <c r="G178" s="12">
        <v>121</v>
      </c>
      <c r="H178" s="12">
        <v>273</v>
      </c>
      <c r="I178" s="12">
        <v>152</v>
      </c>
      <c r="J178" s="23">
        <v>97.6</v>
      </c>
      <c r="K178" s="23">
        <v>40.5</v>
      </c>
      <c r="L178" s="23">
        <v>14</v>
      </c>
      <c r="M178" s="23">
        <v>0.95699999999999996</v>
      </c>
      <c r="N178" s="23">
        <v>5.5</v>
      </c>
      <c r="O178" s="23">
        <v>12</v>
      </c>
      <c r="P178" s="23">
        <v>1.47</v>
      </c>
      <c r="Q178" s="23">
        <v>6.86</v>
      </c>
      <c r="R178" s="23">
        <v>4.95</v>
      </c>
      <c r="S178" s="23">
        <v>2.25</v>
      </c>
      <c r="T178" s="23">
        <v>21.2</v>
      </c>
      <c r="U178" s="23">
        <v>30.5</v>
      </c>
      <c r="V178" s="23">
        <v>3.43</v>
      </c>
      <c r="W178" s="23">
        <v>22.1</v>
      </c>
      <c r="X178" s="23">
        <v>10.6</v>
      </c>
      <c r="AF178" s="51">
        <v>37.299999999999997</v>
      </c>
      <c r="AG178" s="51">
        <v>11.1</v>
      </c>
      <c r="AH178" s="51">
        <v>15</v>
      </c>
      <c r="AI178" s="51">
        <v>40.5</v>
      </c>
      <c r="AJ178" s="51">
        <v>12.6</v>
      </c>
      <c r="AK178" s="51">
        <v>12.1</v>
      </c>
      <c r="AL178" s="51">
        <v>12</v>
      </c>
      <c r="AM178" s="51">
        <v>8.8699999999999992</v>
      </c>
      <c r="AN178" s="51">
        <v>12.3</v>
      </c>
      <c r="AO178" s="51">
        <v>6.32</v>
      </c>
      <c r="AP178" s="51">
        <v>13.7</v>
      </c>
      <c r="AQ178" s="51">
        <v>13.4</v>
      </c>
      <c r="AR178" s="51">
        <v>13.9</v>
      </c>
    </row>
    <row r="179" spans="1:44">
      <c r="A179" s="55">
        <v>634917</v>
      </c>
      <c r="B179" s="10" t="s">
        <v>360</v>
      </c>
      <c r="C179" s="12" t="s">
        <v>339</v>
      </c>
      <c r="D179" s="26">
        <v>43066</v>
      </c>
      <c r="E179" s="26">
        <v>43140</v>
      </c>
      <c r="F179" s="26">
        <v>43217</v>
      </c>
      <c r="G179" s="12">
        <v>74</v>
      </c>
      <c r="H179" s="12">
        <v>151</v>
      </c>
      <c r="I179" s="12">
        <v>77</v>
      </c>
      <c r="S179" s="27">
        <v>1.0604465499846469</v>
      </c>
      <c r="T179" s="27">
        <v>20.716090251764093</v>
      </c>
      <c r="U179" s="27">
        <v>47.086298932384345</v>
      </c>
      <c r="V179" s="27">
        <v>1.1256285953391589</v>
      </c>
      <c r="W179" s="27">
        <v>26.217948717948719</v>
      </c>
      <c r="X179" s="27">
        <v>7.4453856442264819</v>
      </c>
    </row>
    <row r="180" spans="1:44">
      <c r="A180" s="55">
        <v>634893</v>
      </c>
      <c r="B180" s="10" t="s">
        <v>361</v>
      </c>
      <c r="C180" s="12" t="s">
        <v>339</v>
      </c>
      <c r="D180" s="26">
        <v>43067</v>
      </c>
      <c r="E180" s="26">
        <v>43140</v>
      </c>
      <c r="F180" s="26">
        <v>43217</v>
      </c>
      <c r="G180" s="12">
        <v>73</v>
      </c>
      <c r="H180" s="12">
        <v>150</v>
      </c>
      <c r="I180" s="12">
        <v>77</v>
      </c>
      <c r="S180" s="27">
        <v>1.1846192899537029</v>
      </c>
      <c r="T180" s="27">
        <v>15.013038619148144</v>
      </c>
      <c r="U180" s="27">
        <v>41.803278688524593</v>
      </c>
      <c r="V180" s="27">
        <v>1.4542099034941196</v>
      </c>
      <c r="W180" s="27">
        <v>28.351177730192724</v>
      </c>
      <c r="X180" s="27">
        <v>11.147451621695284</v>
      </c>
    </row>
    <row r="181" spans="1:44">
      <c r="A181" s="55">
        <v>634894</v>
      </c>
      <c r="B181" s="10" t="s">
        <v>362</v>
      </c>
      <c r="C181" s="12" t="s">
        <v>339</v>
      </c>
      <c r="D181" s="26">
        <v>43067</v>
      </c>
      <c r="E181" s="26">
        <v>43140</v>
      </c>
      <c r="F181" s="26">
        <v>43217</v>
      </c>
      <c r="G181" s="12">
        <v>73</v>
      </c>
      <c r="H181" s="12">
        <v>150</v>
      </c>
      <c r="I181" s="12">
        <v>77</v>
      </c>
      <c r="S181" s="27">
        <v>1.3364659212996306</v>
      </c>
      <c r="T181" s="27">
        <v>19.939486758059093</v>
      </c>
      <c r="U181" s="27">
        <v>44.620923337568833</v>
      </c>
      <c r="V181" s="27">
        <v>1.6630896029949334</v>
      </c>
      <c r="W181" s="27">
        <v>29.674306393244876</v>
      </c>
      <c r="X181" s="27">
        <v>11.054458667823821</v>
      </c>
    </row>
    <row r="182" spans="1:44">
      <c r="A182" s="55">
        <v>634918</v>
      </c>
      <c r="B182" s="10" t="s">
        <v>363</v>
      </c>
      <c r="C182" s="12" t="s">
        <v>339</v>
      </c>
      <c r="D182" s="26">
        <v>43066</v>
      </c>
      <c r="E182" s="26">
        <v>43147</v>
      </c>
      <c r="F182" s="26">
        <v>43217</v>
      </c>
      <c r="G182" s="12">
        <v>81</v>
      </c>
      <c r="H182" s="12">
        <v>151</v>
      </c>
      <c r="I182" s="12">
        <v>70</v>
      </c>
      <c r="S182" s="27">
        <v>1.8114852064751656</v>
      </c>
      <c r="T182" s="27">
        <v>23.584905660377363</v>
      </c>
      <c r="U182" s="27">
        <v>40.617366200310904</v>
      </c>
      <c r="V182" s="27">
        <v>1.7275826673509787</v>
      </c>
      <c r="W182" s="27">
        <v>31.435349940688017</v>
      </c>
      <c r="X182" s="27">
        <v>9.4614517387910855</v>
      </c>
    </row>
    <row r="183" spans="1:44">
      <c r="A183" s="55">
        <v>634919</v>
      </c>
      <c r="B183" s="10" t="s">
        <v>364</v>
      </c>
      <c r="C183" s="12" t="s">
        <v>339</v>
      </c>
      <c r="D183" s="26">
        <v>43067</v>
      </c>
      <c r="E183" s="26">
        <v>43147</v>
      </c>
      <c r="F183" s="26">
        <v>43217</v>
      </c>
      <c r="G183" s="12">
        <v>80</v>
      </c>
      <c r="H183" s="12">
        <v>150</v>
      </c>
      <c r="I183" s="12">
        <v>70</v>
      </c>
      <c r="S183" s="27">
        <v>1.3659952534095861</v>
      </c>
      <c r="T183" s="27">
        <v>20.809665928564552</v>
      </c>
      <c r="U183" s="27">
        <v>39.778258518117902</v>
      </c>
      <c r="V183" s="27">
        <v>1.4462883337479122</v>
      </c>
      <c r="W183" s="27">
        <v>32.876712328767127</v>
      </c>
      <c r="X183" s="27">
        <v>9.0779273765809876</v>
      </c>
    </row>
    <row r="184" spans="1:44">
      <c r="A184" s="55">
        <v>634909</v>
      </c>
      <c r="B184" s="10" t="s">
        <v>365</v>
      </c>
      <c r="C184" s="12" t="s">
        <v>339</v>
      </c>
      <c r="D184" s="26">
        <v>43063</v>
      </c>
      <c r="E184" s="26">
        <v>43154</v>
      </c>
      <c r="F184" s="26">
        <v>43217</v>
      </c>
      <c r="G184" s="12">
        <v>91</v>
      </c>
      <c r="H184" s="12">
        <v>154</v>
      </c>
      <c r="I184" s="12">
        <v>63</v>
      </c>
      <c r="S184" s="27">
        <v>1.69224174882126</v>
      </c>
      <c r="T184" s="27">
        <v>25.161562236583311</v>
      </c>
      <c r="U184" s="27">
        <v>43.433029908972692</v>
      </c>
      <c r="V184" s="27">
        <v>2.1229282177483912</v>
      </c>
      <c r="W184" s="27">
        <v>38.230884557721147</v>
      </c>
      <c r="X184" s="27">
        <v>12.72965879265092</v>
      </c>
    </row>
    <row r="185" spans="1:44">
      <c r="A185" s="55">
        <v>634910</v>
      </c>
      <c r="B185" s="10" t="s">
        <v>366</v>
      </c>
      <c r="C185" s="12" t="s">
        <v>339</v>
      </c>
      <c r="D185" s="26">
        <v>43063</v>
      </c>
      <c r="E185" s="26">
        <v>43154</v>
      </c>
      <c r="F185" s="26">
        <v>43217</v>
      </c>
      <c r="G185" s="12">
        <v>91</v>
      </c>
      <c r="H185" s="12">
        <v>154</v>
      </c>
      <c r="I185" s="12">
        <v>63</v>
      </c>
      <c r="S185" s="27">
        <v>1.2891720753000431</v>
      </c>
      <c r="T185" s="27">
        <v>21.013222877170623</v>
      </c>
      <c r="U185" s="27">
        <v>40.727781665500352</v>
      </c>
      <c r="V185" s="27">
        <v>1.8794669148387007</v>
      </c>
      <c r="W185" s="27">
        <v>31.285651601579641</v>
      </c>
      <c r="X185" s="27">
        <v>9.7111913357400717</v>
      </c>
    </row>
    <row r="186" spans="1:44">
      <c r="A186" s="55">
        <v>634911</v>
      </c>
      <c r="B186" s="10" t="s">
        <v>367</v>
      </c>
      <c r="C186" s="12" t="s">
        <v>339</v>
      </c>
      <c r="D186" s="26">
        <v>43063</v>
      </c>
      <c r="E186" s="26">
        <v>43157</v>
      </c>
      <c r="F186" s="26">
        <v>43217</v>
      </c>
      <c r="G186" s="12">
        <v>94</v>
      </c>
      <c r="H186" s="12">
        <v>154</v>
      </c>
      <c r="I186" s="12">
        <v>60</v>
      </c>
      <c r="S186" s="27">
        <v>1.2114239306984298</v>
      </c>
      <c r="T186" s="27">
        <v>16.87352927605777</v>
      </c>
      <c r="U186" s="27">
        <v>34.261010537692513</v>
      </c>
      <c r="V186" s="27">
        <v>1.5978449250244893</v>
      </c>
      <c r="W186" s="27">
        <v>29.710144927536231</v>
      </c>
      <c r="X186" s="27">
        <v>9.4872026770371729</v>
      </c>
    </row>
    <row r="187" spans="1:44">
      <c r="A187" s="55">
        <v>634912</v>
      </c>
      <c r="B187" s="10" t="s">
        <v>368</v>
      </c>
      <c r="C187" s="12" t="s">
        <v>339</v>
      </c>
      <c r="D187" s="26">
        <v>43067</v>
      </c>
      <c r="E187" s="26">
        <v>43157</v>
      </c>
      <c r="F187" s="26">
        <v>43217</v>
      </c>
      <c r="G187" s="12">
        <v>90</v>
      </c>
      <c r="H187" s="12">
        <v>150</v>
      </c>
      <c r="I187" s="12">
        <v>60</v>
      </c>
      <c r="S187" s="27">
        <v>1.507509637422753</v>
      </c>
      <c r="T187" s="27">
        <v>18.683697770080105</v>
      </c>
      <c r="U187" s="27">
        <v>40.534475724194209</v>
      </c>
      <c r="V187" s="27">
        <v>2.0590350117074432</v>
      </c>
      <c r="W187" s="27">
        <v>31.490222521915033</v>
      </c>
      <c r="X187" s="27">
        <v>11.508244841578176</v>
      </c>
    </row>
    <row r="188" spans="1:44">
      <c r="A188" s="55">
        <v>634913</v>
      </c>
      <c r="B188" s="10" t="s">
        <v>369</v>
      </c>
      <c r="C188" s="12" t="s">
        <v>339</v>
      </c>
      <c r="D188" s="26">
        <v>43066</v>
      </c>
      <c r="E188" s="26">
        <v>43159</v>
      </c>
      <c r="F188" s="26">
        <v>43217</v>
      </c>
      <c r="G188" s="12">
        <v>93</v>
      </c>
      <c r="H188" s="12">
        <v>151</v>
      </c>
      <c r="I188" s="12">
        <v>58</v>
      </c>
      <c r="S188" s="27">
        <v>1.4680622563492869</v>
      </c>
      <c r="T188" s="27">
        <v>17.578105091483614</v>
      </c>
      <c r="U188" s="27">
        <v>41.328026811897779</v>
      </c>
      <c r="V188" s="27">
        <v>1.8576527753797583</v>
      </c>
      <c r="W188" s="27">
        <v>29.718599862731644</v>
      </c>
      <c r="X188" s="27">
        <v>8.6532903971596067</v>
      </c>
    </row>
    <row r="189" spans="1:44">
      <c r="A189" s="55">
        <v>634914</v>
      </c>
      <c r="B189" s="10" t="s">
        <v>370</v>
      </c>
      <c r="C189" s="12" t="s">
        <v>339</v>
      </c>
      <c r="D189" s="26">
        <v>43067</v>
      </c>
      <c r="E189" s="26">
        <v>43159</v>
      </c>
      <c r="F189" s="26">
        <v>43217</v>
      </c>
      <c r="G189" s="12">
        <v>92</v>
      </c>
      <c r="H189" s="12">
        <v>150</v>
      </c>
      <c r="I189" s="12">
        <v>58</v>
      </c>
      <c r="S189" s="27">
        <v>1.4497089964963756</v>
      </c>
      <c r="T189" s="27">
        <v>20.86738210101408</v>
      </c>
      <c r="U189" s="27">
        <v>43.108682452944741</v>
      </c>
      <c r="V189" s="27">
        <v>1.9516945711195202</v>
      </c>
      <c r="W189" s="27">
        <v>35.133020344287949</v>
      </c>
      <c r="X189" s="27">
        <v>13.211063162024322</v>
      </c>
    </row>
    <row r="190" spans="1:44">
      <c r="A190" s="55">
        <v>634915</v>
      </c>
      <c r="B190" s="10" t="s">
        <v>371</v>
      </c>
      <c r="C190" s="12" t="s">
        <v>339</v>
      </c>
      <c r="D190" s="26">
        <v>43067</v>
      </c>
      <c r="E190" s="26">
        <v>43160</v>
      </c>
      <c r="F190" s="26">
        <v>43217</v>
      </c>
      <c r="G190" s="12">
        <v>93</v>
      </c>
      <c r="H190" s="12">
        <v>150</v>
      </c>
      <c r="I190" s="12">
        <v>57</v>
      </c>
      <c r="S190" s="27">
        <v>1.6079799795565897</v>
      </c>
      <c r="T190" s="27">
        <v>19.319089456869008</v>
      </c>
      <c r="U190" s="27">
        <v>40</v>
      </c>
      <c r="V190" s="27">
        <v>1.9778804662959919</v>
      </c>
      <c r="W190" s="27">
        <v>23.967726625533935</v>
      </c>
      <c r="X190" s="27">
        <v>10.558331522919836</v>
      </c>
    </row>
    <row r="191" spans="1:44">
      <c r="A191" s="55">
        <v>634916</v>
      </c>
      <c r="B191" s="10" t="s">
        <v>372</v>
      </c>
      <c r="C191" s="12" t="s">
        <v>339</v>
      </c>
      <c r="D191" s="26">
        <v>43067</v>
      </c>
      <c r="E191" s="26">
        <v>43160</v>
      </c>
      <c r="F191" s="26">
        <v>43217</v>
      </c>
      <c r="G191" s="12">
        <v>93</v>
      </c>
      <c r="H191" s="12">
        <v>150</v>
      </c>
      <c r="I191" s="12">
        <v>57</v>
      </c>
      <c r="S191" s="27">
        <v>1.2960400255482223</v>
      </c>
      <c r="T191" s="27">
        <v>18.453840380285218</v>
      </c>
      <c r="U191" s="27">
        <v>35.539531290239502</v>
      </c>
      <c r="V191" s="27">
        <v>1.6053202823036621</v>
      </c>
      <c r="W191" s="27">
        <v>26.779661016949152</v>
      </c>
      <c r="X191" s="27">
        <v>9.5150655204073118</v>
      </c>
    </row>
    <row r="192" spans="1:44">
      <c r="A192" s="55">
        <v>634891</v>
      </c>
      <c r="B192" s="10" t="s">
        <v>373</v>
      </c>
      <c r="C192" s="12" t="s">
        <v>339</v>
      </c>
      <c r="D192" s="26">
        <v>43067</v>
      </c>
      <c r="E192" s="26">
        <v>43161</v>
      </c>
      <c r="F192" s="26">
        <v>43217</v>
      </c>
      <c r="G192" s="12">
        <v>94</v>
      </c>
      <c r="H192" s="12">
        <v>150</v>
      </c>
      <c r="I192" s="12">
        <v>56</v>
      </c>
      <c r="S192" s="27">
        <v>1.9878941929354972</v>
      </c>
      <c r="T192" s="27">
        <v>24.412779694979406</v>
      </c>
      <c r="U192" s="27">
        <v>47.184986595174259</v>
      </c>
      <c r="V192" s="27">
        <v>2.6148781524409128</v>
      </c>
      <c r="W192" s="27">
        <v>35.841170323928949</v>
      </c>
      <c r="X192" s="27">
        <v>14.719546742209634</v>
      </c>
    </row>
    <row r="193" spans="1:24">
      <c r="A193" s="55">
        <v>634892</v>
      </c>
      <c r="B193" s="10" t="s">
        <v>374</v>
      </c>
      <c r="C193" s="12" t="s">
        <v>339</v>
      </c>
      <c r="D193" s="26">
        <v>43067</v>
      </c>
      <c r="E193" s="26">
        <v>43161</v>
      </c>
      <c r="F193" s="26">
        <v>43217</v>
      </c>
      <c r="G193" s="12">
        <v>94</v>
      </c>
      <c r="H193" s="12">
        <v>150</v>
      </c>
      <c r="I193" s="12">
        <v>56</v>
      </c>
      <c r="S193" s="27">
        <v>1.354470677790071</v>
      </c>
      <c r="T193" s="27">
        <v>17.822838847385274</v>
      </c>
      <c r="U193" s="27">
        <v>38.303269447576099</v>
      </c>
      <c r="V193" s="27">
        <v>1.8238623744725295</v>
      </c>
      <c r="W193" s="27">
        <v>35.708630245447345</v>
      </c>
      <c r="X193" s="27">
        <v>12.429759496516072</v>
      </c>
    </row>
    <row r="194" spans="1:24">
      <c r="A194" s="12">
        <v>634902</v>
      </c>
      <c r="B194" s="12" t="s">
        <v>375</v>
      </c>
      <c r="C194" s="12" t="s">
        <v>339</v>
      </c>
      <c r="D194" s="26">
        <v>43066</v>
      </c>
      <c r="E194" s="26">
        <v>43182</v>
      </c>
      <c r="F194" s="26">
        <v>43238</v>
      </c>
      <c r="G194" s="12">
        <v>116</v>
      </c>
      <c r="H194" s="12">
        <v>172</v>
      </c>
      <c r="I194" s="12">
        <v>56</v>
      </c>
      <c r="S194" s="27">
        <v>1.7226122617651947</v>
      </c>
      <c r="T194" s="27">
        <v>17.081369291399429</v>
      </c>
      <c r="U194" s="27">
        <v>36.559612846458421</v>
      </c>
      <c r="V194" s="27">
        <v>1.8659841786877616</v>
      </c>
      <c r="W194" s="27">
        <v>27.976539589442815</v>
      </c>
      <c r="X194" s="27">
        <v>11.648255496007874</v>
      </c>
    </row>
    <row r="195" spans="1:24">
      <c r="A195" s="12">
        <v>634903</v>
      </c>
      <c r="B195" s="12" t="s">
        <v>376</v>
      </c>
      <c r="C195" s="12" t="s">
        <v>339</v>
      </c>
      <c r="D195" s="26">
        <v>43066</v>
      </c>
      <c r="E195" s="26">
        <v>43182</v>
      </c>
      <c r="F195" s="26">
        <v>43238</v>
      </c>
      <c r="G195" s="12">
        <v>116</v>
      </c>
      <c r="H195" s="12">
        <v>172</v>
      </c>
      <c r="I195" s="12">
        <v>56</v>
      </c>
      <c r="S195" s="27">
        <v>3.0551884609879263</v>
      </c>
      <c r="T195" s="27">
        <v>25.653072104491535</v>
      </c>
      <c r="U195" s="27">
        <v>46.112337503065973</v>
      </c>
      <c r="V195" s="27">
        <v>3.9467459891118715</v>
      </c>
      <c r="W195" s="27">
        <v>35.866477272727273</v>
      </c>
      <c r="X195" s="27">
        <v>19.23406687625036</v>
      </c>
    </row>
    <row r="196" spans="1:24">
      <c r="A196" s="12">
        <v>634900</v>
      </c>
      <c r="B196" s="12" t="s">
        <v>377</v>
      </c>
      <c r="C196" s="12" t="s">
        <v>339</v>
      </c>
      <c r="D196" s="26">
        <v>43063</v>
      </c>
      <c r="E196" s="26">
        <v>43161</v>
      </c>
      <c r="F196" s="26">
        <v>43238</v>
      </c>
      <c r="G196" s="12">
        <v>98</v>
      </c>
      <c r="H196" s="12">
        <v>175</v>
      </c>
      <c r="I196" s="12">
        <v>77</v>
      </c>
      <c r="S196" s="27">
        <v>1.2265226046565305</v>
      </c>
      <c r="T196" s="27">
        <v>16.158272491028335</v>
      </c>
      <c r="U196" s="27">
        <v>37.601156069364166</v>
      </c>
      <c r="V196" s="27">
        <v>1.5733717029506835</v>
      </c>
      <c r="W196" s="27">
        <v>22.038664323374345</v>
      </c>
      <c r="X196" s="27">
        <v>12.234411887237881</v>
      </c>
    </row>
    <row r="197" spans="1:24">
      <c r="A197" s="12">
        <v>634901</v>
      </c>
      <c r="B197" s="12" t="s">
        <v>378</v>
      </c>
      <c r="C197" s="12" t="s">
        <v>339</v>
      </c>
      <c r="D197" s="26">
        <v>43063</v>
      </c>
      <c r="E197" s="26">
        <v>43161</v>
      </c>
      <c r="F197" s="26">
        <v>43238</v>
      </c>
      <c r="G197" s="12">
        <v>98</v>
      </c>
      <c r="H197" s="12">
        <v>175</v>
      </c>
      <c r="I197" s="12">
        <v>77</v>
      </c>
      <c r="S197" s="27">
        <v>1.3611060239048782</v>
      </c>
      <c r="T197" s="27">
        <v>16.599885518030909</v>
      </c>
      <c r="U197" s="27">
        <v>36.96284329563813</v>
      </c>
      <c r="V197" s="27">
        <v>1.5158853317255263</v>
      </c>
      <c r="W197" s="27">
        <v>25.5281059792338</v>
      </c>
      <c r="X197" s="27">
        <v>10.785150416044377</v>
      </c>
    </row>
    <row r="198" spans="1:24">
      <c r="A198" s="12">
        <v>634907</v>
      </c>
      <c r="B198" s="12" t="s">
        <v>379</v>
      </c>
      <c r="C198" s="12" t="s">
        <v>339</v>
      </c>
      <c r="D198" s="26">
        <v>43066</v>
      </c>
      <c r="E198" s="26">
        <v>43159</v>
      </c>
      <c r="F198" s="26">
        <v>43238</v>
      </c>
      <c r="G198" s="12">
        <v>93</v>
      </c>
      <c r="H198" s="12">
        <v>172</v>
      </c>
      <c r="I198" s="12">
        <v>79</v>
      </c>
      <c r="S198" s="27">
        <v>1.1649146819506155</v>
      </c>
      <c r="T198" s="27">
        <v>13.971837366454002</v>
      </c>
      <c r="U198" s="27">
        <v>33.441943127962084</v>
      </c>
      <c r="V198" s="27">
        <v>1.0046805145942868</v>
      </c>
      <c r="W198" s="27">
        <v>19.480519480519479</v>
      </c>
      <c r="X198" s="27">
        <v>7.9782121115027236</v>
      </c>
    </row>
    <row r="199" spans="1:24">
      <c r="A199" s="12">
        <v>634908</v>
      </c>
      <c r="B199" s="12" t="s">
        <v>380</v>
      </c>
      <c r="C199" s="12" t="s">
        <v>339</v>
      </c>
      <c r="D199" s="26">
        <v>43067</v>
      </c>
      <c r="E199" s="26">
        <v>43159</v>
      </c>
      <c r="F199" s="26">
        <v>43238</v>
      </c>
      <c r="G199" s="12">
        <v>92</v>
      </c>
      <c r="H199" s="12">
        <v>171</v>
      </c>
      <c r="I199" s="12">
        <v>79</v>
      </c>
      <c r="S199" s="27">
        <v>0.97912339732461329</v>
      </c>
      <c r="T199" s="27">
        <v>15.016177490177951</v>
      </c>
      <c r="U199" s="27">
        <v>33.1535066208926</v>
      </c>
      <c r="V199" s="27">
        <v>0.8142176881075639</v>
      </c>
      <c r="W199" s="27">
        <v>17.402376910016979</v>
      </c>
      <c r="X199" s="27">
        <v>7.2167997633836132</v>
      </c>
    </row>
    <row r="200" spans="1:24">
      <c r="A200" s="12">
        <v>634905</v>
      </c>
      <c r="B200" s="12" t="s">
        <v>381</v>
      </c>
      <c r="C200" s="12" t="s">
        <v>339</v>
      </c>
      <c r="D200" s="26">
        <v>43066</v>
      </c>
      <c r="E200" s="26">
        <v>43157</v>
      </c>
      <c r="F200" s="26">
        <v>43238</v>
      </c>
      <c r="G200" s="12">
        <v>91</v>
      </c>
      <c r="H200" s="12">
        <v>172</v>
      </c>
      <c r="I200" s="12">
        <v>81</v>
      </c>
      <c r="S200" s="27">
        <v>1.4273257951668423</v>
      </c>
      <c r="T200" s="27">
        <v>24.685364420668542</v>
      </c>
      <c r="U200" s="27">
        <v>44.850948509485093</v>
      </c>
      <c r="V200" s="27">
        <v>1.2269084690488974</v>
      </c>
      <c r="W200" s="27">
        <v>35.036018336607725</v>
      </c>
      <c r="X200" s="27">
        <v>11.122575319851425</v>
      </c>
    </row>
    <row r="201" spans="1:24">
      <c r="A201" s="12">
        <v>634906</v>
      </c>
      <c r="B201" s="12" t="s">
        <v>382</v>
      </c>
      <c r="C201" s="12" t="s">
        <v>339</v>
      </c>
      <c r="D201" s="26">
        <v>43066</v>
      </c>
      <c r="E201" s="26">
        <v>43157</v>
      </c>
      <c r="F201" s="26">
        <v>43238</v>
      </c>
      <c r="G201" s="12">
        <v>91</v>
      </c>
      <c r="H201" s="12">
        <v>172</v>
      </c>
      <c r="I201" s="12">
        <v>81</v>
      </c>
      <c r="S201" s="27">
        <v>1.7176276365935474</v>
      </c>
      <c r="T201" s="27">
        <v>24.816064612491012</v>
      </c>
      <c r="U201" s="27">
        <v>51.181634031060099</v>
      </c>
      <c r="V201" s="27">
        <v>1.8573049635361616</v>
      </c>
      <c r="W201" s="27">
        <v>25.420403587443946</v>
      </c>
      <c r="X201" s="27">
        <v>18.060621305496166</v>
      </c>
    </row>
    <row r="202" spans="1:24">
      <c r="A202" s="12">
        <v>634899</v>
      </c>
      <c r="B202" s="12" t="s">
        <v>383</v>
      </c>
      <c r="C202" s="12" t="s">
        <v>339</v>
      </c>
      <c r="D202" s="26">
        <v>43067</v>
      </c>
      <c r="E202" s="26">
        <v>43154</v>
      </c>
      <c r="F202" s="26">
        <v>43238</v>
      </c>
      <c r="G202" s="12">
        <v>87</v>
      </c>
      <c r="H202" s="12">
        <v>171</v>
      </c>
      <c r="I202" s="12">
        <v>84</v>
      </c>
      <c r="S202" s="27">
        <v>1.9717362537742262</v>
      </c>
      <c r="T202" s="27">
        <v>26.260869565217387</v>
      </c>
      <c r="U202" s="27">
        <v>46.228963224600044</v>
      </c>
      <c r="V202" s="27">
        <v>2.2972388816035627</v>
      </c>
      <c r="W202" s="27">
        <v>37.480364436066608</v>
      </c>
      <c r="X202" s="27">
        <v>15.588155881558816</v>
      </c>
    </row>
    <row r="203" spans="1:24">
      <c r="A203" s="12">
        <v>634904</v>
      </c>
      <c r="B203" s="12" t="s">
        <v>384</v>
      </c>
      <c r="C203" s="12" t="s">
        <v>339</v>
      </c>
      <c r="D203" s="26">
        <v>43066</v>
      </c>
      <c r="E203" s="26">
        <v>43154</v>
      </c>
      <c r="F203" s="26">
        <v>43238</v>
      </c>
      <c r="G203" s="12">
        <v>88</v>
      </c>
      <c r="H203" s="12">
        <v>172</v>
      </c>
      <c r="I203" s="12">
        <v>84</v>
      </c>
      <c r="S203" s="27">
        <v>1.2795245041745553</v>
      </c>
      <c r="T203" s="27">
        <v>17.917400574765921</v>
      </c>
      <c r="U203" s="27">
        <v>37.096040054619941</v>
      </c>
      <c r="V203" s="27">
        <v>1.4852730150746336</v>
      </c>
      <c r="W203" s="27">
        <v>30.020920502092054</v>
      </c>
      <c r="X203" s="27">
        <v>13.421021999767198</v>
      </c>
    </row>
    <row r="204" spans="1:24">
      <c r="A204" s="12">
        <v>634897</v>
      </c>
      <c r="B204" s="12" t="s">
        <v>385</v>
      </c>
      <c r="C204" s="12" t="s">
        <v>339</v>
      </c>
      <c r="D204" s="26">
        <v>43067</v>
      </c>
      <c r="E204" s="26">
        <v>43152</v>
      </c>
      <c r="F204" s="26">
        <v>43238</v>
      </c>
      <c r="G204" s="12">
        <v>85</v>
      </c>
      <c r="H204" s="12">
        <v>171</v>
      </c>
      <c r="I204" s="12">
        <v>86</v>
      </c>
      <c r="S204" s="27">
        <v>1.5307096895173475</v>
      </c>
      <c r="T204" s="27">
        <v>20.761850870649965</v>
      </c>
      <c r="U204" s="27">
        <v>41.254975415593535</v>
      </c>
      <c r="V204" s="27">
        <v>1.8309298813745662</v>
      </c>
      <c r="W204" s="27">
        <v>33.280475718533211</v>
      </c>
      <c r="X204" s="27">
        <v>19.450249156084229</v>
      </c>
    </row>
    <row r="205" spans="1:24">
      <c r="A205" s="12">
        <v>634898</v>
      </c>
      <c r="B205" s="12" t="s">
        <v>386</v>
      </c>
      <c r="C205" s="12" t="s">
        <v>339</v>
      </c>
      <c r="D205" s="26">
        <v>43067</v>
      </c>
      <c r="E205" s="26">
        <v>43152</v>
      </c>
      <c r="F205" s="26">
        <v>43238</v>
      </c>
      <c r="G205" s="12">
        <v>85</v>
      </c>
      <c r="H205" s="12">
        <v>171</v>
      </c>
      <c r="I205" s="12">
        <v>86</v>
      </c>
      <c r="S205" s="27">
        <v>1.3794784973746292</v>
      </c>
      <c r="T205" s="27">
        <v>22.405624792540515</v>
      </c>
      <c r="U205" s="27">
        <v>44.430877764211097</v>
      </c>
      <c r="V205" s="27">
        <v>1.5937693418609451</v>
      </c>
      <c r="W205" s="27">
        <v>43.097014925373138</v>
      </c>
      <c r="X205" s="27">
        <v>16.740683529638929</v>
      </c>
    </row>
    <row r="206" spans="1:24">
      <c r="A206" s="12">
        <v>634895</v>
      </c>
      <c r="B206" s="12" t="s">
        <v>387</v>
      </c>
      <c r="C206" s="12" t="s">
        <v>339</v>
      </c>
      <c r="D206" s="26">
        <v>43067</v>
      </c>
      <c r="E206" s="26">
        <v>43147</v>
      </c>
      <c r="F206" s="26">
        <v>43238</v>
      </c>
      <c r="G206" s="12">
        <v>80</v>
      </c>
      <c r="H206" s="12">
        <v>171</v>
      </c>
      <c r="I206" s="12">
        <v>91</v>
      </c>
      <c r="S206" s="27">
        <v>1.0571643121978691</v>
      </c>
      <c r="T206" s="27">
        <v>14.219943993545018</v>
      </c>
      <c r="U206" s="27">
        <v>35.332517339861283</v>
      </c>
      <c r="V206" s="27">
        <v>1.3167288014595067</v>
      </c>
      <c r="W206" s="27">
        <v>27.226606538895147</v>
      </c>
      <c r="X206" s="27">
        <v>11.763431542461005</v>
      </c>
    </row>
    <row r="207" spans="1:24">
      <c r="A207" s="12">
        <v>634896</v>
      </c>
      <c r="B207" s="12" t="s">
        <v>388</v>
      </c>
      <c r="C207" s="12" t="s">
        <v>339</v>
      </c>
      <c r="D207" s="26">
        <v>43067</v>
      </c>
      <c r="E207" s="26">
        <v>43147</v>
      </c>
      <c r="F207" s="26">
        <v>43238</v>
      </c>
      <c r="G207" s="12">
        <v>80</v>
      </c>
      <c r="H207" s="12">
        <v>171</v>
      </c>
      <c r="I207" s="12">
        <v>91</v>
      </c>
      <c r="S207" s="27">
        <v>1.0712485681557846</v>
      </c>
      <c r="T207" s="27">
        <v>17.587378887028866</v>
      </c>
      <c r="U207" s="27">
        <v>38.967136150234737</v>
      </c>
      <c r="V207" s="27">
        <v>1.2147087574032547</v>
      </c>
      <c r="W207" s="27">
        <v>35.617529880478095</v>
      </c>
      <c r="X207" s="27">
        <v>12.921436412106004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KEY</vt:lpstr>
      <vt:lpstr>donor cell number</vt:lpstr>
      <vt:lpstr>host cell number</vt:lpstr>
      <vt:lpstr>total cell number (d+h)</vt:lpstr>
      <vt:lpstr>fraction donor</vt:lpstr>
      <vt:lpstr>DP1 normalised</vt:lpstr>
      <vt:lpstr>donor Ki67</vt:lpstr>
      <vt:lpstr>host Ki67</vt:lpstr>
      <vt:lpstr>d+h Ki67</vt:lpstr>
      <vt:lpstr>WT CTRL cell number</vt:lpstr>
      <vt:lpstr>WT CTRL Ki67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 Hogan</dc:creator>
  <cp:lastModifiedBy>Thea Hogan</cp:lastModifiedBy>
  <dcterms:created xsi:type="dcterms:W3CDTF">2016-09-07T11:35:46Z</dcterms:created>
  <dcterms:modified xsi:type="dcterms:W3CDTF">2018-10-31T15:41:36Z</dcterms:modified>
</cp:coreProperties>
</file>