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mankar/Desktop/Rutger's home work/Excel Assignment/"/>
    </mc:Choice>
  </mc:AlternateContent>
  <xr:revisionPtr revIDLastSave="0" documentId="8_{91370C2D-A747-714A-906D-B251EBBF7FA0}" xr6:coauthVersionLast="40" xr6:coauthVersionMax="40" xr10:uidLastSave="{00000000-0000-0000-0000-000000000000}"/>
  <bookViews>
    <workbookView xWindow="0" yWindow="460" windowWidth="28800" windowHeight="16500" activeTab="1" xr2:uid="{00000000-000D-0000-FFFF-FFFF00000000}"/>
  </bookViews>
  <sheets>
    <sheet name="Data_Sheet" sheetId="1" r:id="rId1"/>
    <sheet name="Bonus_SheetGGoal" sheetId="6" r:id="rId2"/>
    <sheet name="Pivot_Cat_State_Rpt" sheetId="2" r:id="rId3"/>
    <sheet name="Pivot_Cat_Name_Rpt" sheetId="3" r:id="rId4"/>
    <sheet name="Pivot_SubCat_State_Rpt" sheetId="4" r:id="rId5"/>
    <sheet name="Pivot_Yesr_Category" sheetId="5" r:id="rId6"/>
  </sheets>
  <definedNames>
    <definedName name="_xlnm._FilterDatabase" localSheetId="0" hidden="1">Data_Sheet!$A$1:$O$4115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6" l="1"/>
  <c r="B3" i="6"/>
  <c r="H4" i="6"/>
  <c r="H5" i="6"/>
  <c r="H6" i="6"/>
  <c r="H7" i="6"/>
  <c r="H8" i="6"/>
  <c r="H9" i="6"/>
  <c r="H10" i="6"/>
  <c r="H11" i="6"/>
  <c r="H12" i="6"/>
  <c r="H13" i="6"/>
  <c r="H2" i="6"/>
  <c r="G4" i="6"/>
  <c r="G5" i="6"/>
  <c r="G6" i="6"/>
  <c r="G7" i="6"/>
  <c r="G8" i="6"/>
  <c r="G9" i="6"/>
  <c r="G10" i="6"/>
  <c r="G11" i="6"/>
  <c r="G12" i="6"/>
  <c r="G13" i="6"/>
  <c r="F4" i="6"/>
  <c r="F5" i="6"/>
  <c r="F6" i="6"/>
  <c r="F7" i="6"/>
  <c r="F8" i="6"/>
  <c r="F9" i="6"/>
  <c r="F10" i="6"/>
  <c r="F11" i="6"/>
  <c r="F12" i="6"/>
  <c r="F13" i="6"/>
  <c r="G2" i="6"/>
  <c r="F2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2" i="6"/>
  <c r="B13" i="6"/>
  <c r="B12" i="6"/>
  <c r="B11" i="6"/>
  <c r="B10" i="6"/>
  <c r="B9" i="6"/>
  <c r="B8" i="6"/>
  <c r="B7" i="6"/>
  <c r="B6" i="6"/>
  <c r="E3" i="6" l="1"/>
  <c r="H3" i="6" s="1"/>
  <c r="B5" i="6"/>
  <c r="B2" i="6"/>
  <c r="B4" i="6"/>
  <c r="F3" i="6" l="1"/>
  <c r="G3" i="6"/>
  <c r="O2" i="1"/>
  <c r="P2" i="1"/>
  <c r="Q2" i="1"/>
  <c r="R2" i="1"/>
  <c r="S2" i="1"/>
  <c r="T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</calcChain>
</file>

<file path=xl/sharedStrings.xml><?xml version="1.0" encoding="utf-8"?>
<sst xmlns="http://schemas.openxmlformats.org/spreadsheetml/2006/main" count="24841" uniqueCount="8401">
  <si>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</si>
  <si>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</si>
  <si>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</si>
  <si>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</si>
  <si>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</si>
  <si>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</si>
  <si>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</si>
  <si>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</si>
  <si>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</si>
  <si>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</si>
  <si>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</si>
  <si>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</si>
  <si>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</si>
  <si>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</si>
  <si>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</si>
  <si>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</si>
  <si>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</si>
  <si>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</si>
  <si>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</si>
  <si>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</si>
  <si>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</si>
  <si>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</si>
  <si>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</si>
  <si>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</si>
  <si>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</si>
  <si>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</si>
  <si>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</si>
  <si>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</si>
  <si>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</si>
  <si>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</si>
  <si>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</si>
  <si>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</si>
  <si>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</si>
  <si>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</si>
  <si>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</si>
  <si>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</si>
  <si>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</si>
  <si>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</si>
  <si>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</si>
  <si>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</si>
  <si>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</si>
  <si>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</si>
  <si>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</si>
  <si>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</si>
  <si>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</si>
  <si>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</si>
  <si>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</si>
  <si>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</si>
  <si>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</si>
  <si>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</si>
  <si>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</si>
  <si>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</si>
  <si>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</si>
  <si>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</si>
  <si>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</si>
  <si>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</si>
  <si>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</si>
  <si>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</si>
  <si>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</si>
  <si>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</si>
  <si>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</si>
  <si>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</si>
  <si>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</si>
  <si>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</si>
  <si>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</si>
  <si>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</si>
  <si>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</si>
  <si>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</si>
  <si>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</si>
  <si>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</si>
  <si>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</si>
  <si>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</si>
  <si>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</si>
  <si>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</si>
  <si>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</si>
  <si>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</si>
  <si>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</si>
  <si>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</si>
  <si>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</si>
  <si>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</si>
  <si>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</si>
  <si>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</si>
  <si>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</si>
  <si>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</si>
  <si>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</si>
  <si>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</si>
  <si>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</si>
  <si>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</si>
  <si>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</si>
  <si>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</si>
  <si>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</si>
  <si>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</si>
  <si>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</si>
  <si>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</si>
  <si>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</si>
  <si>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</si>
  <si>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</si>
  <si>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</si>
  <si>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</si>
  <si>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</si>
  <si>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</si>
  <si>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</si>
  <si>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</si>
  <si>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</si>
  <si>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</si>
  <si>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</si>
  <si>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</si>
  <si>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</si>
  <si>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</si>
  <si>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</si>
  <si>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</si>
  <si>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</si>
  <si>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</si>
  <si>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</si>
  <si>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</si>
  <si>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</si>
  <si>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</si>
  <si>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</si>
  <si>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</si>
  <si>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</si>
  <si>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</si>
  <si>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</si>
  <si>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</si>
  <si>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</si>
  <si>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</si>
  <si>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</si>
  <si>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</si>
  <si>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</si>
  <si>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</si>
  <si>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</si>
  <si>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</si>
  <si>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</si>
  <si>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</si>
  <si>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</si>
  <si>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</si>
  <si>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</si>
  <si>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</si>
  <si>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</si>
  <si>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</si>
  <si>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</si>
  <si>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</si>
  <si>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</si>
  <si>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</si>
  <si>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</si>
  <si>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</si>
  <si>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</si>
  <si>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</si>
  <si>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</si>
  <si>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</si>
  <si>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</si>
  <si>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</si>
  <si>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</si>
  <si>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</si>
  <si>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</si>
  <si>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</si>
  <si>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</si>
  <si>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</si>
  <si>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</si>
  <si>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</si>
  <si>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</si>
  <si>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</si>
  <si>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</si>
  <si>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</si>
  <si>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</si>
  <si>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</si>
  <si>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</si>
  <si>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</si>
  <si>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</si>
  <si>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</si>
  <si>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</si>
  <si>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</si>
  <si>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</si>
  <si>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</si>
  <si>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</si>
  <si>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</si>
  <si>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</si>
  <si>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</si>
  <si>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</si>
  <si>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</si>
  <si>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</si>
  <si>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</si>
  <si>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</si>
  <si>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</si>
  <si>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</si>
  <si>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</si>
  <si>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</si>
  <si>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</si>
  <si>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</si>
  <si>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</si>
  <si>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</si>
  <si>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</si>
  <si>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</si>
  <si>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</si>
  <si>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</si>
  <si>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</si>
  <si>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</si>
  <si>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</si>
  <si>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</si>
  <si>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</si>
  <si>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</si>
  <si>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</si>
  <si>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</si>
  <si>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</si>
  <si>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</si>
  <si>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</si>
  <si>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</si>
  <si>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</si>
  <si>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</si>
  <si>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</si>
  <si>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</si>
  <si>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</si>
  <si>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</si>
  <si>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</si>
  <si>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</si>
  <si>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</si>
  <si>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</si>
  <si>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</si>
  <si>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</si>
  <si>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</si>
  <si>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</si>
  <si>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</si>
  <si>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</si>
  <si>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</si>
  <si>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</si>
  <si>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</si>
  <si>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</si>
  <si>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</si>
  <si>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</si>
  <si>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</si>
  <si>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</si>
  <si>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</si>
  <si>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</si>
  <si>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</si>
  <si>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</si>
  <si>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</si>
  <si>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</si>
  <si>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</si>
  <si>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</si>
  <si>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</si>
  <si>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</si>
  <si>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</si>
  <si>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</si>
  <si>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</si>
  <si>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</si>
  <si>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</si>
  <si>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</si>
  <si>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</si>
  <si>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</si>
  <si>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</si>
  <si>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</si>
  <si>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</si>
  <si>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</si>
  <si>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</si>
  <si>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</si>
  <si>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</si>
  <si>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</si>
  <si>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</si>
  <si>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</si>
  <si>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</si>
  <si>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</si>
  <si>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</si>
  <si>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</si>
  <si>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</si>
  <si>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</si>
  <si>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</si>
  <si>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</si>
  <si>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</si>
  <si>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</si>
  <si>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</si>
  <si>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</si>
  <si>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</si>
  <si>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</si>
  <si>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</si>
  <si>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</si>
  <si>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</si>
  <si>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</si>
  <si>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</si>
  <si>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</si>
  <si>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</si>
  <si>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</si>
  <si>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</si>
  <si>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</si>
  <si>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</si>
  <si>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</si>
  <si>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</si>
  <si>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</si>
  <si>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</si>
  <si>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</si>
  <si>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</si>
  <si>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</si>
  <si>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</si>
  <si>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</si>
  <si>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</si>
  <si>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</si>
  <si>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</si>
  <si>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</si>
  <si>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</si>
  <si>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</si>
  <si>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</si>
  <si>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</si>
  <si>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</si>
  <si>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</si>
  <si>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</si>
  <si>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</si>
  <si>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</si>
  <si>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</si>
  <si>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</si>
  <si>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</si>
  <si>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</si>
  <si>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</si>
  <si>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</si>
  <si>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</si>
  <si>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</si>
  <si>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</si>
  <si>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</si>
  <si>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</si>
  <si>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</si>
  <si>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</si>
  <si>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</si>
  <si>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</si>
  <si>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</si>
  <si>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</si>
  <si>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</si>
  <si>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</si>
  <si>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</si>
  <si>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</si>
  <si>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</si>
  <si>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</si>
  <si>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</si>
  <si>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</si>
  <si>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</si>
  <si>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</si>
  <si>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</si>
  <si>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</si>
  <si>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</si>
  <si>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</si>
  <si>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</si>
  <si>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</si>
  <si>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</si>
  <si>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</si>
  <si>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</si>
  <si>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</si>
  <si>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</si>
  <si>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</si>
  <si>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</si>
  <si>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</si>
  <si>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</si>
  <si>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</si>
  <si>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</si>
  <si>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</si>
  <si>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</si>
  <si>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</si>
  <si>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</si>
  <si>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</si>
  <si>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</si>
  <si>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</si>
  <si>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</si>
  <si>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</si>
  <si>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</si>
  <si>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</si>
  <si>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</si>
  <si>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</si>
  <si>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</si>
  <si>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</si>
  <si>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</si>
  <si>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</si>
  <si>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</si>
  <si>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</si>
  <si>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</si>
  <si>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</si>
  <si>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</si>
  <si>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</si>
  <si>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</si>
  <si>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</si>
  <si>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</si>
  <si>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</si>
  <si>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</si>
  <si>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</si>
  <si>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</si>
  <si>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</si>
  <si>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</si>
  <si>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</si>
  <si>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</si>
  <si>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</si>
  <si>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</si>
  <si>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</si>
  <si>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</si>
  <si>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</si>
  <si>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</si>
  <si>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</si>
  <si>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</si>
  <si>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</si>
  <si>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</si>
  <si>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</si>
  <si>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</si>
  <si>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</si>
  <si>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</si>
  <si>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</si>
  <si>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</si>
  <si>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</si>
  <si>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</si>
  <si>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</si>
  <si>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</si>
  <si>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</si>
  <si>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</si>
  <si>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</si>
  <si>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</si>
  <si>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</si>
  <si>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</si>
  <si>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</si>
  <si>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</si>
  <si>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</si>
  <si>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</si>
  <si>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</si>
  <si>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</si>
  <si>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</si>
  <si>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</si>
  <si>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</si>
  <si>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</si>
  <si>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</si>
  <si>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</si>
  <si>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</si>
  <si>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</si>
  <si>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</si>
  <si>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</si>
  <si>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</si>
  <si>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</si>
  <si>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</si>
  <si>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</si>
  <si>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</si>
  <si>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</si>
  <si>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</si>
  <si>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</si>
  <si>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</si>
  <si>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</si>
  <si>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</si>
  <si>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</si>
  <si>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</si>
  <si>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</si>
  <si>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</si>
  <si>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</si>
  <si>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</si>
  <si>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</si>
  <si>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</si>
  <si>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</si>
  <si>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</si>
  <si>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</si>
  <si>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</si>
  <si>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</si>
  <si>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</si>
  <si>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</si>
  <si>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</si>
  <si>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</si>
  <si>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</si>
  <si>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</si>
  <si>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</si>
  <si>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</si>
  <si>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</si>
  <si>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</si>
  <si>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</si>
  <si>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</si>
  <si>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</si>
  <si>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</si>
  <si>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</si>
  <si>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</si>
  <si>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</si>
  <si>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</si>
  <si>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</si>
  <si>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</si>
  <si>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</si>
  <si>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</si>
  <si>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</si>
  <si>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</si>
  <si>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</si>
  <si>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</si>
  <si>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</si>
  <si>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</si>
  <si>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</si>
  <si>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</si>
  <si>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</si>
  <si>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</si>
  <si>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</si>
  <si>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</si>
  <si>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</si>
  <si>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</si>
  <si>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</si>
  <si>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</si>
  <si>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</si>
  <si>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</si>
  <si>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</si>
  <si>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</si>
  <si>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</si>
  <si>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</si>
  <si>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</si>
  <si>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</si>
  <si>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</si>
  <si>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</si>
  <si>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</si>
  <si>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</si>
  <si>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</si>
  <si>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</si>
  <si>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</si>
  <si>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</si>
  <si>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</si>
  <si>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</si>
  <si>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</si>
  <si>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</si>
  <si>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</si>
  <si>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</si>
  <si>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</si>
  <si>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</si>
  <si>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</si>
  <si>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</si>
  <si>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</si>
  <si>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</si>
  <si>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</si>
  <si>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</si>
  <si>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</si>
  <si>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</si>
  <si>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</si>
  <si>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</si>
  <si>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</si>
  <si>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</si>
  <si>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</si>
  <si>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</si>
  <si>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</si>
  <si>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</si>
  <si>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</si>
  <si>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</si>
  <si>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</si>
  <si>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</si>
  <si>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</si>
  <si>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</si>
  <si>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</si>
  <si>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</si>
  <si>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</si>
  <si>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</si>
  <si>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</si>
  <si>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</si>
  <si>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</si>
  <si>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</si>
  <si>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</si>
  <si>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</si>
  <si>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</si>
  <si>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</si>
  <si>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</si>
  <si>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</si>
  <si>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</si>
  <si>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</si>
  <si>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</si>
  <si>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</si>
  <si>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</si>
  <si>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</si>
  <si>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</si>
  <si>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</si>
  <si>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</si>
  <si>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</si>
  <si>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</si>
  <si>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</si>
  <si>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</si>
  <si>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</si>
  <si>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</si>
  <si>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</si>
  <si>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</si>
  <si>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</si>
  <si>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</si>
  <si>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</si>
  <si>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</si>
  <si>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</si>
  <si>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</si>
  <si>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</si>
  <si>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</si>
  <si>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</si>
  <si>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</si>
  <si>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</si>
  <si>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</si>
  <si>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</si>
  <si>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</si>
  <si>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</si>
  <si>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</si>
  <si>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</si>
  <si>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</si>
  <si>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</si>
  <si>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</si>
  <si>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</si>
  <si>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</si>
  <si>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</si>
  <si>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</si>
  <si>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</si>
  <si>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</si>
  <si>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</si>
  <si>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</si>
  <si>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</si>
  <si>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</si>
  <si>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</si>
  <si>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</si>
  <si>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</si>
  <si>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</si>
  <si>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</si>
  <si>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</si>
  <si>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</si>
  <si>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</si>
  <si>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</si>
  <si>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</si>
  <si>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</si>
  <si>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</si>
  <si>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</si>
  <si>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</si>
  <si>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</si>
  <si>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</si>
  <si>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</si>
  <si>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</si>
  <si>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</si>
  <si>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</si>
  <si>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</si>
  <si>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</si>
  <si>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</si>
  <si>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</si>
  <si>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</si>
  <si>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</si>
  <si>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</si>
  <si>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</si>
  <si>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</si>
  <si>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</si>
  <si>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</si>
  <si>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</si>
  <si>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</si>
  <si>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</si>
  <si>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</si>
  <si>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</si>
  <si>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</si>
  <si>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</si>
  <si>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</si>
  <si>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</si>
  <si>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</si>
  <si>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</si>
  <si>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</si>
  <si>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</si>
  <si>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</si>
  <si>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</si>
  <si>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</si>
  <si>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</si>
  <si>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</si>
  <si>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</si>
  <si>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</si>
  <si>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</si>
  <si>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</si>
  <si>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</si>
  <si>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</si>
  <si>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</si>
  <si>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</si>
  <si>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</si>
  <si>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</si>
  <si>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</si>
  <si>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</si>
  <si>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</si>
  <si>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</si>
  <si>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</si>
  <si>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</si>
  <si>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</si>
  <si>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</si>
  <si>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</si>
  <si>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</si>
  <si>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</si>
  <si>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</si>
  <si>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</si>
  <si>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</si>
  <si>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</si>
  <si>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</si>
  <si>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</si>
  <si>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</si>
  <si>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</si>
  <si>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</si>
  <si>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</si>
  <si>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</si>
  <si>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</si>
  <si>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</si>
  <si>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</si>
  <si>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</si>
  <si>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</si>
  <si>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</si>
  <si>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</si>
  <si>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</si>
  <si>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</si>
  <si>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</si>
  <si>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</si>
  <si>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</si>
  <si>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</si>
  <si>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</si>
  <si>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</si>
  <si>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</si>
  <si>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</si>
  <si>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</si>
  <si>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</si>
  <si>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</si>
  <si>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</si>
  <si>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</si>
  <si>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</si>
  <si>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</si>
  <si>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</si>
  <si>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</si>
  <si>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</si>
  <si>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</si>
  <si>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</si>
  <si>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</si>
  <si>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</si>
  <si>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</si>
  <si>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</si>
  <si>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</si>
  <si>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</si>
  <si>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</si>
  <si>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</si>
  <si>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</si>
  <si>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</si>
  <si>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</si>
  <si>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</si>
  <si>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</si>
  <si>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</si>
  <si>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</si>
  <si>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</si>
  <si>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</si>
  <si>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</si>
  <si>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</si>
  <si>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</si>
  <si>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</si>
  <si>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</si>
  <si>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</si>
  <si>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</si>
  <si>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</si>
  <si>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</si>
  <si>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</si>
  <si>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</si>
  <si>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</si>
  <si>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</si>
  <si>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</si>
  <si>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</si>
  <si>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</si>
  <si>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</si>
  <si>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</si>
  <si>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</si>
  <si>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</si>
  <si>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</si>
  <si>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</si>
  <si>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</si>
  <si>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</si>
  <si>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</si>
  <si>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</si>
  <si>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</si>
  <si>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</si>
  <si>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</si>
  <si>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</si>
  <si>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</si>
  <si>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</si>
  <si>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</si>
  <si>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</si>
  <si>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</si>
  <si>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</si>
  <si>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</si>
  <si>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</si>
  <si>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</si>
  <si>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</si>
  <si>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</si>
  <si>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</si>
  <si>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</si>
  <si>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</si>
  <si>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</si>
  <si>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</si>
  <si>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</si>
  <si>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</si>
  <si>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</si>
  <si>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</si>
  <si>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</si>
  <si>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</si>
  <si>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</si>
  <si>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</si>
  <si>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</si>
  <si>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</si>
  <si>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</si>
  <si>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</si>
  <si>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</si>
  <si>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</si>
  <si>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</si>
  <si>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</si>
  <si>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</si>
  <si>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</si>
  <si>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</si>
  <si>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</si>
  <si>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</si>
  <si>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</si>
  <si>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</si>
  <si>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</si>
  <si>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</si>
  <si>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</si>
  <si>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</si>
  <si>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</si>
  <si>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</si>
  <si>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</si>
  <si>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</si>
  <si>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</si>
  <si>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</si>
  <si>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</si>
  <si>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</si>
  <si>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</si>
  <si>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</si>
  <si>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</si>
  <si>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</si>
  <si>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</si>
  <si>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</si>
  <si>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</si>
  <si>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</si>
  <si>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</si>
  <si>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</si>
  <si>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</si>
  <si>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</si>
  <si>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</si>
  <si>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</si>
  <si>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</si>
  <si>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</si>
  <si>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</si>
  <si>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</si>
  <si>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</si>
  <si>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</si>
  <si>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</si>
  <si>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</si>
  <si>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</si>
  <si>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</si>
  <si>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</si>
  <si>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</si>
  <si>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</si>
  <si>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</si>
  <si>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</si>
  <si>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</si>
  <si>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</si>
  <si>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</si>
  <si>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</si>
  <si>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</si>
  <si>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</si>
  <si>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</si>
  <si>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</si>
  <si>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</si>
  <si>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</si>
  <si>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</si>
  <si>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</si>
  <si>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</si>
  <si>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</si>
  <si>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</si>
  <si>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</si>
  <si>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</si>
  <si>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</si>
  <si>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</si>
  <si>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</si>
  <si>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</si>
  <si>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</si>
  <si>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</si>
  <si>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</si>
  <si>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</si>
  <si>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</si>
  <si>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</si>
  <si>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</si>
  <si>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</si>
  <si>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</si>
  <si>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</si>
  <si>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</si>
  <si>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</si>
  <si>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</si>
  <si>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</si>
  <si>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</si>
  <si>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</si>
  <si>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</si>
  <si>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</si>
  <si>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</si>
  <si>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</si>
  <si>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</si>
  <si>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</si>
  <si>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</si>
  <si>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</si>
  <si>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</si>
  <si>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</si>
  <si>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</si>
  <si>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</si>
  <si>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</si>
  <si>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</si>
  <si>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</si>
  <si>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</si>
  <si>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</si>
  <si>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</si>
  <si>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</si>
  <si>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</si>
  <si>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</si>
  <si>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</si>
  <si>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</si>
  <si>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</si>
  <si>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</si>
  <si>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</si>
  <si>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</si>
  <si>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</si>
  <si>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</si>
  <si>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</si>
  <si>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</si>
  <si>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</si>
  <si>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</si>
  <si>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</si>
  <si>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</si>
  <si>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</si>
  <si>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</si>
  <si>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</si>
  <si>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</si>
  <si>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</si>
  <si>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</si>
  <si>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</si>
  <si>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</si>
  <si>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</si>
  <si>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</si>
  <si>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</si>
  <si>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</si>
  <si>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</si>
  <si>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</si>
  <si>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</si>
  <si>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</si>
  <si>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</si>
  <si>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</si>
  <si>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</si>
  <si>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</si>
  <si>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</si>
  <si>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</si>
  <si>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</si>
  <si>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</si>
  <si>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</si>
  <si>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</si>
  <si>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</si>
  <si>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</si>
  <si>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</si>
  <si>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</si>
  <si>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</si>
  <si>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</si>
  <si>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</si>
  <si>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</si>
  <si>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</si>
  <si>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</si>
  <si>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</si>
  <si>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</si>
  <si>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</si>
  <si>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</si>
  <si>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</si>
  <si>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</si>
  <si>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</si>
  <si>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</si>
  <si>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</si>
  <si>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</si>
  <si>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</si>
  <si>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</si>
  <si>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</si>
  <si>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</si>
  <si>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</si>
  <si>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</si>
  <si>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</si>
  <si>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</si>
  <si>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</si>
  <si>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</si>
  <si>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</si>
  <si>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</si>
  <si>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</si>
  <si>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</si>
  <si>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</si>
  <si>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</si>
  <si>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</si>
  <si>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</si>
  <si>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</si>
  <si>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</si>
  <si>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</si>
  <si>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</si>
  <si>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</si>
  <si>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</si>
  <si>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</si>
  <si>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</si>
  <si>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</si>
  <si>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</si>
  <si>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</si>
  <si>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</si>
  <si>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</si>
  <si>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</si>
  <si>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</si>
  <si>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</si>
  <si>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</si>
  <si>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</si>
  <si>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</si>
  <si>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</si>
  <si>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</si>
  <si>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</si>
  <si>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</si>
  <si>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</si>
  <si>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</si>
  <si>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</si>
  <si>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</si>
  <si>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</si>
  <si>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</si>
  <si>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</si>
  <si>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</si>
  <si>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</si>
  <si>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</si>
  <si>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</si>
  <si>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</si>
  <si>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</si>
  <si>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</si>
  <si>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</si>
  <si>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</si>
  <si>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</si>
  <si>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</si>
  <si>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</si>
  <si>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</si>
  <si>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</si>
  <si>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</si>
  <si>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</si>
  <si>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</si>
  <si>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</si>
  <si>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</si>
  <si>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</si>
  <si>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</si>
  <si>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</si>
  <si>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</si>
  <si>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</si>
  <si>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</si>
  <si>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</si>
  <si>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</si>
  <si>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</si>
  <si>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</si>
  <si>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</si>
  <si>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</si>
  <si>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</si>
  <si>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</si>
  <si>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</si>
  <si>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</si>
  <si>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</si>
  <si>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</si>
  <si>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</si>
  <si>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</si>
  <si>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</si>
  <si>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</si>
  <si>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</si>
  <si>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</si>
  <si>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</si>
  <si>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</si>
  <si>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</si>
  <si>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</si>
  <si>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</si>
  <si>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</si>
  <si>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</si>
  <si>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</si>
  <si>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</si>
  <si>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</si>
  <si>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</si>
  <si>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</si>
  <si>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</si>
  <si>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</si>
  <si>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</si>
  <si>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</si>
  <si>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</si>
  <si>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</si>
  <si>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</si>
  <si>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</si>
  <si>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</si>
  <si>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</si>
  <si>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</si>
  <si>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</si>
  <si>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</si>
  <si>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</si>
  <si>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</si>
  <si>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</si>
  <si>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</si>
  <si>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</si>
  <si>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</si>
  <si>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</si>
  <si>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</si>
  <si>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</si>
  <si>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</si>
  <si>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</si>
  <si>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</si>
  <si>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</si>
  <si>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</si>
  <si>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</si>
  <si>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</si>
  <si>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</si>
  <si>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</si>
  <si>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</si>
  <si>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</si>
  <si>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</si>
  <si>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</si>
  <si>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</si>
  <si>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</si>
  <si>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</si>
  <si>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</si>
  <si>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</si>
  <si>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</si>
  <si>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</si>
  <si>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</si>
  <si>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</si>
  <si>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</si>
  <si>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</si>
  <si>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</si>
  <si>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</si>
  <si>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</si>
  <si>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</si>
  <si>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</si>
  <si>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</si>
  <si>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</si>
  <si>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</si>
  <si>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</si>
  <si>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</si>
  <si>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</si>
  <si>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</si>
  <si>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</si>
  <si>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</si>
  <si>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</si>
  <si>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</si>
  <si>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</si>
  <si>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</si>
  <si>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</si>
  <si>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</si>
  <si>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</si>
  <si>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</si>
  <si>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</si>
  <si>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</si>
  <si>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</si>
  <si>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</si>
  <si>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</si>
  <si>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</si>
  <si>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</si>
  <si>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</si>
  <si>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</si>
  <si>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</si>
  <si>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</si>
  <si>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</si>
  <si>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</si>
  <si>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</si>
  <si>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</si>
  <si>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</si>
  <si>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</si>
  <si>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</si>
  <si>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</si>
  <si>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</si>
  <si>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</si>
  <si>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</si>
  <si>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</si>
  <si>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</si>
  <si>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</si>
  <si>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</si>
  <si>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</si>
  <si>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</si>
  <si>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</si>
  <si>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</si>
  <si>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</si>
  <si>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</si>
  <si>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</si>
  <si>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</si>
  <si>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</si>
  <si>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</si>
  <si>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</si>
  <si>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</si>
  <si>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</si>
  <si>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</si>
  <si>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</si>
  <si>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</si>
  <si>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</si>
  <si>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</si>
  <si>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</si>
  <si>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</si>
  <si>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</si>
  <si>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</si>
  <si>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</si>
  <si>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</si>
  <si>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</si>
  <si>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</si>
  <si>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</si>
  <si>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</si>
  <si>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</si>
  <si>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</si>
  <si>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</si>
  <si>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</si>
  <si>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</si>
  <si>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</si>
  <si>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</si>
  <si>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</si>
  <si>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</si>
  <si>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</si>
  <si>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</si>
  <si>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</si>
  <si>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</si>
  <si>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</si>
  <si>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</si>
  <si>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</si>
  <si>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</si>
  <si>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</si>
  <si>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</si>
  <si>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</si>
  <si>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</si>
  <si>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</si>
  <si>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</si>
  <si>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</si>
  <si>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</si>
  <si>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</si>
  <si>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</si>
  <si>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</si>
  <si>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</si>
  <si>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</si>
  <si>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</si>
  <si>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</si>
  <si>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</si>
  <si>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</si>
  <si>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</si>
  <si>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</si>
  <si>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</si>
  <si>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</si>
  <si>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</si>
  <si>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</si>
  <si>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</si>
  <si>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</si>
  <si>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</si>
  <si>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</si>
  <si>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</si>
  <si>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</si>
  <si>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</si>
  <si>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</si>
  <si>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</si>
  <si>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</si>
  <si>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</si>
  <si>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</si>
  <si>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</si>
  <si>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</si>
  <si>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</si>
  <si>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</si>
  <si>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</si>
  <si>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</si>
  <si>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</si>
  <si>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</si>
  <si>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</si>
  <si>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</si>
  <si>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</si>
  <si>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</si>
  <si>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</si>
  <si>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</si>
  <si>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</si>
  <si>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</si>
  <si>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</si>
  <si>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</si>
  <si>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</si>
  <si>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</si>
  <si>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</si>
  <si>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</si>
  <si>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</si>
  <si>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</si>
  <si>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</si>
  <si>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</si>
  <si>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</si>
  <si>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</si>
  <si>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</si>
  <si>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</si>
  <si>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</si>
  <si>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</si>
  <si>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</si>
  <si>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</si>
  <si>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</si>
  <si>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</si>
  <si>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</si>
  <si>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</si>
  <si>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</si>
  <si>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</si>
  <si>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</si>
  <si>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</si>
  <si>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</si>
  <si>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</si>
  <si>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</si>
  <si>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</si>
  <si>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</si>
  <si>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</si>
  <si>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</si>
  <si>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</si>
  <si>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</si>
  <si>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</si>
  <si>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</si>
  <si>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</si>
  <si>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</si>
  <si>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</si>
  <si>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</si>
  <si>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</si>
  <si>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</si>
  <si>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</si>
  <si>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</si>
  <si>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</si>
  <si>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</si>
  <si>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</si>
  <si>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</si>
  <si>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</si>
  <si>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</si>
  <si>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</si>
  <si>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</si>
  <si>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</si>
  <si>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</si>
  <si>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</si>
  <si>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</si>
  <si>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</si>
  <si>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</si>
  <si>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</si>
  <si>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</si>
  <si>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</si>
  <si>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</si>
  <si>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</si>
  <si>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</si>
  <si>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</si>
  <si>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</si>
  <si>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</si>
  <si>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</si>
  <si>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</si>
  <si>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</si>
  <si>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</si>
  <si>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</si>
  <si>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</si>
  <si>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</si>
  <si>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</si>
  <si>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</si>
  <si>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</si>
  <si>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</si>
  <si>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</si>
  <si>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</si>
  <si>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</si>
  <si>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</si>
  <si>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</si>
  <si>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</si>
  <si>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</si>
  <si>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</si>
  <si>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</si>
  <si>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</si>
  <si>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</si>
  <si>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</si>
  <si>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</si>
  <si>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</si>
  <si>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</si>
  <si>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</si>
  <si>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</si>
  <si>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</si>
  <si>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</si>
  <si>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</si>
  <si>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</si>
  <si>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</si>
  <si>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</si>
  <si>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</si>
  <si>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</si>
  <si>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</si>
  <si>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</si>
  <si>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</si>
  <si>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</si>
  <si>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</si>
  <si>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</si>
  <si>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</si>
  <si>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</si>
  <si>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</si>
  <si>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</si>
  <si>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</si>
  <si>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</si>
  <si>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</si>
  <si>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</si>
  <si>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</si>
  <si>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</si>
  <si>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</si>
  <si>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</si>
  <si>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</si>
  <si>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</si>
  <si>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</si>
  <si>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</si>
  <si>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</si>
  <si>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</si>
  <si>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</si>
  <si>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</si>
  <si>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</si>
  <si>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</si>
  <si>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</si>
  <si>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</si>
  <si>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</si>
  <si>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</si>
  <si>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</si>
  <si>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</si>
  <si>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</si>
  <si>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</si>
  <si>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</si>
  <si>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</si>
  <si>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</si>
  <si>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</si>
  <si>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</si>
  <si>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</si>
  <si>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</si>
  <si>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</si>
  <si>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</si>
  <si>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</si>
  <si>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</si>
  <si>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</si>
  <si>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</si>
  <si>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</si>
  <si>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</si>
  <si>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</si>
  <si>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</si>
  <si>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</si>
  <si>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</si>
  <si>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</si>
  <si>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</si>
  <si>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</si>
  <si>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</si>
  <si>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</si>
  <si>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</si>
  <si>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</si>
  <si>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</si>
  <si>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</si>
  <si>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</si>
  <si>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</si>
  <si>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</si>
  <si>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</si>
  <si>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</si>
  <si>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</si>
  <si>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</si>
  <si>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</si>
  <si>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</si>
  <si>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</si>
  <si>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</si>
  <si>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</si>
  <si>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</si>
  <si>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</si>
  <si>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</si>
  <si>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</si>
  <si>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</si>
  <si>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</si>
  <si>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</si>
  <si>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</si>
  <si>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</si>
  <si>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</si>
  <si>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</si>
  <si>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</si>
  <si>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</si>
  <si>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</si>
  <si>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</si>
  <si>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</si>
  <si>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</si>
  <si>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</si>
  <si>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</si>
  <si>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</si>
  <si>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</si>
  <si>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</si>
  <si>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</si>
  <si>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</si>
  <si>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</si>
  <si>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</si>
  <si>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</si>
  <si>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</si>
  <si>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</si>
  <si>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</si>
  <si>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</si>
  <si>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</si>
  <si>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</si>
  <si>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</si>
  <si>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</si>
  <si>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</si>
  <si>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</si>
  <si>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</si>
  <si>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</si>
  <si>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</si>
  <si>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</si>
  <si>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</si>
  <si>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</si>
  <si>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</si>
  <si>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</si>
  <si>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</si>
  <si>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</si>
  <si>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</si>
  <si>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</si>
  <si>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</si>
  <si>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</si>
  <si>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</si>
  <si>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</si>
  <si>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</si>
  <si>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</si>
  <si>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</si>
  <si>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</si>
  <si>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</si>
  <si>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</si>
  <si>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</si>
  <si>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</si>
  <si>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</si>
  <si>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</si>
  <si>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</si>
  <si>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</si>
  <si>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</si>
  <si>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</si>
  <si>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</si>
  <si>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</si>
  <si>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</si>
  <si>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</si>
  <si>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</si>
  <si>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</si>
  <si>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</si>
  <si>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</si>
  <si>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</si>
  <si>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</si>
  <si>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</si>
  <si>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</si>
  <si>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</si>
  <si>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</si>
  <si>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</si>
  <si>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</si>
  <si>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</si>
  <si>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</si>
  <si>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</si>
  <si>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</si>
  <si>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</si>
  <si>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</si>
  <si>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</si>
  <si>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</si>
  <si>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</si>
  <si>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</si>
  <si>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</si>
  <si>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</si>
  <si>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</si>
  <si>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</si>
  <si>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</si>
  <si>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</si>
  <si>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</si>
  <si>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</si>
  <si>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</si>
  <si>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</si>
  <si>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</si>
  <si>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</si>
  <si>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</si>
  <si>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</si>
  <si>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</si>
  <si>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</si>
  <si>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</si>
  <si>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</si>
  <si>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</si>
  <si>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</si>
  <si>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</si>
  <si>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</si>
  <si>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</si>
  <si>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</si>
  <si>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</si>
  <si>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</si>
  <si>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</si>
  <si>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</si>
  <si>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</si>
  <si>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</si>
  <si>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</si>
  <si>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</si>
  <si>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</si>
  <si>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</si>
  <si>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</si>
  <si>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</si>
  <si>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</si>
  <si>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</si>
  <si>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</si>
  <si>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</si>
  <si>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</si>
  <si>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</si>
  <si>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</si>
  <si>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</si>
  <si>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</si>
  <si>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</si>
  <si>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</si>
  <si>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</si>
  <si>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</si>
  <si>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</si>
  <si>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</si>
  <si>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</si>
  <si>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</si>
  <si>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</si>
  <si>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</si>
  <si>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</si>
  <si>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</si>
  <si>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</si>
  <si>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</si>
  <si>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</si>
  <si>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</si>
  <si>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</si>
  <si>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</si>
  <si>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</si>
  <si>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</si>
  <si>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</si>
  <si>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</si>
  <si>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</si>
  <si>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</si>
  <si>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</si>
  <si>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</si>
  <si>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</si>
  <si>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</si>
  <si>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</si>
  <si>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</si>
  <si>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</si>
  <si>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</si>
  <si>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</si>
  <si>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</si>
  <si>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</si>
  <si>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</si>
  <si>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</si>
  <si>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</si>
  <si>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</si>
  <si>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</si>
  <si>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</si>
  <si>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</si>
  <si>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</si>
  <si>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</si>
  <si>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</si>
  <si>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</si>
  <si>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</si>
  <si>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</si>
  <si>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</si>
  <si>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</si>
  <si>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</si>
  <si>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</si>
  <si>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</si>
  <si>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</si>
  <si>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</si>
  <si>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</si>
  <si>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</si>
  <si>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</si>
  <si>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</si>
  <si>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</si>
  <si>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</si>
  <si>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</si>
  <si>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</si>
  <si>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</si>
  <si>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</si>
  <si>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</si>
  <si>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</si>
  <si>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</si>
  <si>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</si>
  <si>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</si>
  <si>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</si>
  <si>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</si>
  <si>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</si>
  <si>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</si>
  <si>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</si>
  <si>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</si>
  <si>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</si>
  <si>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</si>
  <si>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</si>
  <si>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</si>
  <si>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</si>
  <si>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</si>
  <si>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</si>
  <si>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</si>
  <si>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</si>
  <si>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</si>
  <si>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</si>
  <si>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</si>
  <si>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</si>
  <si>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</si>
  <si>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</si>
  <si>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</si>
  <si>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</si>
  <si>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</si>
  <si>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</si>
  <si>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</si>
  <si>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</si>
  <si>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</si>
  <si>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</si>
  <si>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</si>
  <si>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</si>
  <si>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</si>
  <si>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</si>
  <si>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</si>
  <si>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</si>
  <si>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</si>
  <si>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</si>
  <si>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</si>
  <si>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</si>
  <si>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</si>
  <si>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</si>
  <si>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</si>
  <si>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</si>
  <si>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</si>
  <si>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</si>
  <si>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</si>
  <si>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</si>
  <si>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</si>
  <si>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</si>
  <si>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</si>
  <si>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</si>
  <si>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</si>
  <si>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</si>
  <si>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</si>
  <si>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</si>
  <si>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</si>
  <si>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</si>
  <si>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</si>
  <si>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</si>
  <si>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</si>
  <si>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</si>
  <si>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</si>
  <si>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</si>
  <si>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</si>
  <si>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</si>
  <si>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</si>
  <si>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</si>
  <si>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</si>
  <si>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</si>
  <si>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</si>
  <si>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</si>
  <si>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</si>
  <si>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</si>
  <si>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</si>
  <si>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</si>
  <si>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</si>
  <si>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</si>
  <si>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</si>
  <si>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</si>
  <si>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</si>
  <si>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</si>
  <si>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</si>
  <si>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</si>
  <si>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</si>
  <si>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</si>
  <si>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</si>
  <si>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</si>
  <si>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</si>
  <si>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</si>
  <si>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</si>
  <si>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</si>
  <si>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</si>
  <si>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</si>
  <si>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</si>
  <si>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</si>
  <si>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</si>
  <si>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</si>
  <si>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</si>
  <si>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</si>
  <si>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</si>
  <si>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</si>
  <si>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</si>
  <si>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</si>
  <si>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</si>
  <si>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</si>
  <si>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</si>
  <si>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</si>
  <si>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</si>
  <si>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</si>
  <si>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</si>
  <si>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</si>
  <si>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</si>
  <si>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</si>
  <si>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</si>
  <si>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</si>
  <si>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</si>
  <si>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</si>
  <si>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</si>
  <si>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</si>
  <si>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</si>
  <si>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</si>
  <si>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</si>
  <si>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</si>
  <si>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</si>
  <si>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</si>
  <si>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</si>
  <si>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</si>
  <si>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</si>
  <si>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</si>
  <si>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</si>
  <si>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</si>
  <si>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</si>
  <si>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</si>
  <si>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</si>
  <si>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</si>
  <si>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</si>
  <si>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</si>
  <si>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</si>
  <si>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</si>
  <si>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</si>
  <si>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</si>
  <si>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</si>
  <si>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</si>
  <si>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</si>
  <si>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</si>
  <si>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</si>
  <si>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</si>
  <si>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</si>
  <si>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</si>
  <si>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</si>
  <si>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</si>
  <si>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</si>
  <si>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</si>
  <si>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</si>
  <si>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</si>
  <si>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</si>
  <si>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</si>
  <si>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</si>
  <si>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</si>
  <si>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</si>
  <si>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</si>
  <si>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</si>
  <si>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</si>
  <si>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</si>
  <si>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</si>
  <si>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</si>
  <si>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</si>
  <si>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</si>
  <si>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</si>
  <si>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</si>
  <si>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</si>
  <si>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</si>
  <si>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</si>
  <si>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</si>
  <si>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</si>
  <si>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</si>
  <si>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</si>
  <si>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</si>
  <si>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</si>
  <si>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</si>
  <si>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</si>
  <si>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</si>
  <si>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</si>
  <si>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</si>
  <si>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</si>
  <si>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</si>
  <si>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</si>
  <si>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</si>
  <si>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</si>
  <si>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</si>
  <si>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</si>
  <si>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</si>
  <si>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</si>
  <si>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</si>
  <si>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</si>
  <si>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</si>
  <si>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</si>
  <si>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</si>
  <si>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</si>
  <si>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</si>
  <si>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</si>
  <si>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</si>
  <si>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</si>
  <si>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</si>
  <si>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</si>
  <si>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</si>
  <si>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</si>
  <si>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</si>
  <si>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</si>
  <si>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</si>
  <si>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</si>
  <si>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</si>
  <si>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</si>
  <si>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</si>
  <si>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</si>
  <si>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</si>
  <si>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</si>
  <si>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</si>
  <si>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</si>
  <si>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</si>
  <si>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</si>
  <si>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</si>
  <si>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</si>
  <si>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</si>
  <si>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</si>
  <si>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</si>
  <si>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</si>
  <si>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</si>
  <si>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</si>
  <si>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</si>
  <si>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</si>
  <si>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</si>
  <si>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</si>
  <si>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</si>
  <si>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</si>
  <si>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</si>
  <si>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</si>
  <si>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</si>
  <si>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</si>
  <si>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</si>
  <si>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</si>
  <si>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</si>
  <si>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</si>
  <si>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</si>
  <si>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</si>
  <si>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</si>
  <si>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</si>
  <si>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</si>
  <si>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</si>
  <si>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</si>
  <si>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</si>
  <si>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</si>
  <si>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</si>
  <si>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</si>
  <si>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</si>
  <si>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</si>
  <si>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</si>
  <si>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</si>
  <si>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</si>
  <si>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</si>
  <si>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</si>
  <si>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</si>
  <si>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</si>
  <si>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</si>
  <si>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</si>
  <si>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</si>
  <si>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</si>
  <si>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</si>
  <si>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</si>
  <si>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</si>
  <si>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</si>
  <si>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</si>
  <si>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</si>
  <si>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</si>
  <si>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</si>
  <si>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</si>
  <si>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</si>
  <si>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</si>
  <si>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</si>
  <si>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</si>
  <si>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</si>
  <si>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</si>
  <si>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</si>
  <si>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</si>
  <si>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</si>
  <si>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</si>
  <si>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</si>
  <si>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</si>
  <si>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</si>
  <si>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</si>
  <si>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</si>
  <si>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</si>
  <si>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</si>
  <si>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</si>
  <si>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</si>
  <si>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</si>
  <si>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</si>
  <si>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</si>
  <si>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</si>
  <si>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</si>
  <si>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</si>
  <si>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</si>
  <si>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</si>
  <si>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</si>
  <si>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</si>
  <si>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</si>
  <si>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</si>
  <si>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</si>
  <si>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</si>
  <si>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</si>
  <si>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</si>
  <si>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</si>
  <si>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</si>
  <si>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</si>
  <si>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</si>
  <si>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</si>
  <si>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</si>
  <si>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</si>
  <si>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</si>
  <si>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</si>
  <si>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</si>
  <si>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</si>
  <si>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</si>
  <si>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</si>
  <si>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</si>
  <si>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</si>
  <si>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</si>
  <si>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</si>
  <si>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</si>
  <si>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</si>
  <si>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</si>
  <si>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</si>
  <si>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</si>
  <si>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</si>
  <si>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</si>
  <si>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</si>
  <si>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</si>
  <si>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</si>
  <si>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</si>
  <si>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</si>
  <si>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</si>
  <si>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</si>
  <si>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</si>
  <si>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</si>
  <si>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</si>
  <si>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</si>
  <si>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</si>
  <si>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</si>
  <si>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</si>
  <si>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</si>
  <si>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</si>
  <si>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</si>
  <si>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</si>
  <si>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</si>
  <si>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</si>
  <si>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</si>
  <si>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</si>
  <si>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</si>
  <si>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</si>
  <si>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</si>
  <si>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</si>
  <si>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</si>
  <si>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</si>
  <si>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</si>
  <si>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</si>
  <si>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</si>
  <si>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</si>
  <si>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</si>
  <si>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</si>
  <si>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</si>
  <si>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</si>
  <si>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</si>
  <si>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</si>
  <si>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</si>
  <si>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</si>
  <si>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</si>
  <si>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</si>
  <si>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</si>
  <si>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</si>
  <si>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</si>
  <si>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</si>
  <si>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</si>
  <si>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</si>
  <si>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</si>
  <si>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</si>
  <si>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</si>
  <si>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</si>
  <si>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</si>
  <si>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</si>
  <si>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</si>
  <si>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</si>
  <si>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</si>
  <si>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</si>
  <si>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</si>
  <si>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</si>
  <si>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</si>
  <si>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</si>
  <si>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</si>
  <si>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</si>
  <si>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</si>
  <si>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</si>
  <si>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</si>
  <si>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</si>
  <si>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</si>
  <si>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</si>
  <si>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</si>
  <si>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</si>
  <si>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</si>
  <si>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</si>
  <si>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</si>
  <si>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</si>
  <si>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</si>
  <si>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</si>
  <si>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</si>
  <si>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</si>
  <si>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</si>
  <si>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</si>
  <si>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</si>
  <si>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</si>
  <si>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</si>
  <si>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</si>
  <si>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</si>
  <si>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</si>
  <si>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</si>
  <si>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</si>
  <si>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</si>
  <si>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</si>
  <si>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</si>
  <si>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</si>
  <si>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</si>
  <si>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</si>
  <si>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</si>
  <si>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</si>
  <si>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</si>
  <si>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</si>
  <si>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</si>
  <si>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</si>
  <si>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</si>
  <si>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</si>
  <si>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</si>
  <si>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</si>
  <si>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</si>
  <si>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</si>
  <si>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</si>
  <si>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</si>
  <si>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</si>
  <si>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</si>
  <si>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</si>
  <si>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</si>
  <si>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</si>
  <si>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</si>
  <si>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</si>
  <si>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</si>
  <si>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</si>
  <si>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</si>
  <si>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</si>
  <si>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</si>
  <si>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</si>
  <si>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</si>
  <si>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</si>
  <si>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</si>
  <si>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</si>
  <si>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</si>
  <si>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</si>
  <si>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</si>
  <si>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</si>
  <si>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</si>
  <si>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</si>
  <si>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</si>
  <si>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</si>
  <si>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</si>
  <si>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</si>
  <si>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</si>
  <si>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</si>
  <si>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</si>
  <si>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</si>
  <si>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</si>
  <si>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</si>
  <si>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</si>
  <si>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</si>
  <si>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</si>
  <si>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</si>
  <si>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</si>
  <si>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</si>
  <si>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</si>
  <si>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</si>
  <si>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</si>
  <si>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</si>
  <si>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</si>
  <si>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</si>
  <si>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</si>
  <si>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</si>
  <si>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</si>
  <si>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</si>
  <si>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</si>
  <si>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</si>
  <si>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</si>
  <si>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</si>
  <si>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</si>
  <si>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</si>
  <si>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</si>
  <si>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</si>
  <si>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</si>
  <si>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</si>
  <si>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</si>
  <si>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</si>
  <si>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</si>
  <si>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</si>
  <si>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</si>
  <si>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</si>
  <si>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</si>
  <si>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</si>
  <si>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</si>
  <si>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</si>
  <si>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</si>
  <si>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</si>
  <si>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</si>
  <si>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</si>
  <si>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</si>
  <si>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</si>
  <si>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</si>
  <si>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</si>
  <si>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</si>
  <si>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</si>
  <si>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</si>
  <si>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</si>
  <si>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</si>
  <si>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</si>
  <si>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</si>
  <si>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</si>
  <si>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</si>
  <si>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</si>
  <si>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</si>
  <si>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</si>
  <si>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</si>
  <si>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</si>
  <si>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</si>
  <si>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</si>
  <si>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</si>
  <si>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</si>
  <si>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</si>
  <si>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</si>
  <si>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</si>
  <si>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</si>
  <si>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</si>
  <si>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</si>
  <si>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</si>
  <si>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</si>
  <si>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</si>
  <si>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</si>
  <si>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</si>
  <si>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</si>
  <si>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</si>
  <si>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</si>
  <si>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</si>
  <si>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</si>
  <si>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</si>
  <si>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</si>
  <si>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</si>
  <si>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</si>
  <si>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</si>
  <si>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</si>
  <si>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</si>
  <si>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</si>
  <si>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</si>
  <si>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</si>
  <si>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</si>
  <si>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</si>
  <si>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</si>
  <si>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</si>
  <si>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</si>
  <si>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</si>
  <si>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</si>
  <si>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</si>
  <si>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</si>
  <si>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</si>
  <si>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</si>
  <si>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</si>
  <si>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</si>
  <si>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</si>
  <si>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</si>
  <si>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</si>
  <si>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</si>
  <si>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</si>
  <si>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</si>
  <si>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</si>
  <si>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</si>
  <si>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</si>
  <si>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</si>
  <si>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</si>
  <si>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</si>
  <si>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</si>
  <si>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</si>
  <si>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</si>
  <si>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</si>
  <si>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</si>
  <si>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</si>
  <si>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</si>
  <si>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</si>
  <si>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</si>
  <si>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</si>
  <si>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</si>
  <si>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</si>
  <si>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</si>
  <si>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</si>
  <si>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</si>
  <si>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</si>
  <si>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</si>
  <si>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</si>
  <si>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</si>
  <si>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</si>
  <si>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</si>
  <si>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</si>
  <si>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</si>
  <si>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</si>
  <si>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</si>
  <si>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</si>
  <si>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</si>
  <si>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</si>
  <si>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</si>
  <si>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</si>
  <si>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</si>
  <si>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</si>
  <si>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</si>
  <si>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</si>
  <si>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</si>
  <si>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</si>
  <si>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</si>
  <si>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</si>
  <si>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</si>
  <si>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</si>
  <si>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</si>
  <si>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</si>
  <si>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</si>
  <si>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</si>
  <si>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</si>
  <si>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</si>
  <si>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</si>
  <si>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</si>
  <si>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</si>
  <si>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</si>
  <si>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</si>
  <si>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</si>
  <si>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</si>
  <si>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</si>
  <si>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</si>
  <si>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</si>
  <si>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</si>
  <si>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</si>
  <si>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</si>
  <si>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</si>
  <si>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</si>
  <si>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</si>
  <si>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</si>
  <si>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</si>
  <si>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</si>
  <si>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</si>
  <si>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</si>
  <si>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</si>
  <si>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</si>
  <si>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</si>
  <si>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</si>
  <si>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</si>
  <si>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</si>
  <si>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</si>
  <si>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</si>
  <si>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</si>
  <si>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</si>
  <si>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</si>
  <si>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</si>
  <si>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</si>
  <si>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</si>
  <si>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</si>
  <si>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</si>
  <si>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</si>
  <si>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</si>
  <si>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</si>
  <si>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</si>
  <si>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</si>
  <si>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</si>
  <si>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</si>
  <si>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</si>
  <si>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</si>
  <si>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</si>
  <si>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</si>
  <si>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</si>
  <si>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</si>
  <si>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</si>
  <si>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</si>
  <si>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</si>
  <si>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</si>
  <si>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</si>
  <si>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</si>
  <si>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</si>
  <si>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</si>
  <si>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</si>
  <si>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</si>
  <si>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</si>
  <si>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</si>
  <si>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</si>
  <si>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</si>
  <si>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</si>
  <si>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</si>
  <si>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</si>
  <si>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</si>
  <si>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</si>
  <si>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</si>
  <si>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</si>
  <si>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</si>
  <si>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</si>
  <si>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</si>
  <si>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</si>
  <si>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</si>
  <si>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</si>
  <si>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</si>
  <si>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</si>
  <si>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</si>
  <si>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</si>
  <si>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</si>
  <si>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</si>
  <si>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</si>
  <si>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</si>
  <si>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</si>
  <si>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</si>
  <si>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</si>
  <si>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</si>
  <si>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</si>
  <si>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</si>
  <si>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</si>
  <si>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</si>
  <si>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</si>
  <si>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</si>
  <si>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</si>
  <si>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</si>
  <si>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</si>
  <si>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</si>
  <si>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</si>
  <si>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</si>
  <si>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</si>
  <si>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</si>
  <si>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</si>
  <si>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</si>
  <si>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</si>
  <si>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</si>
  <si>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</si>
  <si>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</si>
  <si>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</si>
  <si>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</si>
  <si>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</si>
  <si>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</si>
  <si>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</si>
  <si>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</si>
  <si>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</si>
  <si>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</si>
  <si>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</si>
  <si>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</si>
  <si>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</si>
  <si>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</si>
  <si>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</si>
  <si>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</si>
  <si>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</si>
  <si>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</si>
  <si>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</si>
  <si>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</si>
  <si>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</si>
  <si>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</si>
  <si>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</si>
  <si>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</si>
  <si>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</si>
  <si>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</si>
  <si>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</si>
  <si>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</si>
  <si>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</si>
  <si>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</si>
  <si>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</si>
  <si>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</si>
  <si>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</si>
  <si>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</si>
  <si>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</si>
  <si>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</si>
  <si>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</si>
  <si>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</si>
  <si>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</si>
  <si>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</si>
  <si>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</si>
  <si>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</si>
  <si>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</si>
  <si>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</si>
  <si>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</si>
  <si>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</si>
  <si>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</si>
  <si>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</si>
  <si>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</si>
  <si>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</si>
  <si>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</si>
  <si>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</si>
  <si>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</si>
  <si>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</si>
  <si>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</si>
  <si>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</si>
  <si>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</si>
  <si>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</si>
  <si>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</si>
  <si>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</si>
  <si>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</si>
  <si>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</si>
  <si>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</si>
  <si>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</si>
  <si>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</si>
  <si>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</si>
  <si>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</si>
  <si>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</si>
  <si>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</si>
  <si>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</si>
  <si>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</si>
  <si>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</si>
  <si>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</si>
  <si>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</si>
  <si>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</si>
  <si>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</si>
  <si>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</si>
  <si>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</si>
  <si>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</si>
  <si>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</si>
  <si>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</si>
  <si>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</si>
  <si>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</si>
  <si>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</si>
  <si>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</si>
  <si>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</si>
  <si>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</si>
  <si>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</si>
  <si>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</si>
  <si>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</si>
  <si>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</si>
  <si>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</si>
  <si>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</si>
  <si>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</si>
  <si>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</si>
  <si>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</si>
  <si>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</si>
  <si>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</si>
  <si>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</si>
  <si>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</si>
  <si>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</si>
  <si>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</si>
  <si>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</si>
  <si>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</si>
  <si>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</si>
  <si>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</si>
  <si>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</si>
  <si>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</si>
  <si>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</si>
  <si>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</si>
  <si>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</si>
  <si>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</si>
  <si>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</si>
  <si>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</si>
  <si>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</si>
  <si>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</si>
  <si>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</si>
  <si>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</si>
  <si>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</si>
  <si>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</si>
  <si>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</si>
  <si>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</si>
  <si>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</si>
  <si>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</si>
  <si>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</si>
  <si>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</si>
  <si>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</si>
  <si>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</si>
  <si>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</si>
  <si>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</si>
  <si>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</si>
  <si>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</si>
  <si>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</si>
  <si>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</si>
  <si>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</si>
  <si>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</si>
  <si>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</si>
  <si>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</si>
  <si>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</si>
  <si>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</si>
  <si>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</si>
  <si>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</si>
  <si>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</si>
  <si>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</si>
  <si>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</si>
  <si>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</si>
  <si>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</si>
  <si>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</si>
  <si>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</si>
  <si>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</si>
  <si>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</si>
  <si>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</si>
  <si>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</si>
  <si>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</si>
  <si>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</si>
  <si>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</si>
  <si>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</si>
  <si>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</si>
  <si>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</si>
  <si>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</si>
  <si>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</si>
  <si>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</si>
  <si>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</si>
  <si>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</si>
  <si>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</si>
  <si>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</si>
  <si>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</si>
  <si>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</si>
  <si>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</si>
  <si>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</si>
  <si>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</si>
  <si>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</si>
  <si>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</si>
  <si>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</si>
  <si>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</si>
  <si>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</si>
  <si>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</si>
  <si>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</si>
  <si>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</si>
  <si>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</si>
  <si>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</si>
  <si>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</si>
  <si>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</si>
  <si>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</si>
  <si>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</si>
  <si>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</si>
  <si>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</si>
  <si>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</si>
  <si>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</si>
  <si>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</si>
  <si>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</si>
  <si>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</si>
  <si>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</si>
  <si>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</si>
  <si>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</si>
  <si>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</si>
  <si>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</si>
  <si>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</si>
  <si>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</si>
  <si>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</si>
  <si>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</si>
  <si>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</si>
  <si>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</si>
  <si>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</si>
  <si>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</si>
  <si>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</si>
  <si>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</si>
  <si>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</si>
  <si>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</si>
  <si>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</si>
  <si>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</si>
  <si>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</si>
  <si>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</si>
  <si>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</si>
  <si>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</si>
  <si>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</si>
  <si>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</si>
  <si>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</si>
  <si>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</si>
  <si>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</si>
  <si>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</si>
  <si>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</si>
  <si>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</si>
  <si>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</si>
  <si>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</si>
  <si>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</si>
  <si>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</si>
  <si>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</si>
  <si>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</si>
  <si>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</si>
  <si>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</si>
  <si>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</si>
  <si>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</si>
  <si>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</si>
  <si>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</si>
  <si>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</si>
  <si>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</si>
  <si>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</si>
  <si>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</si>
  <si>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</si>
  <si>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</si>
  <si>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</si>
  <si>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</si>
  <si>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</si>
  <si>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</si>
  <si>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</si>
  <si>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</si>
  <si>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</si>
  <si>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</si>
  <si>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</si>
  <si>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</si>
  <si>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</si>
  <si>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</si>
  <si>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</si>
  <si>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</si>
  <si>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</si>
  <si>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</si>
  <si>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</si>
  <si>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</si>
  <si>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</si>
  <si>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</si>
  <si>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</si>
  <si>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</si>
  <si>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</si>
  <si>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</si>
  <si>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</si>
  <si>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</si>
  <si>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</si>
  <si>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</si>
  <si>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</si>
  <si>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</si>
  <si>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</si>
  <si>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</si>
  <si>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</si>
  <si>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</si>
  <si>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</si>
  <si>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</si>
  <si>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</si>
  <si>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</si>
  <si>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</si>
  <si>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</si>
  <si>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</si>
  <si>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</si>
  <si>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</si>
  <si>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</si>
  <si>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</si>
  <si>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</si>
  <si>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</si>
  <si>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</si>
  <si>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</si>
  <si>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</si>
  <si>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</si>
  <si>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</si>
  <si>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</si>
  <si>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</si>
  <si>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</si>
  <si>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</si>
  <si>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</si>
  <si>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</si>
  <si>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</si>
  <si>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</si>
  <si>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</si>
  <si>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</si>
  <si>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</si>
  <si>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</si>
  <si>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</si>
  <si>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</si>
  <si>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</si>
  <si>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</si>
  <si>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</si>
  <si>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</si>
  <si>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</si>
  <si>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</si>
  <si>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</si>
  <si>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</si>
  <si>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</si>
  <si>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</si>
  <si>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</si>
  <si>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</si>
  <si>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</si>
  <si>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</si>
  <si>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</si>
  <si>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</si>
  <si>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</si>
  <si>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</si>
  <si>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</si>
  <si>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</si>
  <si>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</si>
  <si>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</si>
  <si>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</si>
  <si>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</si>
  <si>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</si>
  <si>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</si>
  <si>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</si>
  <si>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</si>
  <si>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</si>
  <si>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</si>
  <si>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</si>
  <si>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</si>
  <si>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</si>
  <si>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</si>
  <si>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</si>
  <si>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</si>
  <si>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</si>
  <si>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</si>
  <si>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</si>
  <si>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</si>
  <si>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</si>
  <si>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</si>
  <si>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</si>
  <si>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</si>
  <si>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</si>
  <si>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</si>
  <si>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</si>
  <si>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</si>
  <si>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</si>
  <si>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</si>
  <si>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</si>
  <si>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</si>
  <si>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</si>
  <si>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</si>
  <si>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</si>
  <si>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</si>
  <si>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</si>
  <si>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</si>
  <si>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</si>
  <si>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</si>
  <si>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</si>
  <si>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</si>
  <si>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</si>
  <si>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</si>
  <si>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</si>
  <si>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</si>
  <si>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</si>
  <si>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</si>
  <si>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</si>
  <si>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</si>
  <si>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</si>
  <si>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</si>
  <si>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</si>
  <si>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</si>
  <si>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</si>
  <si>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</si>
  <si>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</si>
  <si>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</si>
  <si>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</si>
  <si>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</si>
  <si>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</si>
  <si>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</si>
  <si>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</si>
  <si>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</si>
  <si>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</si>
  <si>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</si>
  <si>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</si>
  <si>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</si>
  <si>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</si>
  <si>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</si>
  <si>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</si>
  <si>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</si>
  <si>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</si>
  <si>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</si>
  <si>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</si>
  <si>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</si>
  <si>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</si>
  <si>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</si>
  <si>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</si>
  <si>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</si>
  <si>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</si>
  <si>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</si>
  <si>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</si>
  <si>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</si>
  <si>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</si>
  <si>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</si>
  <si>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</si>
  <si>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</si>
  <si>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</si>
  <si>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</si>
  <si>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</si>
  <si>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</si>
  <si>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</si>
  <si>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</si>
  <si>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</si>
  <si>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</si>
  <si>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</si>
  <si>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</si>
  <si>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</si>
  <si>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</si>
  <si>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</si>
  <si>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</si>
  <si>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</si>
  <si>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</si>
  <si>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</si>
  <si>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</si>
  <si>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</si>
  <si>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</si>
  <si>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</si>
  <si>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</si>
  <si>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</si>
  <si>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</si>
  <si>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</si>
  <si>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</si>
  <si>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</si>
  <si>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</si>
  <si>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</si>
  <si>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</si>
  <si>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</si>
  <si>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</si>
  <si>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</si>
  <si>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</si>
  <si>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</si>
  <si>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</si>
  <si>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</si>
  <si>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</si>
  <si>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</si>
  <si>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</si>
  <si>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</si>
  <si>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</si>
  <si>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</si>
  <si>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</si>
  <si>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</si>
  <si>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</si>
  <si>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</si>
  <si>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</si>
  <si>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</si>
  <si>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</si>
  <si>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</si>
  <si>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</si>
  <si>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</si>
  <si>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</si>
  <si>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</si>
  <si>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</si>
  <si>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</si>
  <si>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</si>
  <si>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</si>
  <si>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</si>
  <si>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</si>
  <si>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</si>
  <si>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</si>
  <si>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</si>
  <si>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</si>
  <si>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</si>
  <si>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</si>
  <si>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</si>
  <si>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</si>
  <si>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</si>
  <si>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</si>
  <si>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</si>
  <si>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</si>
  <si>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</si>
  <si>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</si>
  <si>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</si>
  <si>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</si>
  <si>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</si>
  <si>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</si>
  <si>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</si>
  <si>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</si>
  <si>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</si>
  <si>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</si>
  <si>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</si>
  <si>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</si>
  <si>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</si>
  <si>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</si>
  <si>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</si>
  <si>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</si>
  <si>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</si>
  <si>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</si>
  <si>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</si>
  <si>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</si>
  <si>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</si>
  <si>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</si>
  <si>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</si>
  <si>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</si>
  <si>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</si>
  <si>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</si>
  <si>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</si>
  <si>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</si>
  <si>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</si>
  <si>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</si>
  <si>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</si>
  <si>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</si>
  <si>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</si>
  <si>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</si>
  <si>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</si>
  <si>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</si>
  <si>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</si>
  <si>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</si>
  <si>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</si>
  <si>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</si>
  <si>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</si>
  <si>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</si>
  <si>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</si>
  <si>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</si>
  <si>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</si>
  <si>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</si>
  <si>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</si>
  <si>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</si>
  <si>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</si>
  <si>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</si>
  <si>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</si>
  <si>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</si>
  <si>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</si>
  <si>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</si>
  <si>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</si>
  <si>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</si>
  <si>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</si>
  <si>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</si>
  <si>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</si>
  <si>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</si>
  <si>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</si>
  <si>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</si>
  <si>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</si>
  <si>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</si>
  <si>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</si>
  <si>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</si>
  <si>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</si>
  <si>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</si>
  <si>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</si>
  <si>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</si>
  <si>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</si>
  <si>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</si>
  <si>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</si>
  <si>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</si>
  <si>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</si>
  <si>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</si>
  <si>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</si>
  <si>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</si>
  <si>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</si>
  <si>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</si>
  <si>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</si>
  <si>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</si>
  <si>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</si>
  <si>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</si>
  <si>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</si>
  <si>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</si>
  <si>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</si>
  <si>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</si>
  <si>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</si>
  <si>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</si>
  <si>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</si>
  <si>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</si>
  <si>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</si>
  <si>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</si>
  <si>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</si>
  <si>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</si>
  <si>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</si>
  <si>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</si>
  <si>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</si>
  <si>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</si>
  <si>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</si>
  <si>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</si>
  <si>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</si>
  <si>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</si>
  <si>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</si>
  <si>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</si>
  <si>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</si>
  <si>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</si>
  <si>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</si>
  <si>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</si>
  <si>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</si>
  <si>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</si>
  <si>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</si>
  <si>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</si>
  <si>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</si>
  <si>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</si>
  <si>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</si>
  <si>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</si>
  <si>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</si>
  <si>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</si>
  <si>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</si>
  <si>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</si>
  <si>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</si>
  <si>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</si>
  <si>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</si>
  <si>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</si>
  <si>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</si>
  <si>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</si>
  <si>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</si>
  <si>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</si>
  <si>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</si>
  <si>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</si>
  <si>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</si>
  <si>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</si>
  <si>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</si>
  <si>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</si>
  <si>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</si>
  <si>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</si>
  <si>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</si>
  <si>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</si>
  <si>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</si>
  <si>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</si>
  <si>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</si>
  <si>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</si>
  <si>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</si>
  <si>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</si>
  <si>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</si>
  <si>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</si>
  <si>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</si>
  <si>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</si>
  <si>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</si>
  <si>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</si>
  <si>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</si>
  <si>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</si>
  <si>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</si>
  <si>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</si>
  <si>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</si>
  <si>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</si>
  <si>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</si>
  <si>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</si>
  <si>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</si>
  <si>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</si>
  <si>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</si>
  <si>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</si>
  <si>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</si>
  <si>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</si>
  <si>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</si>
  <si>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</si>
  <si>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</si>
  <si>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</si>
  <si>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</si>
  <si>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</si>
  <si>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</si>
  <si>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</si>
  <si>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</si>
  <si>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</si>
  <si>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</si>
  <si>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</si>
  <si>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</si>
  <si>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</si>
  <si>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</si>
  <si>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</si>
  <si>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</si>
  <si>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</si>
  <si>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</si>
  <si>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</si>
  <si>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</si>
  <si>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</si>
  <si>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</si>
  <si>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</si>
  <si>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</si>
  <si>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</si>
  <si>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</si>
  <si>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</si>
  <si>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</si>
  <si>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</si>
  <si>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</si>
  <si>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</si>
  <si>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</si>
  <si>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</si>
  <si>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</si>
  <si>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</si>
  <si>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</si>
  <si>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</si>
  <si>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</si>
  <si>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</si>
  <si>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</si>
  <si>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</si>
  <si>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</si>
  <si>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</si>
  <si>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</si>
  <si>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</si>
  <si>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</si>
  <si>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</si>
  <si>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</si>
  <si>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</si>
  <si>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</si>
  <si>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</si>
  <si>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</si>
  <si>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</si>
  <si>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</si>
  <si>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</si>
  <si>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</si>
  <si>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</si>
  <si>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</si>
  <si>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</si>
  <si>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</si>
  <si>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</si>
  <si>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</si>
  <si>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</si>
  <si>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</si>
  <si>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</si>
  <si>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</si>
  <si>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</si>
  <si>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</si>
  <si>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</si>
  <si>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</si>
  <si>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</si>
  <si>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</si>
  <si>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</si>
  <si>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</si>
  <si>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</si>
  <si>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</si>
  <si>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</si>
  <si>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</si>
  <si>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</si>
  <si>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</si>
  <si>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</si>
  <si>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</si>
  <si>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</si>
  <si>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</si>
  <si>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</si>
  <si>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</si>
  <si>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</si>
  <si>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</si>
  <si>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</si>
  <si>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</si>
  <si>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</si>
  <si>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</si>
  <si>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</si>
  <si>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</si>
  <si>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</si>
  <si>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</si>
  <si>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</si>
  <si>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</si>
  <si>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</si>
  <si>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</si>
  <si>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</si>
  <si>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</si>
  <si>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</si>
  <si>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</si>
  <si>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</si>
  <si>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</si>
  <si>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</si>
  <si>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</si>
  <si>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</si>
  <si>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</si>
  <si>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</si>
  <si>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</si>
  <si>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</si>
  <si>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</si>
  <si>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</si>
  <si>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</si>
  <si>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</si>
  <si>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</si>
  <si>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</si>
  <si>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</si>
  <si>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</si>
  <si>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</si>
  <si>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</si>
  <si>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</si>
  <si>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</si>
  <si>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</si>
  <si>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</si>
  <si>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</si>
  <si>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</si>
  <si>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</si>
  <si>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</si>
  <si>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</si>
  <si>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</si>
  <si>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</si>
  <si>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</si>
  <si>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</si>
  <si>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</si>
  <si>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</si>
  <si>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</si>
  <si>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</si>
  <si>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</si>
  <si>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</si>
  <si>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</si>
  <si>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</si>
  <si>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</si>
  <si>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</si>
  <si>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</si>
  <si>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</si>
  <si>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</si>
  <si>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</si>
  <si>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</si>
  <si>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</si>
  <si>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</si>
  <si>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</si>
  <si>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</si>
  <si>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</si>
  <si>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</si>
  <si>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</si>
  <si>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</si>
  <si>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</si>
  <si>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</si>
  <si>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</si>
  <si>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</si>
  <si>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</si>
  <si>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</si>
  <si>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</si>
  <si>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</si>
  <si>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</si>
  <si>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</si>
  <si>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</si>
  <si>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</si>
  <si>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</si>
  <si>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</si>
  <si>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</si>
  <si>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</si>
  <si>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</si>
  <si>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</si>
  <si>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</si>
  <si>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</si>
  <si>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</si>
  <si>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</si>
  <si>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</si>
  <si>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</si>
  <si>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</si>
  <si>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</si>
  <si>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</si>
  <si>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</si>
  <si>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</si>
  <si>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</si>
  <si>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</si>
  <si>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</si>
  <si>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</si>
  <si>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</si>
  <si>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</si>
  <si>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</si>
  <si>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</si>
  <si>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</si>
  <si>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</si>
  <si>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</si>
  <si>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</si>
  <si>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</si>
  <si>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</si>
  <si>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</si>
  <si>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</si>
  <si>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</si>
  <si>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</si>
  <si>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</si>
  <si>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</si>
  <si>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</si>
  <si>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</si>
  <si>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</si>
  <si>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</si>
  <si>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</si>
  <si>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</si>
  <si>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</si>
  <si>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</si>
  <si>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</si>
  <si>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</si>
  <si>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</si>
  <si>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</si>
  <si>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</si>
  <si>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</si>
  <si>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</si>
  <si>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</si>
  <si>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</si>
  <si>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</si>
  <si>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</si>
  <si>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</si>
  <si>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</si>
  <si>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</si>
  <si>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</si>
  <si>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</si>
  <si>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</si>
  <si>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</si>
  <si>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</si>
  <si>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</si>
  <si>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</si>
  <si>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</si>
  <si>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</si>
  <si>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</si>
  <si>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</si>
  <si>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</si>
  <si>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</si>
  <si>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</si>
  <si>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</si>
  <si>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</si>
  <si>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</si>
  <si>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</si>
  <si>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</si>
  <si>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</si>
  <si>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</si>
  <si>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</si>
  <si>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</si>
  <si>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</si>
  <si>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</si>
  <si>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</si>
  <si>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</si>
  <si>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</si>
  <si>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</si>
  <si>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</si>
  <si>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</si>
  <si>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</si>
  <si>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</si>
  <si>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</si>
  <si>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</si>
  <si>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</si>
  <si>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</si>
  <si>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</si>
  <si>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</si>
  <si>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</si>
  <si>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</si>
  <si>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</si>
  <si>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</si>
  <si>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</si>
  <si>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</si>
  <si>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</si>
  <si>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</si>
  <si>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</si>
  <si>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</si>
  <si>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</si>
  <si>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</si>
  <si>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</si>
  <si>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</si>
  <si>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</si>
  <si>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</si>
  <si>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</si>
  <si>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</si>
  <si>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</si>
  <si>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</si>
  <si>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</si>
  <si>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</si>
  <si>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</si>
  <si>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</si>
  <si>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</si>
  <si>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</si>
  <si>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</si>
  <si>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</si>
  <si>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</si>
  <si>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</si>
  <si>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</si>
  <si>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</si>
  <si>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</si>
  <si>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</si>
  <si>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</si>
  <si>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</si>
  <si>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</si>
  <si>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</si>
  <si>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</si>
  <si>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</si>
  <si>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</si>
  <si>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</si>
  <si>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</si>
  <si>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</si>
  <si>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</si>
  <si>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</si>
  <si>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</si>
  <si>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</si>
  <si>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</si>
  <si>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</si>
  <si>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</si>
  <si>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</si>
  <si>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</si>
  <si>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</si>
  <si>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</si>
  <si>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</si>
  <si>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</si>
  <si>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</si>
  <si>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</si>
  <si>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</si>
  <si>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</si>
  <si>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</si>
  <si>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</si>
  <si>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</si>
  <si>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</si>
  <si>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</si>
  <si>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</si>
  <si>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</si>
  <si>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</si>
  <si>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</si>
  <si>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</si>
  <si>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</si>
  <si>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</si>
  <si>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</si>
  <si>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</si>
  <si>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</si>
  <si>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</si>
  <si>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</si>
  <si>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</si>
  <si>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</si>
  <si>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</si>
  <si>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</si>
  <si>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</si>
  <si>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</si>
  <si>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</si>
  <si>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</si>
  <si>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</si>
  <si>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</si>
  <si>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</si>
  <si>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</si>
  <si>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</si>
  <si>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</si>
  <si>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</si>
  <si>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</si>
  <si>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</si>
  <si>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</si>
  <si>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</si>
  <si>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</si>
  <si>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</si>
  <si>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</si>
  <si>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</si>
  <si>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</si>
  <si>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</si>
  <si>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</si>
  <si>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</si>
  <si>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</si>
  <si>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</si>
  <si>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</si>
  <si>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</si>
  <si>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</si>
  <si>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</si>
  <si>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</si>
  <si>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</si>
  <si>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</si>
  <si>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</si>
  <si>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</si>
  <si>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</si>
  <si>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</si>
  <si>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</si>
  <si>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</si>
  <si>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</si>
  <si>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</si>
  <si>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</si>
  <si>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</si>
  <si>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</si>
  <si>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</si>
  <si>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</si>
  <si>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</si>
  <si>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</si>
  <si>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</si>
  <si>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</si>
  <si>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</si>
  <si>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</si>
  <si>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</si>
  <si>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</si>
  <si>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</si>
  <si>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</si>
  <si>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</si>
  <si>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</si>
  <si>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</si>
  <si>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</si>
  <si>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</si>
  <si>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</si>
  <si>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</si>
  <si>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</si>
  <si>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</si>
  <si>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</si>
  <si>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</si>
  <si>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</si>
  <si>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</si>
  <si>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</si>
  <si>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</si>
  <si>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</si>
  <si>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</si>
  <si>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</si>
  <si>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</si>
  <si>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</si>
  <si>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</si>
  <si>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</si>
  <si>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</si>
  <si>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</si>
  <si>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</si>
  <si>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</si>
  <si>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</si>
  <si>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</si>
  <si>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</si>
  <si>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</si>
  <si>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</si>
  <si>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</si>
  <si>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</si>
  <si>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</si>
  <si>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</si>
  <si>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</si>
  <si>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</si>
  <si>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</si>
  <si>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</si>
  <si>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</si>
  <si>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</si>
  <si>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</si>
  <si>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</si>
  <si>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</si>
  <si>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</si>
  <si>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</si>
  <si>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</si>
  <si>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</si>
  <si>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</si>
  <si>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</si>
  <si>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</si>
  <si>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</si>
  <si>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</si>
  <si>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</si>
  <si>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</si>
  <si>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</si>
  <si>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</si>
  <si>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</si>
  <si>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</si>
  <si>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</si>
  <si>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</si>
  <si>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</si>
  <si>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</si>
  <si>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</si>
  <si>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</si>
  <si>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</si>
  <si>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</si>
  <si>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</si>
  <si>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</si>
  <si>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</si>
  <si>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</si>
  <si>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</si>
  <si>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</si>
  <si>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</si>
  <si>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</si>
  <si>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</si>
  <si>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</si>
  <si>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</si>
  <si>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</si>
  <si>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</si>
  <si>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</si>
  <si>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</si>
  <si>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</si>
  <si>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</si>
  <si>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</si>
  <si>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</si>
  <si>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</si>
  <si>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</si>
  <si>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</si>
  <si>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</si>
  <si>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</si>
  <si>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</si>
  <si>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</si>
  <si>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</si>
  <si>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</si>
  <si>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</si>
  <si>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</si>
  <si>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</si>
  <si>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</si>
  <si>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</si>
  <si>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</si>
  <si>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</si>
  <si>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</si>
  <si>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</si>
  <si>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</si>
  <si>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</si>
  <si>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</si>
  <si>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</si>
  <si>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</si>
  <si>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</si>
  <si>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</si>
  <si>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</si>
  <si>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</si>
  <si>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</si>
  <si>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</si>
  <si>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</si>
  <si>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</si>
  <si>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</si>
  <si>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</si>
  <si>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</si>
  <si>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</si>
  <si>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</si>
  <si>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</si>
  <si>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</si>
  <si>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</si>
  <si>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</si>
  <si>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</si>
  <si>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</si>
  <si>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</si>
  <si>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</si>
  <si>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</si>
  <si>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</si>
  <si>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</si>
  <si>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</si>
  <si>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</si>
  <si>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</si>
  <si>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</si>
  <si>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</si>
  <si>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</si>
  <si>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</si>
  <si>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</si>
  <si>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</si>
  <si>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</si>
  <si>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</si>
  <si>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</si>
  <si>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</si>
  <si>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</si>
  <si>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</si>
  <si>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</si>
  <si>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</si>
  <si>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</si>
  <si>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</si>
  <si>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</si>
  <si>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</si>
  <si>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</si>
  <si>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</si>
  <si>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</si>
  <si>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</si>
  <si>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</si>
  <si>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</si>
  <si>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</si>
  <si>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</si>
  <si>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</si>
  <si>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</si>
  <si>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</si>
  <si>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</si>
  <si>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</si>
  <si>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</si>
  <si>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</si>
  <si>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</si>
  <si>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</si>
  <si>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</si>
  <si>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</si>
  <si>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</si>
  <si>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</si>
  <si>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</si>
  <si>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</si>
  <si>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</si>
  <si>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</si>
  <si>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</si>
  <si>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</si>
  <si>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</si>
  <si>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</si>
  <si>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</si>
  <si>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</si>
  <si>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</si>
  <si>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</si>
  <si>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</si>
  <si>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</si>
  <si>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</si>
  <si>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</si>
  <si>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</si>
  <si>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</si>
  <si>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</si>
  <si>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</si>
  <si>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</si>
  <si>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</si>
  <si>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</si>
  <si>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</si>
  <si>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</si>
  <si>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</si>
  <si>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</si>
  <si>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</si>
  <si>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</si>
  <si>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</si>
  <si>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</si>
  <si>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</si>
  <si>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</si>
  <si>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</si>
  <si>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</si>
  <si>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</si>
  <si>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</si>
  <si>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</si>
  <si>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</si>
  <si>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</si>
  <si>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</si>
  <si>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</si>
  <si>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</si>
  <si>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</si>
  <si>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</si>
  <si>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</si>
  <si>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</si>
  <si>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</si>
  <si>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</si>
  <si>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</si>
  <si>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</si>
  <si>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</si>
  <si>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</si>
  <si>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</si>
  <si>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</si>
  <si>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</si>
  <si>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</si>
  <si>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</si>
  <si>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</si>
  <si>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</si>
  <si>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</si>
  <si>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</si>
  <si>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</si>
  <si>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</si>
  <si>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</si>
  <si>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</si>
  <si>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</si>
  <si>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</si>
  <si>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</si>
  <si>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</si>
  <si>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</si>
  <si>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</si>
  <si>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</si>
  <si>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</si>
  <si>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</si>
  <si>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</si>
  <si>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</si>
  <si>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</si>
  <si>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</si>
  <si>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</si>
  <si>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</si>
  <si>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</si>
  <si>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</si>
  <si>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</si>
  <si>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</si>
  <si>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</si>
  <si>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</si>
  <si>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</si>
  <si>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</si>
  <si>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</si>
  <si>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</si>
  <si>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</si>
  <si>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</si>
  <si>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</si>
  <si>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</si>
  <si>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</si>
  <si>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</si>
  <si>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</si>
  <si>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</si>
  <si>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</si>
  <si>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</si>
  <si>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</si>
  <si>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</si>
  <si>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</si>
  <si>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</si>
  <si>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</si>
  <si>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</si>
  <si>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</si>
  <si>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</si>
  <si>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</si>
  <si>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</si>
  <si>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</si>
  <si>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</si>
  <si>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</si>
  <si>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</si>
  <si>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</si>
  <si>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</si>
  <si>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</si>
  <si>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</si>
  <si>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</si>
  <si>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</si>
  <si>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</si>
  <si>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</si>
  <si>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</si>
  <si>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</si>
  <si>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</si>
  <si>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</si>
  <si>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</si>
  <si>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</si>
  <si>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</si>
  <si>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</si>
  <si>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</si>
  <si>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</si>
  <si>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</si>
  <si>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</si>
  <si>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</si>
  <si>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</si>
  <si>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</si>
  <si>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</si>
  <si>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</si>
  <si>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</si>
  <si>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</si>
  <si>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</si>
  <si>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</si>
  <si>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</si>
  <si>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</si>
  <si>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</si>
  <si>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</si>
  <si>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</si>
  <si>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</si>
  <si>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</si>
  <si>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</si>
  <si>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</si>
  <si>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</si>
  <si>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</si>
  <si>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</si>
  <si>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</si>
  <si>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</si>
  <si>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</si>
  <si>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</si>
  <si>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</si>
  <si>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</si>
  <si>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</si>
  <si>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</si>
  <si>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</si>
  <si>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</si>
  <si>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</si>
  <si>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</si>
  <si>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</si>
  <si>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</si>
  <si>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</si>
  <si>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</si>
  <si>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</si>
  <si>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</si>
  <si>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</si>
  <si>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</si>
  <si>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</si>
  <si>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</si>
  <si>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</si>
  <si>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</si>
  <si>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</si>
  <si>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</si>
  <si>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</si>
  <si>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</si>
  <si>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</si>
  <si>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</si>
  <si>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</si>
  <si>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</si>
  <si>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</si>
  <si>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</si>
  <si>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</si>
  <si>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</si>
  <si>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</si>
  <si>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</si>
  <si>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</si>
  <si>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</si>
  <si>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</si>
  <si>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</si>
  <si>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</si>
  <si>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</si>
  <si>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</si>
  <si>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</si>
  <si>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</si>
  <si>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</si>
  <si>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</si>
  <si>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</si>
  <si>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</si>
  <si>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</si>
  <si>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</si>
  <si>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</si>
  <si>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</si>
  <si>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</si>
  <si>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</si>
  <si>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</si>
  <si>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</si>
  <si>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</si>
  <si>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</si>
  <si>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</si>
  <si>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</si>
  <si>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</si>
  <si>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</si>
  <si>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</si>
  <si>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</si>
  <si>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</si>
  <si>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</si>
  <si>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</si>
  <si>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</si>
  <si>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</si>
  <si>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</si>
  <si>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</si>
  <si>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</si>
  <si>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</si>
  <si>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</si>
  <si>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</si>
  <si>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</si>
  <si>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</si>
  <si>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</si>
  <si>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</si>
  <si>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</si>
  <si>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</si>
  <si>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</si>
  <si>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</si>
  <si>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</si>
  <si>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</si>
  <si>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</si>
  <si>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</si>
  <si>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</si>
  <si>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</si>
  <si>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</si>
  <si>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</si>
  <si>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</si>
  <si>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</si>
  <si>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</si>
  <si>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</si>
  <si>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</si>
  <si>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</si>
  <si>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</si>
  <si>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</si>
  <si>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</si>
  <si>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</si>
  <si>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</si>
  <si>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</si>
  <si>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</si>
  <si>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</si>
  <si>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</si>
  <si>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</si>
  <si>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</si>
  <si>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</si>
  <si>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</si>
  <si>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</si>
  <si>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</si>
  <si>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</si>
  <si>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</si>
  <si>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</si>
  <si>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</si>
  <si>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</si>
  <si>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</si>
  <si>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</si>
  <si>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</si>
  <si>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</si>
  <si>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</si>
  <si>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</si>
  <si>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</si>
  <si>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</si>
  <si>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</si>
  <si>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</si>
  <si>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</si>
  <si>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</si>
  <si>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</si>
  <si>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</si>
  <si>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</si>
  <si>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</si>
  <si>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</si>
  <si>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</si>
  <si>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</si>
  <si>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</si>
  <si>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</si>
  <si>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</si>
  <si>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</si>
  <si>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</si>
  <si>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</si>
  <si>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</si>
  <si>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</si>
  <si>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</si>
  <si>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</si>
  <si>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</si>
  <si>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</si>
  <si>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</si>
  <si>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</si>
  <si>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</si>
  <si>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</si>
  <si>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</si>
  <si>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</si>
  <si>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</si>
  <si>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</si>
  <si>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</si>
  <si>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</si>
  <si>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</si>
  <si>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</si>
  <si>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</si>
  <si>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</si>
  <si>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</si>
  <si>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</si>
  <si>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</si>
  <si>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</si>
  <si>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</si>
  <si>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</si>
  <si>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</si>
  <si>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</si>
  <si>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</si>
  <si>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</si>
  <si>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</si>
  <si>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</si>
  <si>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</si>
  <si>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</si>
  <si>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</si>
  <si>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</si>
  <si>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</si>
  <si>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</si>
  <si>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</si>
  <si>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</si>
  <si>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</si>
  <si>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</si>
  <si>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</si>
  <si>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</si>
  <si>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</si>
  <si>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</si>
  <si>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</si>
  <si>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</si>
  <si>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</si>
  <si>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</si>
  <si>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</si>
  <si>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</si>
  <si>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</si>
  <si>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</si>
  <si>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</si>
  <si>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</si>
  <si>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</si>
  <si>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</si>
  <si>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</si>
  <si>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</si>
  <si>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</si>
  <si>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</si>
  <si>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</si>
  <si>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</si>
  <si>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</si>
  <si>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</si>
  <si>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</si>
  <si>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</si>
  <si>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</si>
  <si>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</si>
  <si>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</si>
  <si>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</si>
  <si>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</si>
  <si>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</si>
  <si>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</si>
  <si>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</si>
  <si>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</si>
  <si>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</si>
  <si>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</si>
  <si>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</si>
  <si>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</si>
  <si>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</si>
  <si>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</si>
  <si>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</si>
  <si>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</si>
  <si>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</si>
  <si>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</si>
  <si>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</si>
  <si>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</si>
  <si>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</si>
  <si>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</si>
  <si>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</si>
  <si>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</si>
  <si>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</si>
  <si>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</si>
  <si>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</si>
  <si>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</si>
  <si>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</si>
  <si>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</si>
  <si>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</si>
  <si>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</si>
  <si>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</si>
  <si>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</si>
  <si>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</si>
  <si>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</si>
  <si>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</si>
  <si>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</si>
  <si>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</si>
  <si>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</si>
  <si>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</si>
  <si>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</si>
  <si>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</si>
  <si>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</si>
  <si>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</si>
  <si>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</si>
  <si>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</si>
  <si>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</si>
  <si>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</si>
  <si>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</si>
  <si>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</si>
  <si>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</si>
  <si>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</si>
  <si>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</si>
  <si>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</si>
  <si>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</si>
  <si>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</si>
  <si>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</si>
  <si>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</si>
  <si>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</si>
  <si>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</si>
  <si>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</si>
  <si>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</si>
  <si>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</si>
  <si>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</si>
  <si>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</si>
  <si>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</si>
  <si>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</si>
  <si>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</si>
  <si>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</si>
  <si>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</si>
  <si>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</si>
  <si>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</si>
  <si>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</si>
  <si>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</si>
  <si>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</si>
  <si>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</si>
  <si>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</si>
  <si>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</si>
  <si>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</si>
  <si>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</si>
  <si>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</si>
  <si>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</si>
  <si>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</si>
  <si>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</si>
  <si>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</si>
  <si>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</si>
  <si>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</si>
  <si>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</si>
  <si>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</si>
  <si>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</si>
  <si>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</si>
  <si>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</si>
  <si>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</si>
  <si>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</si>
  <si>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</si>
  <si>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</si>
  <si>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</si>
  <si>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</si>
  <si>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</si>
  <si>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</si>
  <si>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</si>
  <si>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</si>
  <si>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</si>
  <si>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</si>
  <si>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</si>
  <si>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</si>
  <si>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</si>
  <si>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</si>
  <si>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</si>
  <si>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</si>
  <si>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</si>
  <si>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</si>
  <si>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</si>
  <si>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</si>
  <si>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</si>
  <si>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</si>
  <si>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</si>
  <si>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</si>
  <si>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</si>
  <si>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</si>
  <si>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</si>
  <si>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</si>
  <si>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</si>
  <si>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</si>
  <si>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</si>
  <si>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</si>
  <si>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</si>
  <si>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</si>
  <si>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</si>
  <si>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</si>
  <si>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</si>
  <si>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</si>
  <si>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</si>
  <si>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</si>
  <si>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</si>
  <si>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</si>
  <si>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</si>
  <si>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</si>
  <si>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</si>
  <si>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</si>
  <si>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</si>
  <si>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</si>
  <si>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</si>
  <si>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</si>
  <si>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</si>
  <si>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</si>
  <si>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</si>
  <si>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</si>
  <si>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</si>
  <si>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</si>
  <si>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</si>
  <si>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</si>
  <si>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</si>
  <si>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</si>
  <si>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</si>
  <si>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</si>
  <si>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</si>
  <si>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</si>
  <si>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</si>
  <si>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</si>
  <si>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</si>
  <si>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</si>
  <si>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</si>
  <si>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</si>
  <si>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</si>
  <si>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</si>
  <si>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</si>
  <si>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</si>
  <si>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</si>
  <si>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</si>
  <si>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</si>
  <si>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</si>
  <si>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</si>
  <si>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</si>
  <si>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</si>
  <si>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</si>
  <si>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</si>
  <si>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</si>
  <si>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</si>
  <si>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</si>
  <si>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</si>
  <si>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</si>
  <si>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</si>
  <si>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</si>
  <si>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</si>
  <si>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</si>
  <si>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</si>
  <si>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</si>
  <si>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</si>
  <si>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</si>
  <si>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</si>
  <si>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</si>
  <si>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</si>
  <si>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</si>
  <si>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</si>
  <si>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</si>
  <si>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</si>
  <si>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</si>
  <si>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</si>
  <si>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</si>
  <si>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</si>
  <si>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</si>
  <si>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</si>
  <si>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</si>
  <si>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</si>
  <si>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</si>
  <si>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</si>
  <si>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</si>
  <si>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</si>
  <si>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</si>
  <si>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</si>
  <si>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</si>
  <si>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</si>
  <si>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</si>
  <si>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</si>
  <si>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</si>
  <si>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</si>
  <si>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</si>
  <si>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</si>
  <si>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</si>
  <si>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</si>
  <si>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</si>
  <si>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</si>
  <si>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</si>
  <si>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</si>
  <si>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</si>
  <si>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</si>
  <si>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</si>
  <si>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</si>
  <si>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</si>
  <si>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</si>
  <si>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</si>
  <si>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</si>
  <si>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</si>
  <si>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</si>
  <si>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</si>
  <si>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</si>
  <si>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</si>
  <si>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</si>
  <si>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</si>
  <si>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</si>
  <si>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</si>
  <si>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</si>
  <si>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</si>
  <si>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</si>
  <si>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</si>
  <si>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</si>
  <si>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</si>
  <si>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</si>
  <si>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</si>
  <si>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</si>
  <si>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</si>
  <si>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</si>
  <si>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</si>
  <si>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</si>
  <si>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</si>
  <si>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</si>
  <si>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</si>
  <si>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</si>
  <si>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</si>
  <si>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</si>
  <si>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</si>
  <si>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</si>
  <si>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</si>
  <si>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</si>
  <si>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</si>
  <si>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</si>
  <si>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</si>
  <si>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</si>
  <si>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</si>
  <si>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</si>
  <si>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</si>
  <si>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</si>
  <si>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</si>
  <si>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</si>
  <si>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</si>
  <si>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</si>
  <si>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</si>
  <si>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</si>
  <si>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</si>
  <si>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</si>
  <si>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</si>
  <si>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</si>
  <si>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</si>
  <si>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</si>
  <si>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</si>
  <si>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</si>
  <si>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</si>
  <si>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</si>
  <si>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</si>
  <si>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</si>
  <si>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</si>
  <si>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</si>
  <si>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</si>
  <si>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</si>
  <si>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</si>
  <si>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</si>
  <si>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</si>
  <si>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</si>
  <si>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</si>
  <si>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</si>
  <si>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</si>
  <si>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</si>
  <si>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</si>
  <si>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</si>
  <si>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</si>
  <si>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</si>
  <si>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</si>
  <si>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</si>
  <si>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</si>
  <si>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</si>
  <si>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</si>
  <si>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</si>
  <si>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</si>
  <si>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</si>
  <si>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</si>
  <si>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</si>
  <si>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</si>
  <si>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</si>
  <si>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</si>
  <si>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</si>
  <si>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</si>
  <si>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</si>
  <si>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</si>
  <si>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</si>
  <si>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</si>
  <si>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</si>
  <si>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</si>
  <si>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</si>
  <si>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</si>
  <si>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</si>
  <si>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</si>
  <si>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</si>
  <si>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</si>
  <si>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</si>
  <si>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</si>
  <si>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</si>
  <si>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</si>
  <si>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</si>
  <si>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</si>
  <si>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</si>
  <si>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</si>
  <si>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</si>
  <si>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</si>
  <si>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</si>
  <si>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</si>
  <si>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</si>
  <si>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</si>
  <si>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</si>
  <si>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</si>
  <si>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</si>
  <si>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</si>
  <si>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</si>
  <si>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</si>
  <si>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</si>
  <si>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</si>
  <si>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</si>
  <si>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</si>
  <si>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</si>
  <si>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</si>
  <si>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</si>
  <si>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</si>
  <si>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</si>
  <si>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</si>
  <si>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</si>
  <si>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</si>
  <si>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</si>
  <si>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</si>
  <si>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</si>
  <si>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</si>
  <si>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</si>
  <si>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</si>
  <si>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</si>
  <si>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</si>
  <si>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</si>
  <si>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</si>
  <si>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</si>
  <si>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</si>
  <si>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</si>
  <si>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</si>
  <si>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</si>
  <si>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</si>
  <si>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</si>
  <si>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</si>
  <si>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</si>
  <si>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</si>
  <si>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</si>
  <si>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</si>
  <si>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</si>
  <si>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</si>
  <si>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</si>
  <si>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</si>
  <si>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</si>
  <si>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</si>
  <si>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</si>
  <si>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</si>
  <si>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</si>
  <si>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</si>
  <si>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</si>
  <si>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</si>
  <si>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</si>
  <si>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</si>
  <si>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</si>
  <si>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</si>
  <si>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</si>
  <si>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</si>
  <si>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</si>
  <si>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</si>
  <si>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</si>
  <si>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</si>
  <si>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</si>
  <si>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</si>
  <si>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</si>
  <si>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</si>
  <si>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</si>
  <si>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</si>
  <si>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</si>
  <si>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</si>
  <si>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</si>
  <si>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</si>
  <si>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</si>
  <si>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</si>
  <si>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</si>
  <si>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</si>
  <si>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</si>
  <si>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</si>
  <si>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</si>
  <si>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</si>
  <si>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</si>
  <si>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</si>
  <si>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</si>
  <si>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</si>
  <si>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</si>
  <si>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</si>
  <si>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</si>
  <si>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</si>
  <si>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</si>
  <si>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</si>
  <si>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</si>
  <si>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</si>
  <si>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</si>
  <si>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</si>
  <si>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</si>
  <si>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</si>
  <si>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</si>
  <si>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</si>
  <si>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</si>
  <si>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</si>
  <si>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</si>
  <si>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</si>
  <si>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</si>
  <si>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</si>
  <si>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</si>
  <si>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</si>
  <si>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</si>
  <si>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</si>
  <si>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</si>
  <si>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</si>
  <si>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</si>
  <si>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</si>
  <si>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</si>
  <si>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</si>
  <si>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</si>
  <si>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</si>
  <si>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</si>
  <si>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</si>
  <si>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</si>
  <si>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</si>
  <si>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</si>
  <si>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</si>
  <si>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</si>
  <si>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</si>
  <si>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</si>
  <si>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</si>
  <si>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</si>
  <si>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</si>
  <si>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</si>
  <si>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</si>
  <si>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</si>
  <si>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</si>
  <si>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</si>
  <si>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</si>
  <si>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</si>
  <si>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</si>
  <si>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</si>
  <si>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</si>
  <si>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</si>
  <si>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</si>
  <si>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</si>
  <si>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</si>
  <si>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</si>
  <si>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</si>
  <si>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</si>
  <si>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</si>
  <si>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</si>
  <si>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</si>
  <si>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</si>
  <si>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</si>
  <si>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</si>
  <si>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</si>
  <si>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</si>
  <si>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</si>
  <si>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</si>
  <si>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</si>
  <si>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</si>
  <si>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</si>
  <si>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</si>
  <si>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</si>
  <si>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</si>
  <si>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</si>
  <si>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</si>
  <si>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</si>
  <si>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</si>
  <si>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</si>
  <si>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</si>
  <si>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</si>
  <si>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</si>
  <si>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</si>
  <si>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</si>
  <si>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</si>
  <si>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</si>
  <si>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</si>
  <si>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</si>
  <si>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</si>
  <si>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</si>
  <si>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</si>
  <si>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</si>
  <si>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</si>
  <si>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</si>
  <si>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</si>
  <si>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</si>
  <si>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</si>
  <si>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</si>
  <si>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</si>
  <si>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</si>
  <si>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</si>
  <si>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</si>
  <si>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</si>
  <si>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</si>
  <si>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</si>
  <si>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</si>
  <si>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</si>
  <si>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</si>
  <si>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</si>
  <si>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</si>
  <si>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</si>
  <si>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</si>
  <si>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</si>
  <si>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</si>
  <si>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</si>
  <si>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</si>
  <si>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</si>
  <si>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</si>
  <si>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</si>
  <si>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</si>
  <si>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</si>
  <si>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</si>
  <si>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</si>
  <si>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</si>
  <si>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</si>
  <si>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</si>
  <si>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</si>
  <si>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</si>
  <si>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</si>
  <si>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</si>
  <si>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</si>
  <si>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</si>
  <si>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</si>
  <si>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</si>
  <si>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</si>
  <si>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</si>
  <si>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</si>
  <si>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</si>
  <si>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</si>
  <si>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</si>
  <si>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</si>
  <si>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</si>
  <si>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</si>
  <si>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</si>
  <si>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</si>
  <si>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</si>
  <si>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</si>
  <si>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</si>
  <si>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</si>
  <si>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</si>
  <si>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</si>
  <si>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</si>
  <si>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</si>
  <si>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</si>
  <si>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</si>
  <si>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</si>
  <si>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</si>
  <si>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</si>
  <si>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</si>
  <si>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</si>
  <si>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</si>
  <si>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</si>
  <si>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</si>
  <si>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</si>
  <si>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</si>
  <si>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</si>
  <si>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</si>
  <si>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</si>
  <si>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</si>
  <si>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</si>
  <si>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</si>
  <si>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</si>
  <si>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</si>
  <si>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</si>
  <si>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</si>
  <si>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</si>
  <si>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</si>
  <si>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</si>
  <si>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</si>
  <si>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</si>
  <si>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</si>
  <si>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</si>
  <si>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</si>
  <si>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</si>
  <si>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</si>
  <si>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</si>
  <si>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</si>
  <si>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</si>
  <si>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</si>
  <si>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</si>
  <si>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</si>
  <si>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</si>
  <si>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</si>
  <si>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</si>
  <si>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</si>
  <si>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</si>
  <si>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</si>
  <si>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</si>
  <si>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</si>
  <si>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</si>
  <si>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</si>
  <si>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</si>
  <si>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</si>
  <si>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</si>
  <si>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</si>
  <si>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</si>
  <si>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</si>
  <si>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</si>
  <si>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</si>
  <si>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</si>
  <si>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</si>
  <si>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</si>
  <si>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</si>
  <si>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</si>
  <si>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</si>
  <si>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</si>
  <si>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</si>
  <si>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</si>
  <si>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</si>
  <si>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</si>
  <si>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</si>
  <si>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</si>
  <si>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</si>
  <si>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</si>
  <si>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</si>
  <si>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</si>
  <si>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</si>
  <si>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</si>
  <si>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</si>
  <si>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</si>
  <si>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</si>
  <si>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</si>
  <si>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</si>
  <si>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</si>
  <si>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</si>
  <si>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</si>
  <si>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</si>
  <si>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</si>
  <si>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</si>
  <si>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</si>
  <si>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</si>
  <si>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</si>
  <si>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</si>
  <si>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</si>
  <si>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</si>
  <si>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</si>
  <si>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</si>
  <si>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</si>
  <si>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</si>
  <si>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</si>
  <si>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</si>
  <si>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</si>
  <si>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</si>
  <si>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</si>
  <si>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</si>
  <si>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</si>
  <si>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</si>
  <si>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</si>
  <si>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</si>
  <si>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</si>
  <si>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</si>
  <si>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</si>
  <si>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</si>
  <si>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</si>
  <si>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</si>
  <si>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</si>
  <si>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</si>
  <si>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</si>
  <si>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</si>
  <si>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</si>
  <si>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</si>
  <si>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</si>
  <si>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</si>
  <si>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</si>
  <si>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</si>
  <si>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</si>
  <si>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</si>
  <si>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</si>
  <si>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</si>
  <si>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</si>
  <si>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</si>
  <si>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</si>
  <si>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</si>
  <si>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</si>
  <si>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</si>
  <si>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</si>
  <si>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</si>
  <si>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</si>
  <si>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</si>
  <si>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</si>
  <si>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</si>
  <si>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</si>
  <si>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</si>
  <si>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</si>
  <si>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</si>
  <si>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</si>
  <si>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</si>
  <si>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</si>
  <si>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</si>
  <si>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</si>
  <si>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</si>
  <si>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</si>
  <si>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</si>
  <si>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</si>
  <si>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</si>
  <si>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</si>
  <si>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</si>
  <si>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</si>
  <si>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</si>
  <si>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</si>
  <si>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</si>
  <si>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</si>
  <si>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</si>
  <si>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</si>
  <si>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</si>
  <si>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</si>
  <si>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</si>
  <si>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</si>
  <si>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</si>
  <si>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</si>
  <si>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</si>
  <si>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</si>
  <si>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</si>
  <si>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</si>
  <si>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</si>
  <si>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</si>
  <si>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</si>
  <si>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</si>
  <si>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</si>
  <si>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</si>
  <si>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</si>
  <si>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</si>
  <si>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</si>
  <si>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</si>
  <si>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</si>
  <si>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</si>
  <si>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</si>
  <si>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</si>
  <si>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</si>
  <si>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</si>
  <si>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</si>
  <si>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</si>
  <si>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</si>
  <si>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</si>
  <si>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</si>
  <si>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</si>
  <si>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</si>
  <si>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</si>
  <si>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</si>
  <si>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</si>
  <si>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</si>
  <si>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</si>
  <si>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</si>
  <si>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</si>
  <si>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</si>
  <si>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</si>
  <si>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</si>
  <si>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</si>
  <si>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</si>
  <si>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</si>
  <si>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</si>
  <si>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</si>
  <si>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</si>
  <si>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</si>
  <si>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</si>
  <si>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</si>
  <si>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</si>
  <si>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</si>
  <si>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</si>
  <si>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</si>
  <si>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</si>
  <si>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</si>
  <si>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</si>
  <si>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</si>
  <si>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</si>
  <si>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</si>
  <si>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</si>
  <si>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</si>
  <si>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</si>
  <si>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</si>
  <si>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</si>
  <si>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</si>
  <si>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</si>
  <si>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</si>
  <si>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</si>
  <si>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</si>
  <si>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</si>
  <si>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</si>
  <si>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</si>
  <si>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</si>
  <si>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</si>
  <si>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</si>
  <si>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</si>
  <si>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</si>
  <si>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</si>
  <si>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</si>
  <si>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</si>
  <si>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</si>
  <si>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</si>
  <si>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</si>
  <si>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</si>
  <si>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</si>
  <si>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</si>
  <si>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</si>
  <si>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</si>
  <si>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</si>
  <si>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</si>
  <si>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</si>
  <si>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</si>
  <si>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</si>
  <si>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</si>
  <si>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</si>
  <si>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</si>
  <si>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</si>
  <si>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</si>
  <si>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</si>
  <si>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</si>
  <si>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</si>
  <si>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</si>
  <si>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</si>
  <si>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</si>
  <si>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</si>
  <si>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</si>
  <si>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</si>
  <si>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</si>
  <si>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</si>
  <si>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</si>
  <si>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</si>
  <si>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</si>
  <si>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</si>
  <si>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</si>
  <si>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</si>
  <si>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</si>
  <si>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</si>
  <si>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</si>
  <si>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</si>
  <si>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</si>
  <si>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</si>
  <si>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</si>
  <si>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</si>
  <si>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</si>
  <si>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</si>
  <si>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</si>
  <si>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</si>
  <si>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</si>
  <si>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</si>
  <si>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</si>
  <si>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</si>
  <si>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</si>
  <si>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</si>
  <si>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</si>
  <si>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</si>
  <si>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</si>
  <si>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</si>
  <si>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</si>
  <si>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</si>
  <si>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</si>
  <si>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</si>
  <si>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</si>
  <si>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</si>
  <si>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</si>
  <si>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</si>
  <si>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</si>
  <si>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</si>
  <si>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</si>
  <si>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</si>
  <si>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</si>
  <si>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</si>
  <si>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</si>
  <si>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</si>
  <si>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</si>
  <si>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</si>
  <si>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</si>
  <si>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</si>
  <si>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</si>
  <si>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</si>
  <si>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</si>
  <si>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</si>
  <si>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</si>
  <si>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</si>
  <si>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</si>
  <si>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</si>
  <si>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</si>
  <si>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</si>
  <si>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</si>
  <si>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</si>
  <si>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</si>
  <si>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</si>
  <si>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</si>
  <si>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</si>
  <si>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</si>
  <si>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</si>
  <si>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</si>
  <si>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</si>
  <si>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</si>
  <si>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</si>
  <si>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</si>
  <si>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</si>
  <si>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</si>
  <si>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</si>
  <si>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</si>
  <si>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</si>
  <si>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</si>
  <si>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</si>
  <si>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</si>
  <si>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</si>
  <si>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</si>
  <si>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</si>
  <si>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</si>
  <si>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</si>
  <si>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</si>
  <si>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</si>
  <si>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</si>
  <si>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</si>
  <si>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</si>
  <si>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</si>
  <si>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</si>
  <si>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</si>
  <si>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</si>
  <si>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</si>
  <si>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</si>
  <si>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</si>
  <si>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</si>
  <si>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</si>
  <si>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</si>
  <si>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</si>
  <si>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</si>
  <si>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</si>
  <si>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</si>
  <si>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</si>
  <si>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</si>
  <si>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</si>
  <si>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</si>
  <si>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</si>
  <si>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</si>
  <si>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</si>
  <si>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</si>
  <si>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</si>
  <si>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</si>
  <si>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</si>
  <si>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</si>
  <si>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</si>
  <si>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</si>
  <si>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</si>
  <si>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</si>
  <si>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</si>
  <si>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</si>
  <si>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</si>
  <si>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</si>
  <si>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</si>
  <si>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</si>
  <si>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</si>
  <si>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</si>
  <si>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</si>
  <si>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</si>
  <si>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</si>
  <si>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</si>
  <si>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</si>
  <si>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</si>
  <si>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</si>
  <si>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</si>
  <si>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</si>
  <si>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</si>
  <si>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</si>
  <si>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</si>
  <si>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</si>
  <si>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</si>
  <si>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</si>
  <si>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</si>
  <si>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</si>
  <si>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</si>
  <si>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</si>
  <si>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</si>
  <si>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</si>
  <si>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</si>
  <si>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</si>
  <si>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</si>
  <si>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</si>
  <si>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</si>
  <si>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</si>
  <si>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</si>
  <si>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</si>
  <si>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</si>
  <si>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</si>
  <si>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</si>
  <si>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</si>
  <si>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</si>
  <si>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</si>
  <si>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</si>
  <si>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</si>
  <si>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</si>
  <si>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</si>
  <si>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</si>
  <si>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</si>
  <si>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</si>
  <si>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</si>
  <si>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</si>
  <si>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</si>
  <si>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</si>
  <si>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</si>
  <si>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</si>
  <si>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</si>
  <si>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</si>
  <si>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</si>
  <si>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</si>
  <si>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</si>
  <si>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</si>
  <si>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</si>
  <si>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</si>
  <si>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</si>
  <si>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</si>
  <si>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</si>
  <si>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</si>
  <si>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</si>
  <si>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</si>
  <si>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</si>
  <si>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</si>
  <si>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</si>
  <si>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</si>
  <si>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</si>
  <si>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</si>
  <si>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</si>
  <si>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</si>
  <si>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</si>
  <si>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</si>
  <si>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</si>
  <si>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</si>
  <si>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</si>
  <si>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</si>
  <si>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</si>
  <si>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</si>
  <si>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</si>
  <si>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</si>
  <si>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</si>
  <si>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</si>
  <si>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</si>
  <si>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</si>
  <si>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</si>
  <si>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</si>
  <si>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</si>
  <si>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</si>
  <si>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</si>
  <si>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</si>
  <si>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</si>
  <si>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</si>
  <si>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</si>
  <si>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</si>
  <si>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</si>
  <si>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</si>
  <si>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</si>
  <si>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</si>
  <si>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</si>
  <si>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</si>
  <si>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</si>
  <si>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</si>
  <si>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</si>
  <si>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</si>
  <si>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</si>
  <si>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</si>
  <si>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</si>
  <si>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</si>
  <si>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</si>
  <si>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</si>
  <si>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</si>
  <si>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</si>
  <si>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</si>
  <si>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</si>
  <si>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</si>
  <si>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</si>
  <si>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</si>
  <si>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</si>
  <si>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</si>
  <si>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</si>
  <si>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</si>
  <si>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</si>
  <si>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</si>
  <si>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</si>
  <si>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</si>
  <si>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</si>
  <si>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</si>
  <si>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</si>
  <si>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</si>
  <si>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</si>
  <si>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</si>
  <si>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</si>
  <si>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</si>
  <si>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</si>
  <si>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</si>
  <si>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</si>
  <si>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</si>
  <si>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</si>
  <si>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</si>
  <si>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</si>
  <si>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</si>
  <si>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</si>
  <si>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</si>
  <si>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</si>
  <si>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</si>
  <si>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</si>
  <si>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</si>
  <si>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</si>
  <si>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</si>
  <si>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</si>
  <si>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</si>
  <si>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</si>
  <si>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</si>
  <si>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</si>
  <si>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</si>
  <si>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</si>
  <si>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</si>
  <si>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</si>
  <si>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</si>
  <si>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</si>
  <si>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</si>
  <si>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</si>
  <si>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</si>
  <si>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</si>
  <si>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</si>
  <si>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</si>
  <si>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</si>
  <si>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</si>
  <si>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</si>
  <si>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</si>
  <si>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</si>
  <si>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</si>
  <si>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</si>
  <si>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</si>
  <si>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</si>
  <si>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</si>
  <si>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</si>
  <si>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</si>
  <si>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</si>
  <si>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</si>
  <si>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</si>
  <si>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</si>
  <si>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</si>
  <si>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</si>
  <si>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</si>
  <si>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</si>
  <si>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</si>
  <si>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</si>
  <si>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</si>
  <si>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</si>
  <si>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</si>
  <si>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</si>
  <si>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</si>
  <si>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</si>
  <si>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</si>
  <si>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</si>
  <si>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</si>
  <si>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</si>
  <si>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</si>
  <si>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</si>
  <si>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</si>
  <si>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</si>
  <si>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</si>
  <si>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</si>
  <si>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</si>
  <si>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</si>
  <si>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</si>
  <si>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</si>
  <si>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</si>
  <si>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</si>
  <si>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</si>
  <si>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</si>
  <si>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</si>
  <si>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</si>
  <si>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</si>
  <si>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</si>
  <si>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</si>
  <si>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</si>
  <si>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</si>
  <si>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</si>
  <si>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</si>
  <si>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</si>
  <si>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</si>
  <si>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</si>
  <si>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</si>
  <si>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</si>
  <si>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</si>
  <si>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</si>
  <si>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</si>
  <si>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</si>
  <si>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</si>
  <si>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</si>
  <si>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</si>
  <si>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</si>
  <si>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</si>
  <si>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</si>
  <si>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</si>
  <si>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</si>
  <si>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</si>
  <si>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</si>
  <si>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</si>
  <si>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</si>
  <si>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</si>
  <si>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</si>
  <si>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</si>
  <si>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</si>
  <si>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</si>
  <si>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</si>
  <si>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</si>
  <si>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</si>
  <si>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</si>
  <si>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</si>
  <si>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</si>
  <si>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</si>
  <si>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</si>
  <si>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</si>
  <si>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</si>
  <si>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</si>
  <si>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</si>
  <si>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</si>
  <si>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</si>
  <si>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</si>
  <si>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</si>
  <si>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</si>
  <si>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</si>
  <si>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</si>
  <si>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</si>
  <si>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</si>
  <si>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</si>
  <si>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</si>
  <si>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</si>
  <si>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</si>
  <si>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</si>
  <si>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</si>
  <si>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</si>
  <si>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</si>
  <si>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</si>
  <si>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</si>
  <si>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</si>
  <si>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</si>
  <si>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</si>
  <si>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</si>
  <si>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</si>
  <si>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</si>
  <si>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</si>
  <si>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</si>
  <si>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</si>
  <si>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</si>
  <si>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</si>
  <si>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</si>
  <si>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</si>
  <si>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</si>
  <si>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</si>
  <si>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</si>
  <si>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</si>
  <si>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</si>
  <si>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</si>
  <si>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</si>
  <si>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</si>
  <si>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</si>
  <si>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</si>
  <si>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</si>
  <si>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</si>
  <si>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</si>
  <si>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</si>
  <si>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</si>
  <si>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</si>
  <si>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</si>
  <si>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</si>
  <si>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</si>
  <si>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</si>
  <si>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</si>
  <si>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</si>
  <si>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</si>
  <si>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</si>
  <si>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</si>
  <si>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</si>
  <si>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</si>
  <si>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</si>
  <si>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</si>
  <si>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</si>
  <si>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</si>
  <si>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</si>
  <si>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</si>
  <si>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</si>
  <si>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</si>
  <si>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</si>
  <si>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</si>
  <si>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</si>
  <si>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</si>
  <si>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</si>
  <si>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</si>
  <si>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</si>
  <si>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</si>
  <si>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</si>
  <si>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</si>
  <si>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</si>
  <si>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</si>
  <si>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</si>
  <si>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</si>
  <si>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</si>
  <si>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</si>
  <si>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</si>
  <si>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</si>
  <si>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</si>
  <si>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</si>
  <si>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</si>
  <si>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</si>
  <si>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</si>
  <si>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</si>
  <si>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</si>
  <si>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</si>
  <si>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</si>
  <si>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</si>
  <si>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</si>
  <si>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</si>
  <si>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</si>
  <si>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</si>
  <si>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</si>
  <si>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</si>
  <si>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</si>
  <si>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</si>
  <si>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</si>
  <si>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</si>
  <si>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</si>
  <si>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</si>
  <si>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</si>
  <si>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</si>
  <si>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</si>
  <si>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</si>
  <si>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</si>
  <si>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</si>
  <si>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</si>
  <si>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</si>
  <si>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</si>
  <si>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</si>
  <si>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</si>
  <si>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</si>
  <si>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</si>
  <si>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</si>
  <si>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</si>
  <si>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</si>
  <si>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</si>
  <si>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</si>
  <si>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</si>
  <si>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</si>
  <si>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</si>
  <si>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</si>
  <si>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</si>
  <si>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</si>
  <si>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</si>
  <si>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</si>
  <si>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</si>
  <si>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</si>
  <si>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</si>
  <si>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</si>
  <si>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</si>
  <si>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</si>
  <si>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</si>
  <si>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</si>
  <si>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</si>
  <si>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</si>
  <si>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</si>
  <si>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</si>
  <si>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</si>
  <si>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</si>
  <si>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</si>
  <si>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</si>
  <si>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</si>
  <si>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</si>
  <si>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</si>
  <si>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</si>
  <si>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</si>
  <si>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</si>
  <si>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</si>
  <si>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</si>
  <si>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</si>
  <si>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</si>
  <si>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</si>
  <si>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</si>
  <si>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</si>
  <si>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</si>
  <si>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</si>
  <si>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</si>
  <si>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</si>
  <si>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</si>
  <si>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</si>
  <si>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</si>
  <si>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</si>
  <si>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</si>
  <si>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</si>
  <si>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</si>
  <si>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</si>
  <si>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</si>
  <si>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</si>
  <si>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</si>
  <si>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</si>
  <si>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</si>
  <si>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</si>
  <si>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</si>
  <si>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</si>
  <si>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</si>
  <si>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</si>
  <si>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</si>
  <si>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</si>
  <si>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</si>
  <si>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</si>
  <si>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</si>
  <si>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</si>
  <si>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</si>
  <si>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</si>
  <si>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</si>
  <si>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</si>
  <si>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</si>
  <si>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</si>
  <si>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</si>
  <si>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</si>
  <si>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</si>
  <si>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</si>
  <si>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</si>
  <si>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</si>
  <si>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</si>
  <si>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</si>
  <si>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</si>
  <si>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</si>
  <si>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</si>
  <si>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</si>
  <si>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</si>
  <si>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</si>
  <si>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</si>
  <si>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</si>
  <si>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</si>
  <si>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</si>
  <si>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</si>
  <si>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</si>
  <si>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</si>
  <si>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</si>
  <si>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</si>
  <si>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</si>
  <si>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</si>
  <si>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</si>
  <si>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</si>
  <si>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</si>
  <si>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</si>
  <si>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</si>
  <si>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</si>
  <si>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</si>
  <si>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</si>
  <si>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</si>
  <si>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</si>
  <si>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</si>
  <si>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</si>
  <si>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</si>
  <si>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</si>
  <si>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</si>
  <si>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</si>
  <si>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</si>
  <si>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</si>
  <si>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</si>
  <si>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</si>
  <si>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</si>
  <si>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</si>
  <si>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</si>
  <si>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</si>
  <si>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</si>
  <si>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</si>
  <si>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</si>
  <si>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</si>
  <si>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</si>
  <si>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</si>
  <si>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</si>
  <si>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</si>
  <si>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</si>
  <si>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</si>
  <si>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</si>
  <si>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</si>
  <si>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</si>
  <si>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</si>
  <si>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</si>
  <si>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</si>
  <si>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</si>
  <si>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</si>
  <si>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</si>
  <si>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</si>
  <si>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</si>
  <si>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</si>
  <si>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</si>
  <si>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</si>
  <si>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</si>
  <si>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</si>
  <si>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</si>
  <si>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</si>
  <si>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</si>
  <si>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</si>
  <si>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</si>
  <si>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</si>
  <si>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</si>
  <si>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</si>
  <si>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</si>
  <si>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</si>
  <si>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</si>
  <si>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</si>
  <si>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</si>
  <si>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</si>
  <si>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</si>
  <si>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</si>
  <si>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</si>
  <si>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</si>
  <si>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</si>
  <si>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</si>
  <si>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</si>
  <si>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</si>
  <si>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</si>
  <si>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</si>
  <si>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</si>
  <si>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</si>
  <si>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</si>
  <si>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</si>
  <si>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</si>
  <si>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</si>
  <si>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</si>
  <si>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</si>
  <si>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</si>
  <si>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</si>
  <si>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</si>
  <si>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</si>
  <si>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</si>
  <si>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</si>
  <si>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</si>
  <si>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</si>
  <si>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</si>
  <si>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</si>
  <si>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</si>
  <si>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</si>
  <si>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</si>
  <si>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</si>
  <si>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</si>
  <si>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</si>
  <si>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</si>
  <si>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</si>
  <si>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</si>
  <si>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</si>
  <si>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</si>
  <si>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</si>
  <si>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</si>
  <si>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</si>
  <si>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</si>
  <si>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</si>
  <si>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</si>
  <si>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</si>
  <si>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</si>
  <si>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</si>
  <si>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</si>
  <si>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</si>
  <si>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</si>
  <si>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</si>
  <si>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</si>
  <si>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</si>
  <si>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</si>
  <si>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</si>
  <si>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</si>
  <si>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</si>
  <si>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</si>
  <si>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</si>
  <si>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</si>
  <si>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</si>
  <si>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</si>
  <si>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</si>
  <si>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</si>
  <si>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</si>
  <si>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</si>
  <si>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</si>
  <si>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</si>
  <si>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</si>
  <si>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</si>
  <si>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</si>
  <si>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</si>
  <si>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</si>
  <si>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</si>
  <si>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</si>
  <si>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</si>
  <si>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</si>
  <si>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</si>
  <si>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</si>
  <si>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</si>
  <si>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</si>
  <si>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</si>
  <si>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</si>
  <si>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</si>
  <si>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</si>
  <si>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</si>
  <si>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</si>
  <si>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</si>
  <si>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</si>
  <si>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</si>
  <si>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</si>
  <si>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</si>
  <si>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</si>
  <si>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</si>
  <si>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</si>
  <si>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</si>
  <si>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</si>
  <si>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</si>
  <si>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</si>
  <si>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</si>
  <si>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</si>
  <si>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</si>
  <si>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</si>
  <si>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</si>
  <si>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</si>
  <si>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</si>
  <si>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</si>
  <si>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</si>
  <si>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</si>
  <si>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</si>
  <si>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</si>
  <si>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</si>
  <si>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</si>
  <si>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</si>
  <si>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</si>
  <si>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</si>
  <si>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</si>
  <si>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</si>
  <si>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</si>
  <si>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</si>
  <si>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</si>
  <si>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</si>
  <si>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</si>
  <si>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</si>
  <si>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</si>
  <si>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</si>
  <si>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</si>
  <si>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</si>
  <si>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</si>
  <si>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</si>
  <si>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</si>
  <si>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</si>
  <si>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</si>
  <si>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</si>
  <si>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</si>
  <si>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</si>
  <si>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</si>
  <si>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</si>
  <si>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</si>
  <si>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</si>
  <si>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</si>
  <si>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</si>
  <si>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</si>
  <si>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</si>
  <si>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</si>
  <si>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</si>
  <si>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</si>
  <si>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</si>
  <si>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</si>
  <si>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</si>
  <si>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</si>
  <si>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</si>
  <si>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</si>
  <si>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</si>
  <si>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</si>
  <si>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</si>
  <si>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</si>
  <si>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</si>
  <si>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</si>
  <si>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</si>
  <si>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</si>
  <si>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</si>
  <si>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</si>
  <si>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</si>
  <si>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</si>
  <si>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</si>
  <si>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</si>
  <si>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</si>
  <si>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</si>
  <si>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</si>
  <si>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</si>
  <si>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</si>
  <si>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</si>
  <si>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</si>
  <si>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</si>
  <si>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</si>
  <si>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</si>
  <si>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</si>
  <si>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</si>
  <si>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</si>
  <si>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</si>
  <si>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</si>
  <si>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</si>
  <si>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</si>
  <si>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</si>
  <si>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</si>
  <si>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</si>
  <si>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</si>
  <si>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</si>
  <si>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</si>
  <si>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</si>
  <si>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</si>
  <si>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</si>
  <si>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</si>
  <si>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</si>
  <si>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</si>
  <si>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</si>
  <si>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</si>
  <si>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</si>
  <si>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</si>
  <si>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</si>
  <si>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</si>
  <si>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</si>
  <si>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</si>
  <si>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</si>
  <si>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</si>
  <si>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</si>
  <si>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</si>
  <si>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</si>
  <si>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</si>
  <si>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</si>
  <si>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</si>
  <si>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</si>
  <si>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</si>
  <si>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</si>
  <si>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</si>
  <si>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</si>
  <si>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</si>
  <si>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</si>
  <si>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</si>
  <si>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</si>
  <si>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</si>
  <si>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</si>
  <si>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</si>
  <si>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</si>
  <si>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</si>
  <si>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</si>
  <si>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</si>
  <si>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</si>
  <si>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</si>
  <si>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</si>
  <si>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</si>
  <si>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</si>
  <si>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</si>
  <si>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</si>
  <si>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</si>
  <si>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</si>
  <si>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</si>
  <si>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</si>
  <si>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</si>
  <si>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</si>
  <si>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</si>
  <si>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</si>
  <si>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</si>
  <si>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</si>
  <si>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</si>
  <si>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</si>
  <si>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</si>
  <si>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</si>
  <si>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</si>
  <si>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</si>
  <si>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</si>
  <si>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</si>
  <si>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</si>
  <si>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</si>
  <si>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</si>
  <si>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</si>
  <si>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</si>
  <si>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</si>
  <si>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</si>
  <si>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</si>
  <si>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</si>
  <si>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</si>
  <si>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</si>
  <si>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</si>
  <si>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</si>
  <si>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</si>
  <si>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</si>
  <si>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</si>
  <si>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</si>
  <si>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</si>
  <si>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</si>
  <si>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</si>
  <si>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</si>
  <si>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</si>
  <si>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</si>
  <si>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</si>
  <si>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</si>
  <si>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</si>
  <si>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</si>
  <si>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</si>
  <si>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</si>
  <si>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</si>
  <si>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</si>
  <si>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</si>
  <si>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</si>
  <si>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</si>
  <si>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</si>
  <si>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</si>
  <si>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</si>
  <si>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</si>
  <si>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</si>
  <si>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</si>
  <si>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</si>
  <si>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</si>
  <si>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</si>
  <si>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</si>
  <si>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</si>
  <si>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</si>
  <si>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</si>
  <si>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</si>
  <si>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</si>
  <si>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</si>
  <si>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</si>
  <si>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</si>
  <si>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</si>
  <si>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</si>
  <si>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</si>
  <si>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</si>
  <si>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</si>
  <si>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</si>
  <si>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</si>
  <si>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</si>
  <si>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</si>
  <si>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</si>
  <si>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</si>
  <si>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</si>
  <si>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</si>
  <si>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</si>
  <si>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</si>
  <si>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</si>
  <si>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</si>
  <si>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</si>
  <si>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</si>
  <si>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</si>
  <si>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</si>
  <si>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</si>
  <si>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</si>
  <si>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</si>
  <si>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</si>
  <si>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</si>
  <si>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</si>
  <si>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</si>
  <si>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</si>
  <si>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</si>
  <si>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</si>
  <si>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</si>
  <si>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</si>
  <si>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</si>
  <si>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</si>
  <si>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</si>
  <si>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</si>
  <si>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</si>
  <si>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</si>
  <si>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</si>
  <si>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</si>
  <si>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</si>
  <si>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</si>
  <si>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</si>
  <si>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</si>
  <si>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</si>
  <si>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</si>
  <si>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</si>
  <si>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</si>
  <si>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</si>
  <si>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</si>
  <si>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</si>
  <si>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</si>
  <si>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</si>
  <si>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</si>
  <si>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</si>
  <si>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</si>
  <si>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</si>
  <si>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</si>
  <si>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</si>
  <si>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</si>
  <si>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</si>
  <si>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</si>
  <si>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</si>
  <si>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</si>
  <si>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</si>
  <si>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</si>
  <si>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</si>
  <si>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</si>
  <si>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</si>
  <si>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</si>
  <si>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</si>
  <si>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</si>
  <si>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</si>
  <si>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</si>
  <si>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</si>
  <si>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</si>
  <si>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</si>
  <si>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</si>
  <si>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</si>
  <si>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</si>
  <si>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</si>
  <si>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</si>
  <si>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</si>
  <si>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</si>
  <si>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</si>
  <si>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</si>
  <si>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</si>
  <si>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</si>
  <si>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</si>
  <si>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</si>
  <si>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</si>
  <si>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</si>
  <si>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</si>
  <si>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</si>
  <si>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</si>
  <si>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</si>
  <si>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</si>
  <si>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</si>
  <si>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</si>
  <si>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</si>
  <si>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</si>
  <si>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</si>
  <si>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</si>
  <si>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</si>
  <si>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</si>
  <si>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</si>
  <si>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</si>
  <si>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</si>
  <si>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</si>
  <si>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</si>
  <si>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</si>
  <si>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</si>
  <si>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</si>
  <si>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</si>
  <si>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</si>
  <si>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</si>
  <si>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</si>
  <si>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</si>
  <si>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</si>
  <si>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</si>
  <si>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</si>
  <si>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</si>
  <si>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</si>
  <si>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</si>
  <si>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</si>
  <si>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</si>
  <si>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</si>
  <si>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</si>
  <si>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</si>
  <si>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</si>
  <si>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</si>
  <si>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</si>
  <si>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</si>
  <si>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</si>
  <si>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</si>
  <si>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</si>
  <si>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</si>
  <si>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</si>
  <si>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</si>
  <si>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</si>
  <si>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</si>
  <si>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</si>
  <si>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</si>
  <si>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</si>
  <si>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</si>
  <si>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</si>
  <si>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</si>
  <si>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</si>
  <si>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</si>
  <si>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</si>
  <si>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</si>
  <si>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</si>
  <si>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</si>
  <si>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</si>
  <si>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</si>
  <si>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</si>
  <si>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</si>
  <si>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</si>
  <si>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</si>
  <si>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</si>
  <si>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</si>
  <si>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</si>
  <si>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</si>
  <si>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</si>
  <si>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</si>
  <si>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</si>
  <si>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</si>
  <si>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</si>
  <si>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</si>
  <si>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</si>
  <si>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</si>
  <si>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</si>
  <si>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</si>
  <si>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</si>
  <si>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</si>
  <si>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</si>
  <si>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</si>
  <si>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</si>
  <si>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</si>
  <si>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</si>
  <si>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</si>
  <si>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</si>
  <si>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</si>
  <si>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</si>
  <si>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</si>
  <si>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</si>
  <si>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</si>
  <si>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</si>
  <si>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</si>
  <si>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</si>
  <si>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</si>
  <si>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</si>
  <si>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</si>
  <si>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</si>
  <si>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</si>
  <si>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</si>
  <si>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</si>
  <si>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</si>
  <si>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</si>
  <si>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</si>
  <si>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</si>
  <si>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</si>
  <si>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</si>
  <si>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</si>
  <si>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</si>
  <si>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</si>
  <si>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</si>
  <si>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</si>
  <si>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</si>
  <si>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</si>
  <si>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</si>
  <si>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</si>
  <si>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</si>
  <si>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</si>
  <si>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</si>
  <si>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</si>
  <si>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</si>
  <si>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</si>
  <si>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</si>
  <si>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</si>
  <si>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</si>
  <si>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</si>
  <si>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</si>
  <si>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</si>
  <si>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</si>
  <si>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</si>
  <si>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</si>
  <si>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</si>
  <si>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</si>
  <si>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</si>
  <si>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</si>
  <si>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</si>
  <si>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</si>
  <si>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</si>
  <si>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</si>
  <si>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</si>
  <si>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</si>
  <si>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</si>
  <si>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</si>
  <si>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</si>
  <si>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</si>
  <si>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</si>
  <si>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</si>
  <si>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</si>
  <si>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</si>
  <si>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</si>
  <si>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</si>
  <si>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</si>
  <si>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</si>
  <si>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</si>
  <si>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</si>
  <si>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</si>
  <si>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</si>
  <si>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</si>
  <si>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</si>
  <si>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</si>
  <si>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</si>
  <si>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</si>
  <si>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</si>
  <si>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</si>
  <si>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</si>
  <si>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</si>
  <si>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</si>
  <si>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</si>
  <si>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</si>
  <si>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</si>
  <si>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</si>
  <si>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</si>
  <si>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</si>
  <si>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</si>
  <si>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</si>
  <si>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</si>
  <si>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</si>
  <si>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</si>
  <si>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</si>
  <si>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</si>
  <si>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</si>
  <si>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</si>
  <si>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</si>
  <si>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</si>
  <si>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</si>
  <si>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</si>
  <si>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</si>
  <si>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</si>
  <si>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</si>
  <si>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</si>
  <si>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</si>
  <si>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</si>
  <si>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</si>
  <si>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</si>
  <si>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</si>
  <si>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</si>
  <si>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</si>
  <si>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</si>
  <si>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</si>
  <si>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</si>
  <si>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</si>
  <si>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</si>
  <si>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</si>
  <si>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</si>
  <si>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</si>
  <si>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</si>
  <si>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</si>
  <si>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</si>
  <si>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</si>
  <si>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</si>
  <si>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</si>
  <si>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</si>
  <si>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</si>
  <si>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</si>
  <si>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</si>
  <si>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</si>
  <si>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</si>
  <si>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</si>
  <si>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</si>
  <si>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</si>
  <si>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</si>
  <si>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</si>
  <si>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</si>
  <si>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</si>
  <si>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</si>
  <si>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</si>
  <si>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</si>
  <si>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</si>
  <si>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</si>
  <si>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</si>
  <si>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</si>
  <si>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</si>
  <si>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</si>
  <si>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</si>
  <si>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</si>
  <si>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</si>
  <si>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</si>
  <si>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</si>
  <si>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</si>
  <si>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</si>
  <si>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</si>
  <si>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</si>
  <si>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</si>
  <si>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</si>
  <si>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</si>
  <si>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</si>
  <si>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</si>
  <si>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</si>
  <si>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</si>
  <si>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</si>
  <si>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</si>
  <si>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</si>
  <si>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</si>
  <si>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</si>
  <si>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</si>
  <si>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</si>
  <si>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</si>
  <si>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</si>
  <si>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</si>
  <si>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</si>
  <si>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</si>
  <si>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</si>
  <si>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</si>
  <si>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</si>
  <si>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</si>
  <si>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</si>
  <si>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</si>
  <si>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</si>
  <si>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</si>
  <si>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</si>
  <si>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</si>
  <si>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</si>
  <si>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</si>
  <si>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</si>
  <si>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</si>
  <si>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</si>
  <si>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</si>
  <si>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</si>
  <si>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</si>
  <si>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</si>
  <si>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</si>
  <si>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</si>
  <si>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</si>
  <si>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</si>
  <si>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</si>
  <si>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</si>
  <si>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</si>
  <si>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</si>
  <si>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</si>
  <si>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</si>
  <si>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</si>
  <si>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</si>
  <si>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</si>
  <si>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</si>
  <si>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</si>
  <si>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</si>
  <si>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</si>
  <si>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</si>
  <si>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</si>
  <si>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</si>
  <si>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</si>
  <si>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</si>
  <si>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</si>
  <si>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</si>
  <si>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</si>
  <si>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</si>
  <si>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</si>
  <si>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</si>
  <si>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</si>
  <si>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</si>
  <si>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</si>
  <si>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</si>
  <si>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</si>
  <si>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</si>
  <si>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</si>
  <si>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</si>
  <si>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</si>
  <si>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</si>
  <si>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</si>
  <si>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</si>
  <si>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</si>
  <si>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</si>
  <si>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</si>
  <si>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</si>
  <si>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</si>
  <si>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</si>
  <si>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</si>
  <si>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</si>
  <si>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</si>
  <si>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</si>
  <si>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</si>
  <si>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</si>
  <si>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</si>
  <si>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</si>
  <si>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</si>
  <si>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</si>
  <si>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</si>
  <si>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</si>
  <si>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</si>
  <si>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</si>
  <si>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</si>
  <si>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</si>
  <si>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</si>
  <si>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</si>
  <si>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</si>
  <si>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</si>
  <si>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</si>
  <si>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</si>
  <si>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</si>
  <si>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</si>
  <si>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</si>
  <si>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</si>
  <si>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</si>
  <si>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</si>
  <si>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</si>
  <si>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</si>
  <si>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</si>
  <si>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</si>
  <si>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</si>
  <si>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</si>
  <si>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</si>
  <si>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</si>
  <si>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</si>
  <si>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</si>
  <si>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</si>
  <si>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</si>
  <si>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</si>
  <si>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</si>
  <si>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</si>
  <si>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</si>
  <si>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</si>
  <si>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</si>
  <si>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</si>
  <si>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</si>
  <si>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</si>
  <si>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</si>
  <si>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</si>
  <si>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</si>
  <si>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</si>
  <si>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</si>
  <si>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</si>
  <si>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</si>
  <si>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</si>
  <si>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</si>
  <si>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</si>
  <si>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</si>
  <si>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</si>
  <si>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</si>
  <si>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</si>
  <si>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</si>
  <si>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</si>
  <si>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</si>
  <si>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</si>
  <si>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</si>
  <si>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</si>
  <si>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</si>
  <si>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</si>
  <si>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</si>
  <si>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</si>
  <si>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</si>
  <si>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</si>
  <si>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</si>
  <si>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</si>
  <si>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</si>
  <si>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</si>
  <si>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</si>
  <si>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</si>
  <si>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</si>
  <si>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</si>
  <si>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</si>
  <si>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</si>
  <si>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</si>
  <si>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</si>
  <si>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</si>
  <si>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</si>
  <si>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</si>
  <si>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</si>
  <si>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</si>
  <si>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</si>
  <si>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</si>
  <si>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</si>
  <si>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</si>
  <si>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</si>
  <si>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</si>
  <si>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</si>
  <si>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</si>
  <si>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</si>
  <si>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</si>
  <si>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</si>
  <si>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</si>
  <si>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</si>
  <si>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</si>
  <si>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</si>
  <si>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</si>
  <si>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</si>
  <si>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</si>
  <si>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</si>
  <si>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</si>
  <si>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</si>
  <si>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</si>
  <si>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</si>
  <si>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</si>
  <si>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</si>
  <si>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</si>
  <si>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</si>
  <si>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</si>
  <si>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</si>
  <si>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</si>
  <si>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</si>
  <si>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</si>
  <si>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</si>
  <si>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</si>
  <si>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</si>
  <si>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</si>
  <si>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</si>
  <si>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</si>
  <si>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</si>
  <si>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</si>
  <si>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</si>
  <si>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</si>
  <si>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</si>
  <si>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</si>
  <si>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</si>
  <si>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</si>
  <si>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</si>
  <si>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</si>
  <si>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</si>
  <si>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</si>
  <si>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</si>
  <si>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</si>
  <si>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</si>
  <si>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</si>
  <si>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</si>
  <si>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</si>
  <si>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</si>
  <si>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</si>
  <si>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</si>
  <si>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</si>
  <si>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</si>
  <si>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</si>
  <si>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</si>
  <si>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</si>
  <si>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</si>
  <si>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</si>
  <si>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</si>
  <si>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</si>
  <si>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</si>
  <si>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</si>
  <si>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</si>
  <si>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</si>
  <si>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</si>
  <si>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</si>
  <si>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</si>
  <si>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</si>
  <si>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</si>
  <si>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</si>
  <si>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</si>
  <si>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</si>
  <si>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</si>
  <si>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</si>
  <si>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</si>
  <si>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</si>
  <si>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</si>
  <si>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</si>
  <si>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</si>
  <si>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</si>
  <si>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</si>
  <si>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</si>
  <si>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</si>
  <si>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</si>
  <si>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</si>
  <si>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</si>
  <si>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</si>
  <si>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</si>
  <si>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</si>
  <si>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</si>
  <si>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</si>
  <si>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</si>
  <si>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</si>
  <si>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</si>
  <si>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</si>
  <si>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</si>
  <si>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</si>
  <si>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</si>
  <si>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</si>
  <si>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</si>
  <si>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</si>
  <si>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</si>
  <si>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</si>
  <si>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</si>
  <si>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</si>
  <si>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</si>
  <si>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</si>
  <si>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</si>
  <si>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</si>
  <si>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</si>
  <si>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</si>
  <si>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</si>
  <si>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</si>
  <si>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</si>
  <si>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</si>
  <si>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</si>
  <si>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</si>
  <si>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</si>
  <si>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</si>
  <si>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</si>
  <si>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</si>
  <si>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</si>
  <si>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</si>
  <si>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</si>
  <si>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</si>
  <si>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</si>
  <si>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</si>
  <si>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</si>
  <si>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</si>
  <si>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</si>
  <si>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</si>
  <si>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</si>
  <si>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</si>
  <si>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</si>
  <si>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</si>
  <si>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</si>
  <si>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</si>
  <si>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</si>
  <si>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</si>
  <si>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</si>
  <si>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</si>
  <si>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</si>
  <si>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</si>
  <si>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</si>
  <si>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</si>
  <si>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</si>
  <si>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</si>
  <si>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</si>
  <si>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</si>
  <si>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</si>
  <si>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</si>
  <si>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</si>
  <si>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</si>
  <si>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</si>
  <si>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</si>
  <si>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</si>
  <si>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</si>
  <si>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</si>
  <si>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</si>
  <si>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</si>
  <si>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</si>
  <si>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</si>
  <si>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</si>
  <si>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</si>
  <si>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</si>
  <si>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</si>
  <si>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</si>
  <si>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</si>
  <si>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</si>
  <si>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</si>
  <si>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</si>
  <si>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</si>
  <si>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</si>
  <si>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</si>
  <si>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</si>
  <si>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</si>
  <si>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</si>
  <si>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</si>
  <si>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</si>
  <si>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</si>
  <si>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</si>
  <si>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</si>
  <si>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</si>
  <si>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</si>
  <si>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</si>
  <si>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</si>
  <si>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</si>
  <si>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</si>
  <si>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</si>
  <si>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</si>
  <si>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</si>
  <si>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</si>
  <si>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</si>
  <si>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</si>
  <si>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</si>
  <si>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</si>
  <si>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</si>
  <si>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</si>
  <si>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</si>
  <si>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</si>
  <si>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</si>
  <si>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</si>
  <si>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</si>
  <si>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</si>
  <si>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</si>
  <si>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</si>
  <si>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</si>
  <si>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</si>
  <si>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</si>
  <si>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</si>
  <si>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</si>
  <si>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</si>
  <si>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</si>
  <si>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</si>
  <si>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</si>
  <si>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</si>
  <si>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</si>
  <si>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</si>
  <si>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</si>
  <si>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</si>
  <si>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</si>
  <si>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</si>
  <si>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</si>
  <si>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</si>
  <si>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</si>
  <si>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</si>
  <si>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</si>
  <si>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</si>
  <si>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</si>
  <si>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</si>
  <si>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</si>
  <si>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</si>
  <si>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</si>
  <si>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</si>
  <si>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</si>
  <si>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</si>
  <si>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</si>
  <si>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</si>
  <si>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</si>
  <si>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</si>
  <si>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</si>
  <si>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</si>
  <si>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</si>
  <si>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</si>
  <si>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</si>
  <si>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</si>
  <si>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</si>
  <si>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</si>
  <si>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</si>
  <si>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</si>
  <si>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</si>
  <si>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</si>
  <si>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</si>
  <si>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</si>
  <si>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</si>
  <si>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</si>
  <si>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</si>
  <si>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</si>
  <si>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</si>
  <si>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</si>
  <si>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</si>
  <si>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</si>
  <si>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</si>
  <si>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</si>
  <si>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</si>
  <si>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</si>
  <si>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</si>
  <si>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</si>
  <si>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</si>
  <si>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</si>
  <si>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</si>
  <si>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</si>
  <si>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</si>
  <si>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</si>
  <si>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</si>
  <si>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</si>
  <si>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</si>
  <si>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</si>
  <si>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</si>
  <si>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</si>
  <si>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</si>
  <si>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</si>
  <si>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</si>
  <si>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</si>
  <si>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</si>
  <si>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</si>
  <si>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</si>
  <si>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</si>
  <si>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</si>
  <si>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</si>
  <si>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</si>
  <si>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</si>
  <si>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</si>
  <si>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</si>
  <si>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</si>
  <si>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</si>
  <si>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</si>
  <si>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</si>
  <si>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</si>
  <si>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</si>
  <si>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</si>
  <si>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</si>
  <si>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</si>
  <si>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</si>
  <si>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</si>
  <si>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</si>
  <si>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</si>
  <si>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</si>
  <si>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</si>
  <si>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</si>
  <si>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</si>
  <si>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</si>
  <si>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</si>
  <si>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</si>
  <si>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</si>
  <si>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</si>
  <si>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</si>
  <si>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</si>
  <si>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</si>
  <si>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</si>
  <si>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</si>
  <si>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</si>
  <si>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</si>
  <si>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</si>
  <si>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</si>
  <si>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</si>
  <si>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</si>
  <si>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</si>
  <si>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</si>
  <si>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</si>
  <si>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</si>
  <si>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</si>
  <si>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</si>
  <si>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</si>
  <si>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</si>
  <si>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</si>
  <si>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</si>
  <si>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</si>
  <si>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</si>
  <si>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</si>
  <si>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</si>
  <si>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</si>
  <si>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</si>
  <si>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</si>
  <si>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</si>
  <si>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</si>
  <si>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</si>
  <si>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</si>
  <si>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</si>
  <si>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</si>
  <si>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</si>
  <si>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</si>
  <si>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</si>
  <si>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</si>
  <si>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</si>
  <si>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</si>
  <si>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</si>
  <si>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</si>
  <si>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</si>
  <si>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</si>
  <si>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</si>
  <si>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</si>
  <si>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</si>
  <si>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</si>
  <si>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</si>
  <si>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</si>
  <si>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</si>
  <si>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</si>
  <si>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</si>
  <si>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</si>
  <si>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</si>
  <si>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</si>
  <si>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</si>
  <si>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</si>
  <si>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</si>
  <si>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</si>
  <si>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</si>
  <si>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</si>
  <si>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</si>
  <si>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</si>
  <si>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</si>
  <si>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</si>
  <si>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</si>
  <si>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</si>
  <si>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</si>
  <si>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</si>
  <si>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</si>
  <si>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</si>
  <si>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</si>
  <si>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</si>
  <si>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</si>
  <si>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</si>
  <si>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</si>
  <si>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</si>
  <si>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</si>
  <si>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</si>
  <si>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</si>
  <si>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</si>
  <si>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</si>
  <si>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</si>
  <si>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</si>
  <si>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</si>
  <si>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</si>
  <si>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</si>
  <si>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</si>
  <si>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</si>
  <si>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</si>
  <si>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</si>
  <si>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</si>
  <si>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</si>
  <si>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</si>
  <si>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</si>
  <si>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</si>
  <si>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</si>
  <si>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</si>
  <si>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</si>
  <si>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</si>
  <si>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</si>
  <si>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</si>
  <si>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</si>
  <si>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</si>
  <si>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</si>
  <si>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</si>
  <si>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</si>
  <si>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</si>
  <si>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</si>
  <si>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</si>
  <si>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</si>
  <si>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</si>
  <si>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</si>
  <si>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</si>
  <si>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</si>
  <si>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</si>
  <si>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</si>
  <si>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</si>
  <si>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</si>
  <si>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</si>
  <si>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</si>
  <si>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</si>
  <si>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</si>
  <si>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</si>
  <si>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</si>
  <si>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</si>
  <si>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</si>
  <si>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</si>
  <si>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</si>
  <si>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</si>
  <si>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</si>
  <si>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</si>
  <si>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</si>
  <si>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</si>
  <si>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</si>
  <si>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</si>
  <si>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</si>
  <si>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</si>
  <si>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</si>
  <si>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</si>
  <si>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</si>
  <si>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</si>
  <si>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</si>
  <si>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</si>
  <si>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</si>
  <si>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</si>
  <si>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</si>
  <si>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</si>
  <si>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</si>
  <si>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</si>
  <si>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</si>
  <si>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</si>
  <si>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</si>
  <si>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</si>
  <si>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</si>
  <si>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</si>
  <si>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</si>
  <si>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</si>
  <si>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</si>
  <si>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</si>
  <si>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</si>
  <si>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</si>
  <si>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</si>
  <si>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</si>
  <si>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</si>
  <si>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</si>
  <si>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</si>
  <si>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</si>
  <si>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</si>
  <si>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</si>
  <si>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</si>
  <si>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</si>
  <si>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</si>
  <si>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</si>
  <si>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</si>
  <si>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</si>
  <si>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</si>
  <si>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</si>
  <si>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</si>
  <si>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</si>
  <si>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</si>
  <si>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</si>
  <si>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</si>
  <si>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</si>
  <si>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</si>
  <si>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</si>
  <si>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</si>
  <si>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</si>
  <si>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</si>
  <si>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</si>
  <si>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</si>
  <si>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</si>
  <si>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</si>
  <si>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</si>
  <si>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</si>
  <si>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</si>
  <si>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</si>
  <si>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</si>
  <si>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</si>
  <si>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</si>
  <si>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</si>
  <si>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</si>
  <si>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</si>
  <si>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</si>
  <si>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</si>
  <si>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</si>
  <si>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</si>
  <si>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</si>
  <si>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</si>
  <si>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</si>
  <si>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</si>
  <si>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</si>
  <si>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</si>
  <si>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</si>
  <si>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</si>
  <si>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</si>
  <si>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</si>
  <si>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</si>
  <si>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</si>
  <si>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</si>
  <si>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</si>
  <si>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</si>
  <si>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</si>
  <si>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</si>
  <si>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</si>
  <si>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</si>
  <si>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</si>
  <si>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</si>
  <si>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</si>
  <si>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</si>
  <si>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</si>
  <si>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</si>
  <si>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</si>
  <si>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</si>
  <si>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</si>
  <si>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</si>
  <si>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</si>
  <si>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</si>
  <si>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</si>
  <si>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</si>
  <si>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</si>
  <si>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</si>
  <si>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</si>
  <si>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</si>
  <si>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</si>
  <si>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</si>
  <si>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</si>
  <si>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</si>
  <si>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</si>
  <si>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</si>
  <si>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</si>
  <si>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</si>
  <si>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</si>
  <si>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</si>
  <si>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</si>
  <si>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</si>
  <si>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</si>
  <si>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</si>
  <si>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</si>
  <si>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</si>
  <si>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</si>
  <si>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</si>
  <si>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</si>
  <si>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</si>
  <si>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</si>
  <si>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</si>
  <si>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</si>
  <si>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</si>
  <si>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</si>
  <si>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</si>
  <si>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</si>
  <si>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</si>
  <si>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</si>
  <si>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</si>
  <si>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</si>
  <si>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</si>
  <si>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</si>
  <si>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</si>
  <si>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</si>
  <si>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</si>
  <si>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</si>
  <si>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</si>
  <si>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</si>
  <si>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</si>
  <si>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</si>
  <si>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</si>
  <si>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</si>
  <si>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</si>
  <si>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</si>
  <si>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</si>
  <si>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</si>
  <si>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</si>
  <si>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</si>
  <si>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</si>
  <si>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</si>
  <si>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</si>
  <si>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</si>
  <si>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</si>
  <si>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</si>
  <si>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</si>
  <si>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</si>
  <si>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</si>
  <si>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</si>
  <si>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</si>
  <si>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</si>
  <si>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</si>
  <si>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</si>
  <si>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</si>
  <si>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</si>
  <si>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</si>
  <si>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</si>
  <si>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</si>
  <si>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</si>
  <si>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</si>
  <si>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</si>
  <si>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</si>
  <si>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</si>
  <si>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</si>
  <si>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</si>
  <si>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</si>
  <si>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</si>
  <si>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</si>
  <si>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</si>
  <si>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</si>
  <si>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</si>
  <si>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</si>
  <si>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</si>
  <si>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</si>
  <si>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</si>
  <si>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</si>
  <si>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</si>
  <si>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</si>
  <si>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</si>
  <si>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</si>
  <si>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</si>
  <si>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</si>
  <si>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</si>
  <si>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</si>
  <si>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</si>
  <si>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</si>
  <si>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</si>
  <si>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</si>
  <si>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</si>
  <si>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</si>
  <si>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</si>
  <si>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</si>
  <si>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</si>
  <si>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</si>
  <si>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</si>
  <si>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</si>
  <si>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</si>
  <si>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</si>
  <si>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</si>
  <si>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</si>
  <si>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</si>
  <si>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</si>
  <si>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</si>
  <si>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</si>
  <si>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</si>
  <si>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</si>
  <si>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</si>
  <si>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</si>
  <si>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</si>
  <si>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</si>
  <si>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</si>
  <si>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</si>
  <si>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</si>
  <si>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</si>
  <si>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</si>
  <si>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</si>
  <si>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</si>
  <si>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</si>
  <si>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</si>
  <si>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</si>
  <si>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</si>
  <si>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</si>
  <si>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</si>
  <si>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</si>
  <si>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</si>
  <si>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</si>
  <si>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</si>
  <si>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</si>
  <si>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</si>
  <si>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</si>
  <si>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</si>
  <si>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</si>
  <si>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</si>
  <si>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</si>
  <si>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</si>
  <si>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</si>
  <si>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</si>
  <si>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</si>
  <si>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</si>
  <si>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</si>
  <si>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</si>
  <si>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</si>
  <si>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</si>
  <si>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</si>
  <si>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</si>
  <si>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</si>
  <si>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</si>
  <si>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</si>
  <si>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</si>
  <si>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</si>
  <si>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</si>
  <si>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</si>
  <si>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</si>
  <si>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</si>
  <si>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</si>
  <si>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</si>
  <si>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</si>
  <si>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</si>
  <si>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</si>
  <si>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</si>
  <si>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</si>
  <si>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</si>
  <si>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</si>
  <si>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</si>
  <si>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</si>
  <si>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</si>
  <si>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</si>
  <si>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</si>
  <si>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</si>
  <si>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</si>
  <si>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</si>
  <si>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</si>
  <si>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</si>
  <si>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</si>
  <si>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</si>
  <si>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</si>
  <si>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</si>
  <si>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</si>
  <si>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</si>
  <si>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</si>
  <si>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</si>
  <si>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</si>
  <si>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</si>
  <si>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</si>
  <si>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</si>
  <si>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</si>
  <si>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</si>
  <si>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</si>
  <si>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</si>
  <si>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</si>
  <si>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</si>
  <si>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</si>
  <si>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</si>
  <si>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</si>
  <si>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</si>
  <si>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</si>
  <si>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</si>
  <si>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</si>
  <si>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</si>
  <si>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</si>
  <si>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</si>
  <si>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</si>
  <si>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</si>
  <si>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</si>
  <si>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</si>
  <si>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</si>
  <si>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</si>
  <si>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</si>
  <si>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</si>
  <si>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</si>
  <si>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</si>
  <si>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</si>
  <si>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</si>
  <si>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</si>
  <si>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</si>
  <si>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</si>
  <si>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</si>
  <si>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</si>
  <si>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</si>
  <si>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</si>
  <si>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</si>
  <si>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</si>
  <si>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</si>
  <si>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</si>
  <si>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</si>
  <si>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</si>
  <si>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</si>
  <si>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</si>
  <si>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</si>
  <si>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</si>
  <si>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</si>
  <si>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</si>
  <si>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</si>
  <si>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</si>
  <si>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</si>
  <si>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</si>
  <si>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</si>
  <si>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</si>
  <si>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</si>
  <si>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</si>
  <si>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</si>
  <si>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</si>
  <si>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</si>
  <si>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</si>
  <si>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</si>
  <si>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</si>
  <si>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</si>
  <si>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</si>
  <si>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</si>
  <si>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</si>
  <si>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</si>
  <si>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</si>
  <si>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</si>
  <si>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</si>
  <si>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</si>
  <si>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</si>
  <si>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</si>
  <si>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</si>
  <si>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</si>
  <si>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</si>
  <si>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</si>
  <si>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</si>
  <si>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</si>
  <si>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</si>
  <si>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</si>
  <si>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</si>
  <si>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</si>
  <si>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</si>
  <si>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</si>
  <si>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</si>
  <si>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</si>
  <si>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</si>
  <si>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</si>
  <si>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</si>
  <si>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</si>
  <si>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</si>
  <si>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</si>
  <si>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</si>
  <si>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</si>
  <si>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</si>
  <si>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</si>
  <si>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</si>
  <si>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</si>
  <si>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</si>
  <si>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</si>
  <si>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</si>
  <si>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</si>
  <si>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</si>
  <si>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</si>
  <si>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</si>
  <si>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</si>
  <si>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</si>
  <si>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</si>
  <si>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</si>
  <si>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</si>
  <si>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</si>
  <si>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</si>
  <si>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</si>
  <si>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</si>
  <si>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</si>
  <si>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</si>
  <si>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</si>
  <si>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</si>
  <si>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</si>
  <si>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</si>
  <si>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</si>
  <si>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</si>
  <si>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</si>
  <si>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</si>
  <si>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</si>
  <si>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</si>
  <si>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</si>
  <si>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</si>
  <si>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</si>
  <si>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</si>
  <si>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</si>
  <si>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</si>
  <si>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</si>
  <si>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</si>
  <si>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</si>
  <si>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</si>
  <si>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</si>
  <si>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</si>
  <si>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</si>
  <si>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</si>
  <si>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</si>
  <si>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</si>
  <si>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</si>
  <si>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</si>
  <si>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</si>
  <si>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</si>
  <si>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</si>
  <si>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</si>
  <si>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</si>
  <si>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</si>
  <si>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</si>
  <si>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</si>
  <si>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</si>
  <si>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</si>
  <si>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</si>
  <si>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</si>
  <si>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</si>
  <si>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</si>
  <si>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</si>
  <si>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</si>
  <si>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</si>
  <si>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</si>
  <si>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</si>
  <si>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</si>
  <si>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</si>
  <si>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</si>
  <si>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</si>
  <si>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</si>
  <si>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</si>
  <si>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</si>
  <si>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</si>
  <si>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</si>
  <si>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</si>
  <si>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</si>
  <si>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</si>
  <si>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</si>
  <si>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</si>
  <si>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</si>
  <si>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</si>
  <si>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</si>
  <si>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</si>
  <si>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</si>
  <si>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</si>
  <si>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</si>
  <si>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</si>
  <si>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</si>
  <si>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</si>
  <si>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</si>
  <si>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</si>
  <si>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</si>
  <si>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</si>
  <si>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</si>
  <si>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</si>
  <si>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</si>
  <si>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</si>
  <si>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</si>
  <si>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</si>
  <si>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</si>
  <si>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</si>
  <si>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</si>
  <si>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</si>
  <si>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</si>
  <si>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</si>
  <si>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</si>
  <si>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</si>
  <si>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</si>
  <si>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</si>
  <si>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</si>
  <si>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</si>
  <si>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</si>
  <si>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</si>
  <si>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</si>
  <si>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</si>
  <si>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</si>
  <si>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</si>
  <si>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</si>
  <si>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</si>
  <si>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</si>
  <si>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</si>
  <si>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</si>
  <si>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</si>
  <si>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</si>
  <si>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</si>
  <si>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</si>
  <si>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</si>
  <si>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</si>
  <si>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</si>
  <si>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</si>
  <si>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</si>
  <si>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</si>
  <si>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</si>
  <si>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</si>
  <si>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</si>
  <si>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</si>
  <si>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</si>
  <si>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</si>
  <si>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</si>
  <si>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</si>
  <si>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</si>
  <si>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</si>
  <si>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</si>
  <si>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</si>
  <si>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</si>
  <si>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</si>
  <si>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</si>
  <si>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</si>
  <si>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</si>
  <si>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</si>
  <si>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</si>
  <si>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</si>
  <si>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</si>
  <si>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</si>
  <si>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</si>
  <si>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</si>
  <si>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</si>
  <si>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</si>
  <si>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</si>
  <si>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</si>
  <si>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</si>
  <si>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</si>
  <si>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</si>
  <si>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</si>
  <si>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</si>
  <si>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</si>
  <si>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</si>
  <si>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</si>
  <si>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</si>
  <si>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</si>
  <si>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</si>
  <si>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</si>
  <si>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</si>
  <si>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</si>
  <si>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</si>
  <si>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</si>
  <si>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</si>
  <si>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</si>
  <si>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</si>
  <si>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</si>
  <si>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</si>
  <si>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</si>
  <si>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</si>
  <si>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</si>
  <si>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</si>
  <si>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</si>
  <si>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</si>
  <si>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</si>
  <si>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</si>
  <si>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</si>
  <si>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</si>
  <si>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</si>
  <si>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</si>
  <si>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</si>
  <si>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</si>
  <si>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</si>
  <si>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</si>
  <si>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</si>
  <si>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</si>
  <si>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</si>
  <si>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</si>
  <si>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</si>
  <si>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</si>
  <si>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</si>
  <si>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</si>
  <si>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</si>
  <si>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</si>
  <si>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</si>
  <si>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</si>
  <si>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</si>
  <si>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</si>
  <si>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</si>
  <si>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</si>
  <si>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</si>
  <si>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</si>
  <si>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</si>
  <si>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</si>
  <si>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</si>
  <si>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</si>
  <si>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</si>
  <si>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</si>
  <si>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</si>
  <si>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</si>
  <si>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</si>
  <si>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</si>
  <si>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</si>
  <si>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</si>
  <si>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</si>
  <si>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</si>
  <si>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</si>
  <si>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</si>
  <si>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</si>
  <si>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</si>
  <si>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</si>
  <si>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</si>
  <si>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</si>
  <si>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</si>
  <si>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</si>
  <si>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</si>
  <si>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</si>
  <si>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</si>
  <si>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</si>
  <si>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</si>
  <si>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</si>
  <si>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</si>
  <si>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</si>
  <si>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</si>
  <si>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</si>
  <si>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</si>
  <si>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</si>
  <si>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</si>
  <si>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</si>
  <si>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</si>
  <si>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</si>
  <si>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</si>
  <si>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</si>
  <si>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</si>
  <si>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</si>
  <si>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</si>
  <si>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</si>
  <si>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</si>
  <si>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</si>
  <si>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</si>
  <si>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</si>
  <si>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</si>
  <si>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</si>
  <si>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</si>
  <si>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</si>
  <si>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</si>
  <si>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</si>
  <si>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</si>
  <si>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</si>
  <si>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</si>
  <si>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</si>
  <si>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</si>
  <si>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</si>
  <si>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</si>
  <si>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</si>
  <si>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</si>
  <si>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</si>
  <si>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</si>
  <si>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</si>
  <si>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</si>
  <si>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</si>
  <si>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</si>
  <si>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</si>
  <si>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</si>
  <si>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</si>
  <si>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</si>
  <si>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</si>
  <si>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</si>
  <si>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</si>
  <si>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</si>
  <si>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</si>
  <si>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</si>
  <si>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</si>
  <si>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</si>
  <si>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</si>
  <si>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</si>
  <si>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</si>
  <si>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</si>
  <si>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</si>
  <si>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</si>
  <si>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</si>
  <si>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</si>
  <si>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</si>
  <si>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</si>
  <si>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</si>
  <si>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</si>
  <si>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</si>
  <si>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</si>
  <si>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</si>
  <si>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</si>
  <si>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</si>
  <si>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</si>
  <si>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</si>
  <si>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</si>
  <si>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</si>
  <si>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</si>
  <si>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</si>
  <si>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</si>
  <si>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</si>
  <si>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</si>
  <si>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</si>
  <si>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</si>
  <si>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</si>
  <si>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</si>
  <si>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</si>
  <si>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</si>
  <si>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</si>
  <si>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</si>
  <si>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</si>
  <si>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</si>
  <si>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</si>
  <si>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</si>
  <si>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</si>
  <si>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</si>
  <si>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</si>
  <si>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</si>
  <si>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</si>
  <si>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</si>
  <si>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</si>
  <si>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</si>
  <si>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</si>
  <si>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</si>
  <si>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</si>
  <si>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</si>
  <si>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</si>
  <si>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</si>
  <si>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</si>
  <si>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</si>
  <si>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</si>
  <si>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</si>
  <si>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</si>
  <si>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</si>
  <si>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</si>
  <si>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</si>
  <si>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</si>
  <si>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</si>
  <si>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</si>
  <si>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</si>
  <si>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</si>
  <si>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</si>
  <si>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</si>
  <si>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</si>
  <si>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</si>
  <si>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</si>
  <si>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</si>
  <si>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</si>
  <si>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</si>
  <si>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</si>
  <si>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</si>
  <si>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</si>
  <si>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</si>
  <si>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</si>
  <si>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</si>
  <si>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</si>
  <si>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</si>
  <si>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</si>
  <si>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</si>
  <si>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</si>
  <si>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</si>
  <si>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</si>
  <si>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</si>
  <si>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</si>
  <si>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</si>
  <si>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</si>
  <si>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</si>
  <si>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</si>
  <si>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</si>
  <si>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</si>
  <si>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</si>
  <si>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</si>
  <si>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</si>
  <si>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</si>
  <si>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</si>
  <si>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</si>
  <si>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</si>
  <si>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</si>
  <si>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</si>
  <si>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</si>
  <si>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</si>
  <si>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</si>
  <si>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</si>
  <si>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</si>
  <si>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</si>
  <si>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</si>
  <si>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</si>
  <si>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</si>
  <si>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</si>
  <si>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</si>
  <si>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</si>
  <si>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</si>
  <si>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</si>
  <si>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</si>
  <si>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</si>
  <si>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</si>
  <si>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</si>
  <si>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</si>
  <si>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</si>
  <si>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</si>
  <si>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</si>
  <si>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</si>
  <si>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</si>
  <si>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</si>
  <si>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</si>
  <si>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</si>
  <si>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</si>
  <si>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</si>
  <si>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</si>
  <si>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</si>
  <si>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</si>
  <si>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</si>
  <si>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</si>
  <si>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</si>
  <si>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</si>
  <si>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</si>
  <si>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</si>
  <si>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</si>
  <si>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</si>
  <si>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</si>
  <si>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</si>
  <si>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</si>
  <si>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</si>
  <si>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</si>
  <si>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</si>
  <si>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</si>
  <si>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</si>
  <si>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</si>
  <si>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</si>
  <si>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</si>
  <si>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</si>
  <si>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</si>
  <si>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</si>
  <si>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</si>
  <si>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</si>
  <si>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</si>
  <si>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</si>
  <si>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</si>
  <si>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</si>
  <si>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</si>
  <si>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</si>
  <si>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</si>
  <si>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</si>
  <si>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</si>
  <si>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</si>
  <si>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</si>
  <si>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</si>
  <si>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</si>
  <si>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</si>
  <si>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</si>
  <si>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</si>
  <si>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</si>
  <si>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</si>
  <si>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</si>
  <si>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</si>
  <si>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</si>
  <si>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</si>
  <si>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</si>
  <si>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</si>
  <si>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</si>
  <si>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</si>
  <si>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</si>
  <si>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</si>
  <si>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</si>
  <si>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</si>
  <si>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</si>
  <si>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</si>
  <si>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</si>
  <si>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</si>
  <si>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</si>
  <si>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</si>
  <si>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</si>
  <si>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</si>
  <si>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</si>
  <si>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</si>
  <si>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</si>
  <si>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</si>
  <si>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</si>
  <si>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</si>
  <si>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</si>
  <si>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</si>
  <si>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</si>
  <si>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</si>
  <si>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</si>
  <si>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</si>
  <si>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</si>
  <si>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</si>
  <si>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</si>
  <si>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</si>
  <si>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</si>
  <si>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</si>
  <si>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</si>
  <si>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</si>
  <si>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</si>
  <si>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</si>
  <si>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</si>
  <si>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</si>
  <si>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</si>
  <si>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</si>
  <si>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</si>
  <si>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</si>
  <si>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</si>
  <si>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</si>
  <si>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</si>
  <si>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</si>
  <si>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</si>
  <si>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</si>
  <si>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</si>
  <si>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</si>
  <si>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</si>
  <si>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</si>
  <si>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</si>
  <si>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</si>
  <si>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</si>
  <si>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</si>
  <si>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</si>
  <si>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</si>
  <si>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</si>
  <si>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</si>
  <si>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</si>
  <si>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</si>
  <si>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</si>
  <si>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</si>
  <si>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</si>
  <si>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</si>
  <si>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</si>
  <si>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</si>
  <si>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</si>
  <si>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</si>
  <si>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</si>
  <si>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</si>
  <si>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</si>
  <si>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</si>
  <si>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</si>
  <si>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</si>
  <si>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</si>
  <si>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</si>
  <si>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</si>
  <si>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</si>
  <si>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</si>
  <si>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</si>
  <si>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</si>
  <si>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</si>
  <si>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</si>
  <si>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</si>
  <si>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</si>
  <si>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</si>
  <si>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</si>
  <si>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</si>
  <si>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</si>
  <si>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</si>
  <si>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</si>
  <si>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</si>
  <si>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</si>
  <si>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</si>
  <si>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</si>
  <si>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</si>
  <si>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</si>
  <si>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</si>
  <si>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</si>
  <si>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</si>
  <si>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</si>
  <si>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</si>
  <si>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</si>
  <si>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</si>
  <si>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</si>
  <si>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</si>
  <si>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</si>
  <si>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</si>
  <si>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</si>
  <si>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</si>
  <si>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</si>
  <si>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</si>
  <si>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</si>
  <si>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</si>
  <si>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</si>
  <si>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</si>
  <si>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</si>
  <si>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</si>
  <si>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</si>
  <si>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</si>
  <si>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</si>
  <si>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</si>
  <si>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</si>
  <si>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</si>
  <si>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</si>
  <si>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</si>
  <si>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</si>
  <si>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</si>
  <si>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</si>
  <si>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</si>
  <si>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</si>
  <si>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</si>
  <si>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</si>
  <si>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</si>
  <si>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</si>
  <si>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</si>
  <si>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</si>
  <si>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</si>
  <si>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</si>
  <si>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</si>
  <si>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</si>
  <si>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</si>
  <si>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</si>
  <si>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</si>
  <si>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</si>
  <si>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</si>
  <si>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</si>
  <si>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</si>
  <si>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</si>
  <si>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</si>
  <si>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</si>
  <si>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</si>
  <si>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</si>
  <si>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</si>
  <si>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</si>
  <si>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</si>
  <si>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</si>
  <si>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</si>
  <si>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</si>
  <si>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</si>
  <si>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</si>
  <si>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</si>
  <si>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</si>
  <si>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</si>
  <si>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</si>
  <si>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</si>
  <si>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</si>
  <si>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</si>
  <si>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</si>
  <si>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</si>
  <si>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</si>
  <si>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</si>
  <si>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</si>
  <si>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</si>
  <si>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</si>
  <si>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</si>
  <si>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</si>
  <si>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</si>
  <si>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</si>
  <si>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</si>
  <si>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</si>
  <si>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</si>
  <si>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</si>
  <si>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</si>
  <si>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</si>
  <si>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</si>
  <si>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</si>
  <si>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</si>
  <si>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</si>
  <si>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</si>
  <si>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</si>
  <si>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</si>
  <si>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</si>
  <si>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</si>
  <si>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</si>
  <si>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</si>
  <si>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</si>
  <si>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</si>
  <si>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</si>
  <si>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</si>
  <si>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</si>
  <si>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</si>
  <si>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</si>
  <si>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</si>
  <si>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</si>
  <si>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</si>
  <si>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</si>
  <si>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</si>
  <si>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</si>
  <si>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</si>
  <si>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</si>
  <si>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</si>
  <si>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</si>
  <si>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</si>
  <si>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</si>
  <si>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</si>
  <si>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</si>
  <si>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</si>
  <si>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</si>
  <si>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</si>
  <si>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</si>
  <si>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</si>
  <si>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</si>
  <si>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</si>
  <si>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</si>
  <si>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</si>
  <si>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</si>
  <si>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</si>
  <si>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</si>
  <si>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</si>
  <si>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</si>
  <si>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</si>
  <si>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</si>
  <si>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</si>
  <si>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</si>
  <si>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</si>
  <si>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</si>
  <si>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</si>
  <si>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</si>
  <si>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</si>
  <si>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</si>
  <si>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</si>
  <si>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</si>
  <si>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</si>
  <si>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</si>
  <si>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</si>
  <si>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</si>
  <si>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</si>
  <si>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</si>
  <si>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</si>
  <si>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</si>
  <si>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</si>
  <si>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</si>
  <si>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</si>
  <si>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</si>
  <si>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</si>
  <si>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</si>
  <si>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</si>
  <si>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</si>
  <si>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</si>
  <si>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</si>
  <si>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</si>
  <si>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</si>
  <si>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</si>
  <si>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</si>
  <si>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</si>
  <si>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</si>
  <si>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</si>
  <si>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</si>
  <si>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</si>
  <si>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</si>
  <si>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</si>
  <si>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</si>
  <si>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</si>
  <si>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</si>
  <si>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</si>
  <si>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</si>
  <si>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</si>
  <si>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</si>
  <si>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</si>
  <si>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</si>
  <si>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</si>
  <si>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</si>
  <si>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</si>
  <si>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</si>
  <si>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</si>
  <si>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</si>
  <si>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</si>
  <si>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</si>
  <si>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</si>
  <si>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</si>
  <si>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</si>
  <si>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</si>
  <si>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</si>
  <si>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</si>
  <si>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</si>
  <si>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</si>
  <si>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</si>
  <si>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</si>
  <si>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</si>
  <si>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</si>
  <si>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</si>
  <si>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</si>
  <si>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</si>
  <si>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</si>
  <si>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</si>
  <si>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</si>
  <si>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</si>
  <si>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</si>
  <si>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</si>
  <si>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</si>
  <si>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</si>
  <si>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</si>
  <si>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</si>
  <si>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</si>
  <si>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</si>
  <si>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</si>
  <si>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</si>
  <si>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</si>
  <si>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</si>
  <si>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</si>
  <si>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</si>
  <si>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</si>
  <si>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</si>
  <si>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</si>
  <si>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</si>
  <si>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</si>
  <si>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</si>
  <si>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</si>
  <si>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</si>
  <si>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</si>
  <si>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</si>
  <si>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</si>
  <si>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</si>
  <si>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</si>
  <si>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</si>
  <si>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</si>
  <si>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</si>
  <si>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</si>
  <si>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</si>
  <si>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</si>
  <si>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</si>
  <si>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</si>
  <si>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</si>
  <si>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</si>
  <si>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</si>
  <si>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</si>
  <si>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</si>
  <si>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</si>
  <si>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</si>
  <si>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</si>
  <si>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</si>
  <si>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</si>
  <si>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</si>
  <si>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</si>
  <si>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</si>
  <si>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</si>
  <si>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</si>
  <si>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</si>
  <si>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</si>
  <si>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</si>
  <si>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</si>
  <si>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</si>
  <si>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</si>
  <si>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</si>
  <si>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</si>
  <si>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</si>
  <si>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</si>
  <si>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</si>
  <si>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</si>
  <si>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</si>
  <si>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</si>
  <si>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</si>
  <si>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</si>
  <si>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</si>
  <si>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</si>
  <si>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</si>
  <si>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</si>
  <si>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</si>
  <si>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</si>
  <si>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</si>
  <si>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</si>
  <si>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</si>
  <si>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</si>
  <si>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</si>
  <si>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</si>
  <si>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</si>
  <si>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</si>
  <si>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</si>
  <si>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</si>
  <si>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</si>
  <si>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</si>
  <si>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</si>
  <si>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</si>
  <si>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</si>
  <si>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</si>
  <si>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</si>
  <si>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</si>
  <si>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</si>
  <si>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</si>
  <si>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</si>
  <si>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</si>
  <si>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</si>
  <si>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</si>
  <si>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</si>
  <si>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</si>
  <si>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</si>
  <si>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</si>
  <si>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</si>
  <si>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</si>
  <si>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</si>
  <si>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</si>
  <si>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</si>
  <si>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</si>
  <si>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</si>
  <si>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</si>
  <si>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</si>
  <si>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</si>
  <si>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</si>
  <si>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</si>
  <si>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</si>
  <si>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</si>
  <si>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</si>
  <si>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</si>
  <si>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</si>
  <si>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</si>
  <si>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</si>
  <si>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</si>
  <si>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</si>
  <si>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</si>
  <si>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</si>
  <si>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</si>
  <si>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</si>
  <si>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</si>
  <si>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</si>
  <si>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</si>
  <si>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</si>
  <si>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</si>
  <si>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</si>
  <si>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</si>
  <si>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</si>
  <si>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</si>
  <si>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</si>
  <si>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</si>
  <si>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</si>
  <si>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</si>
  <si>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</si>
  <si>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</si>
  <si>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</si>
  <si>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</si>
  <si>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</si>
  <si>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</si>
  <si>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</si>
  <si>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</si>
  <si>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</si>
  <si>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</si>
  <si>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</si>
  <si>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</si>
  <si>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</si>
  <si>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</si>
  <si>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</si>
  <si>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</si>
  <si>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</si>
  <si>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</si>
  <si>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</si>
  <si>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</si>
  <si>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</si>
  <si>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</si>
  <si>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</si>
  <si>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</si>
  <si>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</si>
  <si>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</si>
  <si>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</si>
  <si>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</si>
  <si>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</si>
  <si>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</si>
  <si>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</si>
  <si>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</si>
  <si>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</si>
  <si>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</si>
  <si>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</si>
  <si>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</si>
  <si>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</si>
  <si>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</si>
  <si>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</si>
  <si>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</si>
  <si>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</si>
  <si>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</si>
  <si>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</si>
  <si>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</si>
  <si>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</si>
  <si>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</si>
  <si>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</si>
  <si>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</si>
  <si>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</si>
  <si>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</si>
  <si>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</si>
  <si>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</si>
  <si>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</si>
  <si>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</si>
  <si>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</si>
  <si>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</si>
  <si>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</si>
  <si>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</si>
  <si>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</si>
  <si>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</si>
  <si>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</si>
  <si>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</si>
  <si>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</si>
  <si>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</si>
  <si>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</si>
  <si>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</si>
  <si>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</si>
  <si>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</si>
  <si>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</si>
  <si>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</si>
  <si>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</si>
  <si>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</si>
  <si>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</si>
  <si>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</si>
  <si>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</si>
  <si>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</si>
  <si>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</si>
  <si>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</si>
  <si>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</si>
  <si>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</si>
  <si>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</si>
  <si>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</si>
  <si>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</si>
  <si>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</si>
  <si>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</si>
  <si>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</si>
  <si>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</si>
  <si>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</si>
  <si>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</si>
  <si>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</si>
  <si>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</si>
  <si>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</si>
  <si>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</si>
  <si>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</si>
  <si>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</si>
  <si>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</si>
  <si>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</si>
  <si>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</si>
  <si>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</si>
  <si>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</si>
  <si>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</si>
  <si>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</si>
  <si>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</si>
  <si>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</si>
  <si>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</si>
  <si>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</si>
  <si>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</si>
  <si>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</si>
  <si>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</si>
  <si>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</si>
  <si>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</si>
  <si>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</si>
  <si>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</si>
  <si>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</si>
  <si>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</si>
  <si>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</si>
  <si>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</si>
  <si>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</si>
  <si>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</si>
  <si>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</si>
  <si>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</si>
  <si>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</si>
  <si>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</si>
  <si>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</si>
  <si>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</si>
  <si>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</si>
  <si>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</si>
  <si>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</si>
  <si>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</si>
  <si>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</si>
  <si>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</si>
  <si>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</si>
  <si>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</si>
  <si>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</si>
  <si>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</si>
  <si>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</si>
  <si>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</si>
  <si>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</si>
  <si>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</si>
  <si>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</si>
  <si>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</si>
  <si>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</si>
  <si>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</si>
  <si>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</si>
  <si>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</si>
  <si>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</si>
  <si>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</si>
  <si>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</si>
  <si>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</si>
  <si>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</si>
  <si>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</si>
  <si>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</si>
  <si>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</si>
  <si>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</si>
  <si>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</si>
  <si>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</si>
  <si>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</si>
  <si>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</si>
  <si>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</si>
  <si>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</si>
  <si>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</si>
  <si>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</si>
  <si>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</si>
  <si>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</si>
  <si>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</si>
  <si>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</si>
  <si>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</si>
  <si>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</si>
  <si>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</si>
  <si>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</si>
  <si>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</si>
  <si>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</si>
  <si>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</si>
  <si>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</si>
  <si>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</si>
  <si>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</si>
  <si>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</si>
  <si>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</si>
  <si>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</si>
  <si>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</si>
  <si>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</si>
  <si>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</si>
  <si>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</si>
  <si>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Categrory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</si>
  <si>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</si>
  <si>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</si>
  <si>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</si>
  <si>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</si>
  <si>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</si>
  <si>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</si>
  <si>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</si>
  <si>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</si>
  <si>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</si>
  <si>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</si>
  <si>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</si>
  <si>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</si>
  <si>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</si>
  <si>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</si>
  <si>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Da</t>
  </si>
  <si>
    <t>(All)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</si>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</sst>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Bonus_SheetGGoal!$F$1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Bonus_SheetGGoal!$A$2:$A$13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Bonus_SheetGGoal!$F$2:$F$13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83-3B43-BFDA-91A372697A5C}"/>
            </c:ext>
          </c:extLst>
        </c:ser>
        <c:ser>
          <c:idx val="1"/>
          <c:order val="1"/>
          <c:tx>
            <c:strRef>
              <c:f>Bonus_SheetGGoal!$G$1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Bonus_SheetGGoal!$A$2:$A$13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Bonus_SheetGGoal!$G$2:$G$13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83-3B43-BFDA-91A372697A5C}"/>
            </c:ext>
          </c:extLst>
        </c:ser>
        <c:ser>
          <c:idx val="2"/>
          <c:order val="2"/>
          <c:tx>
            <c:strRef>
              <c:f>Bonus_SheetGGoal!$H$1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Bonus_SheetGGoal!$A$2:$A$13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Bonus_SheetGGoal!$H$2:$H$13</c:f>
              <c:numCache>
                <c:formatCode>0.00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83-3B43-BFDA-91A372697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074416"/>
        <c:axId val="1319076096"/>
      </c:lineChart>
      <c:catAx>
        <c:axId val="131907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076096"/>
        <c:crosses val="autoZero"/>
        <c:auto val="1"/>
        <c:lblAlgn val="ctr"/>
        <c:lblOffset val="100"/>
        <c:noMultiLvlLbl val="0"/>
      </c:catAx>
      <c:valAx>
        <c:axId val="13190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07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[StarterBook_v2.xlsx]Pivot_Cat_State_Rpt!PivotTable5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  <a:p>
            <a:pPr>
              <a:defRPr/>
            </a:pPr>
            <a:r>
              <a:rPr lang="en-US"/>
              <a:t>Category</a:t>
            </a:r>
            <a:r>
              <a:rPr lang="en-US" baseline="0"/>
              <a:t> Project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Pivot_Cat_State_Rpt!$B$3:$B$4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Pivot_Cat_State_Rpt!$A$5:$A$14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Pivot_Cat_State_Rpt!$B$5:$B$14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2-9842-A591-EDC092A03A62}"/>
            </c:ext>
          </c:extLst>
        </c:ser>
        <c:ser>
          <c:idx val="1"/>
          <c:order val="1"/>
          <c:tx>
            <c:strRef>
              <c:f>Pivot_Cat_State_Rpt!$C$3:$C$4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Pivot_Cat_State_Rpt!$A$5:$A$14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Pivot_Cat_State_Rpt!$C$5:$C$14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62-9842-A591-EDC092A03A62}"/>
            </c:ext>
          </c:extLst>
        </c:ser>
        <c:ser>
          <c:idx val="2"/>
          <c:order val="2"/>
          <c:tx>
            <c:strRef>
              <c:f>Pivot_Cat_State_Rpt!$D$3:$D$4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Pivot_Cat_State_Rpt!$A$5:$A$14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Pivot_Cat_State_Rpt!$D$5:$D$14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62-9842-A591-EDC092A03A62}"/>
            </c:ext>
          </c:extLst>
        </c:ser>
        <c:ser>
          <c:idx val="3"/>
          <c:order val="3"/>
          <c:tx>
            <c:strRef>
              <c:f>Pivot_Cat_State_Rpt!$E$3:$E$4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Pivot_Cat_State_Rpt!$A$5:$A$14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Pivot_Cat_State_Rpt!$E$5:$E$14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62-9842-A591-EDC092A03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3613104"/>
        <c:axId val="1595374720"/>
      </c:barChart>
      <c:catAx>
        <c:axId val="159361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374720"/>
        <c:crosses val="autoZero"/>
        <c:auto val="1"/>
        <c:lblAlgn val="ctr"/>
        <c:lblOffset val="100"/>
        <c:noMultiLvlLbl val="0"/>
      </c:catAx>
      <c:valAx>
        <c:axId val="159537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0.16944962236863248"/>
              <c:y val="8.766119792301503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6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[StarterBook_v2.xlsx]Pivot_Cat_Name_Rpt!PivotTable6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Pivot_Cat_Name_Rpt!$B$3:$B$4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Pivot_Cat_Name_Rpt!$A$5:$A$14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Pivot_Cat_Name_Rpt!$B$5:$B$14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9-4E43-B702-C1997B5F0E32}"/>
            </c:ext>
          </c:extLst>
        </c:ser>
        <c:ser>
          <c:idx val="1"/>
          <c:order val="1"/>
          <c:tx>
            <c:strRef>
              <c:f>Pivot_Cat_Name_Rpt!$C$3:$C$4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Pivot_Cat_Name_Rpt!$A$5:$A$14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Pivot_Cat_Name_Rpt!$C$5:$C$14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89-4E43-B702-C1997B5F0E32}"/>
            </c:ext>
          </c:extLst>
        </c:ser>
        <c:ser>
          <c:idx val="2"/>
          <c:order val="2"/>
          <c:tx>
            <c:strRef>
              <c:f>Pivot_Cat_Name_Rpt!$D$3:$D$4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Pivot_Cat_Name_Rpt!$A$5:$A$14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Pivot_Cat_Name_Rpt!$D$5:$D$14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89-4E43-B702-C1997B5F0E32}"/>
            </c:ext>
          </c:extLst>
        </c:ser>
        <c:ser>
          <c:idx val="3"/>
          <c:order val="3"/>
          <c:tx>
            <c:strRef>
              <c:f>Pivot_Cat_Name_Rpt!$E$3:$E$4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Pivot_Cat_Name_Rpt!$A$5:$A$14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Pivot_Cat_Name_Rpt!$E$5:$E$14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89-4E43-B702-C1997B5F0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1967824"/>
        <c:axId val="1619211536"/>
      </c:barChart>
      <c:catAx>
        <c:axId val="160196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11536"/>
        <c:crosses val="autoZero"/>
        <c:auto val="1"/>
        <c:lblAlgn val="ctr"/>
        <c:lblOffset val="100"/>
        <c:noMultiLvlLbl val="0"/>
      </c:catAx>
      <c:valAx>
        <c:axId val="161921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Cout by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9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[StarterBook_v2.xlsx]Pivot_SubCat_State_Rpt!PivotTable7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Pivot_SubCat_State_Rpt!$B$4:$B$5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Pivot_SubCat_State_Rpt!$A$6:$A$47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Pivot_SubCat_State_Rpt!$B$6:$B$47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B-8847-8863-F32ED26FAF90}"/>
            </c:ext>
          </c:extLst>
        </c:ser>
        <c:ser>
          <c:idx val="1"/>
          <c:order val="1"/>
          <c:tx>
            <c:strRef>
              <c:f>Pivot_SubCat_State_Rpt!$C$4:$C$5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Pivot_SubCat_State_Rpt!$A$6:$A$47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Pivot_SubCat_State_Rpt!$C$6:$C$47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6B-8847-8863-F32ED26FAF90}"/>
            </c:ext>
          </c:extLst>
        </c:ser>
        <c:ser>
          <c:idx val="2"/>
          <c:order val="2"/>
          <c:tx>
            <c:strRef>
              <c:f>Pivot_SubCat_State_Rpt!$D$4:$D$5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Pivot_SubCat_State_Rpt!$A$6:$A$47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Pivot_SubCat_State_Rpt!$D$6:$D$47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6B-8847-8863-F32ED26FAF90}"/>
            </c:ext>
          </c:extLst>
        </c:ser>
        <c:ser>
          <c:idx val="3"/>
          <c:order val="3"/>
          <c:tx>
            <c:strRef>
              <c:f>Pivot_SubCat_State_Rpt!$E$4:$E$5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Pivot_SubCat_State_Rpt!$A$6:$A$47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Pivot_SubCat_State_Rpt!$E$6:$E$47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6B-8847-8863-F32ED26FA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9261696"/>
        <c:axId val="1613846976"/>
      </c:barChart>
      <c:catAx>
        <c:axId val="16192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846976"/>
        <c:crosses val="autoZero"/>
        <c:auto val="1"/>
        <c:lblAlgn val="ctr"/>
        <c:lblOffset val="100"/>
        <c:noMultiLvlLbl val="0"/>
      </c:catAx>
      <c:valAx>
        <c:axId val="161384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6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[StarterBook_v2.xlsx]Pivot_Yesr_Category!PivotTable1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Analysis by year and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491661288240609E-2"/>
          <c:y val="0.145985401459854"/>
          <c:w val="0.76505034206789724"/>
          <c:h val="0.74597735502040352"/>
        </c:manualLayout>
      </c:layout>
      <c:lineChart>
        <c:grouping val="standard"/>
        <c:varyColors val="0"/>
        <c:ser>
          <c:idx val="0"/>
          <c:order val="0"/>
          <c:tx>
            <c:strRef>
              <c:f>Pivot_Yesr_Category!$B$4:$B$5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Pivot_Yesr_Category!$A$6:$A$18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Pivot_Yesr_Category!$B$6:$B$18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49-B844-96E4-042D9B1BA3C0}"/>
            </c:ext>
          </c:extLst>
        </c:ser>
        <c:ser>
          <c:idx val="1"/>
          <c:order val="1"/>
          <c:tx>
            <c:strRef>
              <c:f>Pivot_Yesr_Category!$C$4:$C$5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Pivot_Yesr_Category!$A$6:$A$18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Pivot_Yesr_Category!$C$6:$C$18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49-B844-96E4-042D9B1BA3C0}"/>
            </c:ext>
          </c:extLst>
        </c:ser>
        <c:ser>
          <c:idx val="2"/>
          <c:order val="2"/>
          <c:tx>
            <c:strRef>
              <c:f>Pivot_Yesr_Category!$D$4:$D$5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Pivot_Yesr_Category!$A$6:$A$18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Pivot_Yesr_Category!$D$6:$D$18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49-B844-96E4-042D9B1BA3C0}"/>
            </c:ext>
          </c:extLst>
        </c:ser>
        <c:ser>
          <c:idx val="3"/>
          <c:order val="3"/>
          <c:tx>
            <c:strRef>
              <c:f>Pivot_Yesr_Category!$E$4:$E$5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Pivot_Yesr_Category!$A$6:$A$18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Pivot_Yesr_Category!$E$6:$E$18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49-B844-96E4-042D9B1B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043360"/>
        <c:axId val="1761130576"/>
      </c:lineChart>
      <c:catAx>
        <c:axId val="1761043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130576"/>
        <c:crosses val="autoZero"/>
        <c:auto val="1"/>
        <c:lblAlgn val="ctr"/>
        <c:lblOffset val="100"/>
        <c:noMultiLvlLbl val="0"/>
      </c:catAx>
      <c:valAx>
        <c:axId val="176113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>
            <c:manualLayout>
              <c:xMode val="edge"/>
              <c:yMode val="edge"/>
              <c:x val="5.2459016393442623E-2"/>
              <c:y val="8.629116615897466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04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57150</xdr:rowOff>
    </xdr:from>
    <xdr:to>
      <xdr:col>7</xdr:col>
      <xdr:colOff>1206500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4E7A0-E37B-3C41-851F-B0970BED2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15</xdr:col>
      <xdr:colOff>317500</xdr:colOff>
      <xdr:row>23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B5307B-4594-4640-B458-EE4C338B3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</xdr:row>
      <xdr:rowOff>165100</xdr:rowOff>
    </xdr:from>
    <xdr:to>
      <xdr:col>14</xdr:col>
      <xdr:colOff>63500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7AFBE4-9DA3-DB47-8B90-42926E247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3</xdr:row>
      <xdr:rowOff>0</xdr:rowOff>
    </xdr:from>
    <xdr:to>
      <xdr:col>16</xdr:col>
      <xdr:colOff>190500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36D27-5595-C14E-91F1-7E007847E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177800</xdr:rowOff>
    </xdr:from>
    <xdr:to>
      <xdr:col>15</xdr:col>
      <xdr:colOff>508000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6A67F-A071-0042-B5AD-C0A2AEEF4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eev Mankar" refreshedDate="43506.744719097223" createdVersion="6" refreshedVersion="6" minRefreshableVersion="3" recordCount="4114" xr:uid="{31339FF9-13E6-C64A-A46C-5E51184C6AF4}">
  <cacheSource type="worksheet">
    <worksheetSource ref="A1:R4115" sheet="Data_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r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5211534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eev Mankar" refreshedDate="43507.893358333335" createdVersion="6" refreshedVersion="6" minRefreshableVersion="3" recordCount="4114" xr:uid="{7597C7D6-D521-674B-9444-ACBC881B8C77}">
  <cacheSource type="worksheet">
    <worksheetSource ref="A1:T4115" sheet="Data_Sheet"/>
  </cacheSource>
  <cacheFields count="22">
    <cacheField name="Da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r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965B4-C095-2E40-8829-C100FB70788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BD2CA-EF8B-E449-B3B3-A9B5620FC90B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EE7C6-7864-DD49-94CC-3B0DD7FB0D4F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2D939-5DB0-AB4C-BE74-85BAAF34CC1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Normal="100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9.1640625" customWidth="1"/>
    <col min="15" max="15" width="14" style="6" bestFit="1" customWidth="1"/>
    <col min="16" max="16" width="15" style="6" bestFit="1" customWidth="1"/>
    <col min="17" max="17" width="8.6640625" bestFit="1" customWidth="1"/>
    <col min="18" max="18" width="13.6640625" bestFit="1" customWidth="1"/>
    <col min="19" max="19" width="20.5" bestFit="1" customWidth="1"/>
    <col min="20" max="20" width="17.1640625" bestFit="1" customWidth="1"/>
  </cols>
  <sheetData>
    <row r="1" spans="1:20" ht="16" x14ac:dyDescent="0.2">
      <c r="A1" s="1" t="s">
        <v>8322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5" t="s">
        <v>8306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(E2*100)/D2</f>
        <v>136.85882352941175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2" x14ac:dyDescent="0.2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(E3*100)/D3</f>
        <v>142.60827250608273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8" x14ac:dyDescent="0.2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x14ac:dyDescent="0.2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 x14ac:dyDescent="0.2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122.99154545454546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 x14ac:dyDescent="0.2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x14ac:dyDescent="0.2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x14ac:dyDescent="0.2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101.22222222222223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16" x14ac:dyDescent="0.2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100.04342857142858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 x14ac:dyDescent="0.2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 x14ac:dyDescent="0.2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100.5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x14ac:dyDescent="0.2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x14ac:dyDescent="0.2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165.29333333333332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x14ac:dyDescent="0.2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x14ac:dyDescent="0.2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 x14ac:dyDescent="0.2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x14ac:dyDescent="0.2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100.24166666666666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 x14ac:dyDescent="0.2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100.66666666666667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 x14ac:dyDescent="0.2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8" x14ac:dyDescent="0.2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 x14ac:dyDescent="0.2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8" x14ac:dyDescent="0.2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x14ac:dyDescent="0.2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117.14285714285714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 x14ac:dyDescent="0.2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x14ac:dyDescent="0.2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108.80768571428571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8" x14ac:dyDescent="0.2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133.33333333333334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 x14ac:dyDescent="0.2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155.19999999999999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 x14ac:dyDescent="0.2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111.72499999999999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x14ac:dyDescent="0.2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x14ac:dyDescent="0.2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 x14ac:dyDescent="0.2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 x14ac:dyDescent="0.2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x14ac:dyDescent="0.2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 x14ac:dyDescent="0.2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8" x14ac:dyDescent="0.2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x14ac:dyDescent="0.2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x14ac:dyDescent="0.2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x14ac:dyDescent="0.2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 x14ac:dyDescent="0.2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48" x14ac:dyDescent="0.2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130.97999999999999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x14ac:dyDescent="0.2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x14ac:dyDescent="0.2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x14ac:dyDescent="0.2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x14ac:dyDescent="0.2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308.66000000000003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x14ac:dyDescent="0.2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8" x14ac:dyDescent="0.2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 x14ac:dyDescent="0.2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48" x14ac:dyDescent="0.2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x14ac:dyDescent="0.2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107.95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x14ac:dyDescent="0.2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 x14ac:dyDescent="0.2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x14ac:dyDescent="0.2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128.01818181818183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8" x14ac:dyDescent="0.2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x14ac:dyDescent="0.2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x14ac:dyDescent="0.2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 x14ac:dyDescent="0.2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128.95348837209303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x14ac:dyDescent="0.2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107.2625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8" x14ac:dyDescent="0.2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x14ac:dyDescent="0.2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x14ac:dyDescent="0.2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100.12569999999999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8" x14ac:dyDescent="0.2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8" x14ac:dyDescent="0.2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8" x14ac:dyDescent="0.2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 x14ac:dyDescent="0.2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113.5185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x14ac:dyDescent="0.2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x14ac:dyDescent="0.2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(E67*100)/D67</f>
        <v>107.52857142857142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2" x14ac:dyDescent="0.2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 x14ac:dyDescent="0.2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116.25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 x14ac:dyDescent="0.2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4" x14ac:dyDescent="0.2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x14ac:dyDescent="0.2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 x14ac:dyDescent="0.2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123.94444444444444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x14ac:dyDescent="0.2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8" x14ac:dyDescent="0.2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4" x14ac:dyDescent="0.2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112.932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 x14ac:dyDescent="0.2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 x14ac:dyDescent="0.2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 x14ac:dyDescent="0.2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96" x14ac:dyDescent="0.2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 x14ac:dyDescent="0.2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 x14ac:dyDescent="0.2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 x14ac:dyDescent="0.2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8" x14ac:dyDescent="0.2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100.0125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 x14ac:dyDescent="0.2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102.5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 x14ac:dyDescent="0.2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 x14ac:dyDescent="0.2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125.5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x14ac:dyDescent="0.2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 x14ac:dyDescent="0.2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104.6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48" x14ac:dyDescent="0.2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102.85714285714286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 x14ac:dyDescent="0.2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115.06666666666666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2" x14ac:dyDescent="0.2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x14ac:dyDescent="0.2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x14ac:dyDescent="0.2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x14ac:dyDescent="0.2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110.6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 x14ac:dyDescent="0.2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 x14ac:dyDescent="0.2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x14ac:dyDescent="0.2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 x14ac:dyDescent="0.2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 x14ac:dyDescent="0.2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32" x14ac:dyDescent="0.2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x14ac:dyDescent="0.2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x14ac:dyDescent="0.2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 x14ac:dyDescent="0.2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127.75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x14ac:dyDescent="0.2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x14ac:dyDescent="0.2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 x14ac:dyDescent="0.2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107.40909090909091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x14ac:dyDescent="0.2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100.5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8" x14ac:dyDescent="0.2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 x14ac:dyDescent="0.2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246.66666666666666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 x14ac:dyDescent="0.2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219.5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 x14ac:dyDescent="0.2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 x14ac:dyDescent="0.2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x14ac:dyDescent="0.2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2" x14ac:dyDescent="0.2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 x14ac:dyDescent="0.2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103.33333333333333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x14ac:dyDescent="0.2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140.44444444444446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8" x14ac:dyDescent="0.2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4" x14ac:dyDescent="0.2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100.49377777777778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x14ac:dyDescent="0.2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113.0316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x14ac:dyDescent="0.2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104.55692307692307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x14ac:dyDescent="0.2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1.4285714285714285E-2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x14ac:dyDescent="0.2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x14ac:dyDescent="0.2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 x14ac:dyDescent="0.2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x14ac:dyDescent="0.2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x14ac:dyDescent="0.2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x14ac:dyDescent="0.2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x14ac:dyDescent="0.2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 x14ac:dyDescent="0.2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x14ac:dyDescent="0.2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(E131*100)/D131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8" x14ac:dyDescent="0.2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ht="16" x14ac:dyDescent="0.2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x14ac:dyDescent="0.2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x14ac:dyDescent="0.2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x14ac:dyDescent="0.2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 x14ac:dyDescent="0.2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x14ac:dyDescent="0.2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x14ac:dyDescent="0.2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x14ac:dyDescent="0.2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x14ac:dyDescent="0.2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 x14ac:dyDescent="0.2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 x14ac:dyDescent="0.2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x14ac:dyDescent="0.2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0.33333333333333331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x14ac:dyDescent="0.2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8" x14ac:dyDescent="0.2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x14ac:dyDescent="0.2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 x14ac:dyDescent="0.2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 x14ac:dyDescent="0.2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 x14ac:dyDescent="0.2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x14ac:dyDescent="0.2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0.92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 x14ac:dyDescent="0.2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x14ac:dyDescent="0.2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5.6000000000000001E-2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x14ac:dyDescent="0.2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8" x14ac:dyDescent="0.2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x14ac:dyDescent="0.2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2.6666666666666665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 x14ac:dyDescent="0.2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x14ac:dyDescent="0.2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 x14ac:dyDescent="0.2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x14ac:dyDescent="0.2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x14ac:dyDescent="0.2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x14ac:dyDescent="0.2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8" x14ac:dyDescent="0.2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 x14ac:dyDescent="0.2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 x14ac:dyDescent="0.2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x14ac:dyDescent="0.2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x14ac:dyDescent="0.2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 x14ac:dyDescent="0.2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 x14ac:dyDescent="0.2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 x14ac:dyDescent="0.2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x14ac:dyDescent="0.2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22.4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 x14ac:dyDescent="0.2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x14ac:dyDescent="0.2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 x14ac:dyDescent="0.2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8" x14ac:dyDescent="0.2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x14ac:dyDescent="0.2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x14ac:dyDescent="0.2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 x14ac:dyDescent="0.2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x14ac:dyDescent="0.2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8" x14ac:dyDescent="0.2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x14ac:dyDescent="0.2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 x14ac:dyDescent="0.2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x14ac:dyDescent="0.2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x14ac:dyDescent="0.2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x14ac:dyDescent="0.2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x14ac:dyDescent="0.2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x14ac:dyDescent="0.2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 x14ac:dyDescent="0.2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x14ac:dyDescent="0.2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x14ac:dyDescent="0.2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x14ac:dyDescent="0.2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6.9000000000000006E-2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x14ac:dyDescent="0.2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 x14ac:dyDescent="0.2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x14ac:dyDescent="0.2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x14ac:dyDescent="0.2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(E195*100)/D195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8" x14ac:dyDescent="0.2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 x14ac:dyDescent="0.2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 x14ac:dyDescent="0.2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41.857142857142854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4" x14ac:dyDescent="0.2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 x14ac:dyDescent="0.2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1.1160000000000001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x14ac:dyDescent="0.2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x14ac:dyDescent="0.2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26.192499999999999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8" x14ac:dyDescent="0.2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58.46153846153846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x14ac:dyDescent="0.2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 x14ac:dyDescent="0.2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x14ac:dyDescent="0.2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 x14ac:dyDescent="0.2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 x14ac:dyDescent="0.2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 x14ac:dyDescent="0.2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x14ac:dyDescent="0.2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 x14ac:dyDescent="0.2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x14ac:dyDescent="0.2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x14ac:dyDescent="0.2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32" x14ac:dyDescent="0.2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 x14ac:dyDescent="0.2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x14ac:dyDescent="0.2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x14ac:dyDescent="0.2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x14ac:dyDescent="0.2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55.698439999999998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x14ac:dyDescent="0.2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x14ac:dyDescent="0.2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x14ac:dyDescent="0.2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17.63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 x14ac:dyDescent="0.2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16" x14ac:dyDescent="0.2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 x14ac:dyDescent="0.2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x14ac:dyDescent="0.2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x14ac:dyDescent="0.2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 x14ac:dyDescent="0.2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x14ac:dyDescent="0.2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 x14ac:dyDescent="0.2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x14ac:dyDescent="0.2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x14ac:dyDescent="0.2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 x14ac:dyDescent="0.2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8" x14ac:dyDescent="0.2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8" x14ac:dyDescent="0.2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 x14ac:dyDescent="0.2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x14ac:dyDescent="0.2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x14ac:dyDescent="0.2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x14ac:dyDescent="0.2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16" x14ac:dyDescent="0.2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0.33333333333333331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x14ac:dyDescent="0.2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8" x14ac:dyDescent="0.2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x14ac:dyDescent="0.2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x14ac:dyDescent="0.2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 x14ac:dyDescent="0.2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113.46153846153847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x14ac:dyDescent="0.2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113.75714285714285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8" x14ac:dyDescent="0.2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103.72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 x14ac:dyDescent="0.2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305.45999999999998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 x14ac:dyDescent="0.2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x14ac:dyDescent="0.2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x14ac:dyDescent="0.2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 x14ac:dyDescent="0.2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105.58333333333333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 x14ac:dyDescent="0.2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125.57142857142857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 x14ac:dyDescent="0.2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64" x14ac:dyDescent="0.2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100.73333333333333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 x14ac:dyDescent="0.2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2" x14ac:dyDescent="0.2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x14ac:dyDescent="0.2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x14ac:dyDescent="0.2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(E259*100)/D259</f>
        <v>106.7264857142857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8" x14ac:dyDescent="0.2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x14ac:dyDescent="0.2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x14ac:dyDescent="0.2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x14ac:dyDescent="0.2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x14ac:dyDescent="0.2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 x14ac:dyDescent="0.2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x14ac:dyDescent="0.2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118.2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 x14ac:dyDescent="0.2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48" x14ac:dyDescent="0.2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 x14ac:dyDescent="0.2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131.62883248730964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x14ac:dyDescent="0.2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x14ac:dyDescent="0.2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 x14ac:dyDescent="0.2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8" x14ac:dyDescent="0.2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104.68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8" x14ac:dyDescent="0.2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177.43366666666665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x14ac:dyDescent="0.2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 x14ac:dyDescent="0.2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 x14ac:dyDescent="0.2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x14ac:dyDescent="0.2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48" x14ac:dyDescent="0.2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110.38153846153845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x14ac:dyDescent="0.2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x14ac:dyDescent="0.2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x14ac:dyDescent="0.2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8" x14ac:dyDescent="0.2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 x14ac:dyDescent="0.2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 x14ac:dyDescent="0.2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 x14ac:dyDescent="0.2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 x14ac:dyDescent="0.2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 x14ac:dyDescent="0.2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109.15333333333334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2" x14ac:dyDescent="0.2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176.3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x14ac:dyDescent="0.2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103.21062000000001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 x14ac:dyDescent="0.2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104.82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x14ac:dyDescent="0.2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106.68444444444444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 x14ac:dyDescent="0.2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x14ac:dyDescent="0.2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x14ac:dyDescent="0.2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x14ac:dyDescent="0.2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x14ac:dyDescent="0.2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 x14ac:dyDescent="0.2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 x14ac:dyDescent="0.2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2" x14ac:dyDescent="0.2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108.9324126984127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x14ac:dyDescent="0.2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178.95249999999999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x14ac:dyDescent="0.2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 x14ac:dyDescent="0.2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118.735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 x14ac:dyDescent="0.2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 x14ac:dyDescent="0.2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2" x14ac:dyDescent="0.2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231.64705882352942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x14ac:dyDescent="0.2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130.33333333333334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x14ac:dyDescent="0.2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ht="16" x14ac:dyDescent="0.2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111.31818181818181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8" x14ac:dyDescent="0.2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105.56666666666666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 x14ac:dyDescent="0.2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118.94444444444444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 x14ac:dyDescent="0.2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 x14ac:dyDescent="0.2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4" x14ac:dyDescent="0.2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111.875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x14ac:dyDescent="0.2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x14ac:dyDescent="0.2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385.15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 x14ac:dyDescent="0.2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x14ac:dyDescent="0.2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x14ac:dyDescent="0.2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 x14ac:dyDescent="0.2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 x14ac:dyDescent="0.2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x14ac:dyDescent="0.2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106.58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 x14ac:dyDescent="0.2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(E323*100)/D323</f>
        <v>102.66285714285715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8" x14ac:dyDescent="0.2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 x14ac:dyDescent="0.2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 x14ac:dyDescent="0.2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 x14ac:dyDescent="0.2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 x14ac:dyDescent="0.2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 x14ac:dyDescent="0.2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 x14ac:dyDescent="0.2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103.6144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 x14ac:dyDescent="0.2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x14ac:dyDescent="0.2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x14ac:dyDescent="0.2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106.605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x14ac:dyDescent="0.2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 x14ac:dyDescent="0.2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x14ac:dyDescent="0.2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x14ac:dyDescent="0.2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 x14ac:dyDescent="0.2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116.83911999999999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x14ac:dyDescent="0.2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101.16833333333334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x14ac:dyDescent="0.2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110.1336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 x14ac:dyDescent="0.2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 x14ac:dyDescent="0.2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x14ac:dyDescent="0.2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106.71428571428571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x14ac:dyDescent="0.2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100.3664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x14ac:dyDescent="0.2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102.02863333333333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x14ac:dyDescent="0.2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 x14ac:dyDescent="0.2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x14ac:dyDescent="0.2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8" x14ac:dyDescent="0.2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111.59050000000001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 x14ac:dyDescent="0.2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x14ac:dyDescent="0.2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 x14ac:dyDescent="0.2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114.76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x14ac:dyDescent="0.2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127.34117647058824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 x14ac:dyDescent="0.2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x14ac:dyDescent="0.2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x14ac:dyDescent="0.2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x14ac:dyDescent="0.2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x14ac:dyDescent="0.2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102.69240000000001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x14ac:dyDescent="0.2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 x14ac:dyDescent="0.2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103.08799999999999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 x14ac:dyDescent="0.2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104.85537190082644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8" x14ac:dyDescent="0.2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x14ac:dyDescent="0.2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x14ac:dyDescent="0.2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124.15933781686498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x14ac:dyDescent="0.2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101.33333333333333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x14ac:dyDescent="0.2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110.16142857142857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 x14ac:dyDescent="0.2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103.97333333333333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 x14ac:dyDescent="0.2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8" x14ac:dyDescent="0.2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x14ac:dyDescent="0.2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104.11199999999999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x14ac:dyDescent="0.2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x14ac:dyDescent="0.2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x14ac:dyDescent="0.2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x14ac:dyDescent="0.2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125.33333333333333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 x14ac:dyDescent="0.2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x14ac:dyDescent="0.2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 x14ac:dyDescent="0.2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x14ac:dyDescent="0.2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105.95918367346938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 x14ac:dyDescent="0.2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114.4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x14ac:dyDescent="0.2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111.76666666666667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 x14ac:dyDescent="0.2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116.08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x14ac:dyDescent="0.2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 x14ac:dyDescent="0.2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104.73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x14ac:dyDescent="0.2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255.83333333333334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 x14ac:dyDescent="0.2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x14ac:dyDescent="0.2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 x14ac:dyDescent="0.2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(E387*100)/D387</f>
        <v>105.982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8" x14ac:dyDescent="0.2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x14ac:dyDescent="0.2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213.98947368421054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 x14ac:dyDescent="0.2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126.16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48" x14ac:dyDescent="0.2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8" x14ac:dyDescent="0.2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 x14ac:dyDescent="0.2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8" x14ac:dyDescent="0.2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8" x14ac:dyDescent="0.2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 x14ac:dyDescent="0.2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 x14ac:dyDescent="0.2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108.0445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 x14ac:dyDescent="0.2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4" x14ac:dyDescent="0.2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 x14ac:dyDescent="0.2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125.16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x14ac:dyDescent="0.2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106.80500000000001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 x14ac:dyDescent="0.2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x14ac:dyDescent="0.2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x14ac:dyDescent="0.2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 x14ac:dyDescent="0.2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105.26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 x14ac:dyDescent="0.2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32" x14ac:dyDescent="0.2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 x14ac:dyDescent="0.2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 x14ac:dyDescent="0.2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101.55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 x14ac:dyDescent="0.2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 x14ac:dyDescent="0.2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 x14ac:dyDescent="0.2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128.30000000000001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8" x14ac:dyDescent="0.2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 x14ac:dyDescent="0.2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 x14ac:dyDescent="0.2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 x14ac:dyDescent="0.2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 x14ac:dyDescent="0.2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x14ac:dyDescent="0.2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120.217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x14ac:dyDescent="0.2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8" x14ac:dyDescent="0.2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 x14ac:dyDescent="0.2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x14ac:dyDescent="0.2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0.43939393939393939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x14ac:dyDescent="0.2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 x14ac:dyDescent="0.2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8" x14ac:dyDescent="0.2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 x14ac:dyDescent="0.2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6.7966666666666669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 x14ac:dyDescent="0.2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x14ac:dyDescent="0.2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1.33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x14ac:dyDescent="0.2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2" x14ac:dyDescent="0.2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5.6333333333333337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 x14ac:dyDescent="0.2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x14ac:dyDescent="0.2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 x14ac:dyDescent="0.2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48" x14ac:dyDescent="0.2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x14ac:dyDescent="0.2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64" x14ac:dyDescent="0.2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x14ac:dyDescent="0.2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64" x14ac:dyDescent="0.2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 x14ac:dyDescent="0.2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 x14ac:dyDescent="0.2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9.3800000000000008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 x14ac:dyDescent="0.2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8" x14ac:dyDescent="0.2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 x14ac:dyDescent="0.2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x14ac:dyDescent="0.2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 x14ac:dyDescent="0.2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x14ac:dyDescent="0.2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 x14ac:dyDescent="0.2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x14ac:dyDescent="0.2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x14ac:dyDescent="0.2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x14ac:dyDescent="0.2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x14ac:dyDescent="0.2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(E451*100)/D451</f>
        <v>2.25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8" x14ac:dyDescent="0.2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x14ac:dyDescent="0.2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x14ac:dyDescent="0.2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8" x14ac:dyDescent="0.2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 x14ac:dyDescent="0.2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0.82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x14ac:dyDescent="0.2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6.9230769230769235E-2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48" x14ac:dyDescent="0.2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8" x14ac:dyDescent="0.2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 x14ac:dyDescent="0.2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 x14ac:dyDescent="0.2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 x14ac:dyDescent="0.2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 x14ac:dyDescent="0.2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x14ac:dyDescent="0.2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8" x14ac:dyDescent="0.2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x14ac:dyDescent="0.2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16" x14ac:dyDescent="0.2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 x14ac:dyDescent="0.2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x14ac:dyDescent="0.2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 x14ac:dyDescent="0.2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2" x14ac:dyDescent="0.2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x14ac:dyDescent="0.2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 x14ac:dyDescent="0.2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x14ac:dyDescent="0.2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 x14ac:dyDescent="0.2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 x14ac:dyDescent="0.2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x14ac:dyDescent="0.2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 x14ac:dyDescent="0.2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x14ac:dyDescent="0.2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 x14ac:dyDescent="0.2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 x14ac:dyDescent="0.2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 x14ac:dyDescent="0.2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8" x14ac:dyDescent="0.2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 x14ac:dyDescent="0.2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48" x14ac:dyDescent="0.2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 x14ac:dyDescent="0.2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x14ac:dyDescent="0.2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8" x14ac:dyDescent="0.2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x14ac:dyDescent="0.2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x14ac:dyDescent="0.2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 x14ac:dyDescent="0.2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x14ac:dyDescent="0.2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8" x14ac:dyDescent="0.2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8" x14ac:dyDescent="0.2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 x14ac:dyDescent="0.2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48" x14ac:dyDescent="0.2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 x14ac:dyDescent="0.2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x14ac:dyDescent="0.2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x14ac:dyDescent="0.2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 x14ac:dyDescent="0.2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4.5985132395404555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4" x14ac:dyDescent="0.2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 x14ac:dyDescent="0.2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3.3076923076923075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8" x14ac:dyDescent="0.2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x14ac:dyDescent="0.2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 x14ac:dyDescent="0.2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x14ac:dyDescent="0.2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 x14ac:dyDescent="0.2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0.43333333333333335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 x14ac:dyDescent="0.2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x14ac:dyDescent="0.2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x14ac:dyDescent="0.2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 x14ac:dyDescent="0.2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 x14ac:dyDescent="0.2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 x14ac:dyDescent="0.2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x14ac:dyDescent="0.2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0.13750000000000001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x14ac:dyDescent="0.2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(E515*100)/D515</f>
        <v>13.923999999999999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8" x14ac:dyDescent="0.2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 x14ac:dyDescent="0.2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x14ac:dyDescent="0.2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x14ac:dyDescent="0.2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x14ac:dyDescent="0.2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 x14ac:dyDescent="0.2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8" x14ac:dyDescent="0.2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x14ac:dyDescent="0.2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 x14ac:dyDescent="0.2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x14ac:dyDescent="0.2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x14ac:dyDescent="0.2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108.67285714285714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x14ac:dyDescent="0.2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 x14ac:dyDescent="0.2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x14ac:dyDescent="0.2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x14ac:dyDescent="0.2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115.65217391304348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x14ac:dyDescent="0.2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x14ac:dyDescent="0.2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107.7826725403818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x14ac:dyDescent="0.2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x14ac:dyDescent="0.2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4" x14ac:dyDescent="0.2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 x14ac:dyDescent="0.2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104.66666666666667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8" x14ac:dyDescent="0.2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102.5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48" x14ac:dyDescent="0.2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118.25757575757575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8" x14ac:dyDescent="0.2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x14ac:dyDescent="0.2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 x14ac:dyDescent="0.2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 x14ac:dyDescent="0.2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 x14ac:dyDescent="0.2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 x14ac:dyDescent="0.2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4.0000000000000002E-4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 x14ac:dyDescent="0.2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x14ac:dyDescent="0.2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 x14ac:dyDescent="0.2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27.384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 x14ac:dyDescent="0.2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 x14ac:dyDescent="0.2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 x14ac:dyDescent="0.2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x14ac:dyDescent="0.2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x14ac:dyDescent="0.2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0.7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x14ac:dyDescent="0.2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 x14ac:dyDescent="0.2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 x14ac:dyDescent="0.2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x14ac:dyDescent="0.2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x14ac:dyDescent="0.2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 x14ac:dyDescent="0.2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 x14ac:dyDescent="0.2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0.91066666666666662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 x14ac:dyDescent="0.2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x14ac:dyDescent="0.2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2.0833333333333332E-2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 x14ac:dyDescent="0.2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x14ac:dyDescent="0.2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x14ac:dyDescent="0.2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8" x14ac:dyDescent="0.2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9.0666666666666673E-2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4" x14ac:dyDescent="0.2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x14ac:dyDescent="0.2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8" x14ac:dyDescent="0.2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x14ac:dyDescent="0.2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 x14ac:dyDescent="0.2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 x14ac:dyDescent="0.2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x14ac:dyDescent="0.2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8" x14ac:dyDescent="0.2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x14ac:dyDescent="0.2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48" x14ac:dyDescent="0.2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x14ac:dyDescent="0.2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4" x14ac:dyDescent="0.2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 x14ac:dyDescent="0.2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x14ac:dyDescent="0.2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(E579*100)/D579</f>
        <v>0.2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2" x14ac:dyDescent="0.2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x14ac:dyDescent="0.2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 x14ac:dyDescent="0.2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x14ac:dyDescent="0.2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x14ac:dyDescent="0.2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x14ac:dyDescent="0.2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x14ac:dyDescent="0.2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x14ac:dyDescent="0.2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 x14ac:dyDescent="0.2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0.56000000000000005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 x14ac:dyDescent="0.2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 x14ac:dyDescent="0.2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3.3444444444444446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ht="16" x14ac:dyDescent="0.2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x14ac:dyDescent="0.2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 x14ac:dyDescent="0.2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x14ac:dyDescent="0.2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x14ac:dyDescent="0.2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 x14ac:dyDescent="0.2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 x14ac:dyDescent="0.2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32" x14ac:dyDescent="0.2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 x14ac:dyDescent="0.2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x14ac:dyDescent="0.2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x14ac:dyDescent="0.2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x14ac:dyDescent="0.2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x14ac:dyDescent="0.2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 x14ac:dyDescent="0.2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 x14ac:dyDescent="0.2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x14ac:dyDescent="0.2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 x14ac:dyDescent="0.2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48" x14ac:dyDescent="0.2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 x14ac:dyDescent="0.2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 x14ac:dyDescent="0.2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0.97399999999999998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x14ac:dyDescent="0.2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0.64102564102564108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 x14ac:dyDescent="0.2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x14ac:dyDescent="0.2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x14ac:dyDescent="0.2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8" x14ac:dyDescent="0.2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 x14ac:dyDescent="0.2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 x14ac:dyDescent="0.2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4" x14ac:dyDescent="0.2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48" x14ac:dyDescent="0.2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x14ac:dyDescent="0.2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x14ac:dyDescent="0.2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4.0000000000000003E-5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 x14ac:dyDescent="0.2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x14ac:dyDescent="0.2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x14ac:dyDescent="0.2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x14ac:dyDescent="0.2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 x14ac:dyDescent="0.2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x14ac:dyDescent="0.2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x14ac:dyDescent="0.2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17.38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x14ac:dyDescent="0.2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 x14ac:dyDescent="0.2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x14ac:dyDescent="0.2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0.17499999999999999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x14ac:dyDescent="0.2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x14ac:dyDescent="0.2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x14ac:dyDescent="0.2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 x14ac:dyDescent="0.2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32" x14ac:dyDescent="0.2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x14ac:dyDescent="0.2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x14ac:dyDescent="0.2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x14ac:dyDescent="0.2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x14ac:dyDescent="0.2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8.9999999999999993E-3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 x14ac:dyDescent="0.2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1E-4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x14ac:dyDescent="0.2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8" x14ac:dyDescent="0.2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(E643*100)/D643</f>
        <v>119.16249999999999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8" x14ac:dyDescent="0.2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1460.4849999999999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x14ac:dyDescent="0.2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105.80800000000001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x14ac:dyDescent="0.2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300.11792000000003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x14ac:dyDescent="0.2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x14ac:dyDescent="0.2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x14ac:dyDescent="0.2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 x14ac:dyDescent="0.2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x14ac:dyDescent="0.2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x14ac:dyDescent="0.2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 x14ac:dyDescent="0.2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100.52800000000001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x14ac:dyDescent="0.2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100.46666666666667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4" x14ac:dyDescent="0.2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x14ac:dyDescent="0.2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 x14ac:dyDescent="0.2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x14ac:dyDescent="0.2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8" x14ac:dyDescent="0.2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125.7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x14ac:dyDescent="0.2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x14ac:dyDescent="0.2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100.56666666666666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x14ac:dyDescent="0.2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8" x14ac:dyDescent="0.2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x14ac:dyDescent="0.2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x14ac:dyDescent="0.2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0.35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 x14ac:dyDescent="0.2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x14ac:dyDescent="0.2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 x14ac:dyDescent="0.2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48" x14ac:dyDescent="0.2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 x14ac:dyDescent="0.2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4.5599999999999996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 x14ac:dyDescent="0.2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x14ac:dyDescent="0.2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x14ac:dyDescent="0.2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39.426666666666669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x14ac:dyDescent="0.2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x14ac:dyDescent="0.2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0.20499999999999999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x14ac:dyDescent="0.2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x14ac:dyDescent="0.2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 x14ac:dyDescent="0.2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8" x14ac:dyDescent="0.2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x14ac:dyDescent="0.2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3.8206896551724139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x14ac:dyDescent="0.2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15.485964912280702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x14ac:dyDescent="0.2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25.911999999999999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x14ac:dyDescent="0.2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 x14ac:dyDescent="0.2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8" x14ac:dyDescent="0.2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x14ac:dyDescent="0.2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7.4837499999999997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 x14ac:dyDescent="0.2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27.65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 x14ac:dyDescent="0.2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 x14ac:dyDescent="0.2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x14ac:dyDescent="0.2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4" x14ac:dyDescent="0.2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57.64875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x14ac:dyDescent="0.2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x14ac:dyDescent="0.2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x14ac:dyDescent="0.2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6.53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x14ac:dyDescent="0.2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x14ac:dyDescent="0.2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x14ac:dyDescent="0.2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x14ac:dyDescent="0.2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x14ac:dyDescent="0.2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46.38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x14ac:dyDescent="0.2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8" x14ac:dyDescent="0.2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82.422107692307691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x14ac:dyDescent="0.2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x14ac:dyDescent="0.2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x14ac:dyDescent="0.2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8" x14ac:dyDescent="0.2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 x14ac:dyDescent="0.2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0.87454545454545451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 x14ac:dyDescent="0.2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(E707*100)/D707</f>
        <v>0.97699999999999998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8" x14ac:dyDescent="0.2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x14ac:dyDescent="0.2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 x14ac:dyDescent="0.2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x14ac:dyDescent="0.2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0.40666666666666668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x14ac:dyDescent="0.2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x14ac:dyDescent="0.2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x14ac:dyDescent="0.2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8" x14ac:dyDescent="0.2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 x14ac:dyDescent="0.2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x14ac:dyDescent="0.2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 x14ac:dyDescent="0.2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10.214285714285714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x14ac:dyDescent="0.2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8" x14ac:dyDescent="0.2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 x14ac:dyDescent="0.2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 x14ac:dyDescent="0.2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x14ac:dyDescent="0.2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122.10975609756098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x14ac:dyDescent="0.2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x14ac:dyDescent="0.2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109.38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8" x14ac:dyDescent="0.2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105.47157142857142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 x14ac:dyDescent="0.2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100.35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 x14ac:dyDescent="0.2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x14ac:dyDescent="0.2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8" x14ac:dyDescent="0.2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x14ac:dyDescent="0.2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 x14ac:dyDescent="0.2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 x14ac:dyDescent="0.2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x14ac:dyDescent="0.2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x14ac:dyDescent="0.2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x14ac:dyDescent="0.2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 x14ac:dyDescent="0.2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114.4063829787234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x14ac:dyDescent="0.2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x14ac:dyDescent="0.2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122.4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x14ac:dyDescent="0.2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106.73333333333333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8" x14ac:dyDescent="0.2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158.33333333333334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x14ac:dyDescent="0.2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 x14ac:dyDescent="0.2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102.26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4" x14ac:dyDescent="0.2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110.71428571428571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 x14ac:dyDescent="0.2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x14ac:dyDescent="0.2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102.32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x14ac:dyDescent="0.2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179.09909909909911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x14ac:dyDescent="0.2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4" x14ac:dyDescent="0.2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 x14ac:dyDescent="0.2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 x14ac:dyDescent="0.2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 x14ac:dyDescent="0.2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102.58775877587759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 x14ac:dyDescent="0.2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x14ac:dyDescent="0.2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x14ac:dyDescent="0.2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x14ac:dyDescent="0.2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103.75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 x14ac:dyDescent="0.2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 x14ac:dyDescent="0.2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 x14ac:dyDescent="0.2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x14ac:dyDescent="0.2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 x14ac:dyDescent="0.2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101.92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x14ac:dyDescent="0.2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8" x14ac:dyDescent="0.2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 x14ac:dyDescent="0.2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 x14ac:dyDescent="0.2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8" x14ac:dyDescent="0.2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x14ac:dyDescent="0.2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x14ac:dyDescent="0.2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x14ac:dyDescent="0.2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x14ac:dyDescent="0.2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x14ac:dyDescent="0.2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(E771*100)/D771</f>
        <v>41.4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8" x14ac:dyDescent="0.2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8" x14ac:dyDescent="0.2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 x14ac:dyDescent="0.2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 x14ac:dyDescent="0.2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0.85129023676509707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8" x14ac:dyDescent="0.2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70.2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 x14ac:dyDescent="0.2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x14ac:dyDescent="0.2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x14ac:dyDescent="0.2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0.7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 x14ac:dyDescent="0.2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x14ac:dyDescent="0.2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2.6666666666666665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x14ac:dyDescent="0.2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 x14ac:dyDescent="0.2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8" x14ac:dyDescent="0.2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x14ac:dyDescent="0.2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x14ac:dyDescent="0.2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102.5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x14ac:dyDescent="0.2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8" x14ac:dyDescent="0.2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142.80000000000001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8" x14ac:dyDescent="0.2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114.16666666666667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x14ac:dyDescent="0.2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 x14ac:dyDescent="0.2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109.41176470588235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8" x14ac:dyDescent="0.2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x14ac:dyDescent="0.2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x14ac:dyDescent="0.2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100.4444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8" x14ac:dyDescent="0.2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102.77927272727273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 x14ac:dyDescent="0.2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105.3125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x14ac:dyDescent="0.2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 x14ac:dyDescent="0.2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101.35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x14ac:dyDescent="0.2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 x14ac:dyDescent="0.2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 x14ac:dyDescent="0.2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 x14ac:dyDescent="0.2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152.13333333333333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 x14ac:dyDescent="0.2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x14ac:dyDescent="0.2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101.33333333333333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8" x14ac:dyDescent="0.2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123.26086956521739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 x14ac:dyDescent="0.2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8" x14ac:dyDescent="0.2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x14ac:dyDescent="0.2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 x14ac:dyDescent="0.2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x14ac:dyDescent="0.2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x14ac:dyDescent="0.2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103.77500000000001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 x14ac:dyDescent="0.2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x14ac:dyDescent="0.2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x14ac:dyDescent="0.2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x14ac:dyDescent="0.2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x14ac:dyDescent="0.2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 x14ac:dyDescent="0.2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x14ac:dyDescent="0.2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 x14ac:dyDescent="0.2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137.11066666666667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x14ac:dyDescent="0.2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 x14ac:dyDescent="0.2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108.75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 x14ac:dyDescent="0.2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 x14ac:dyDescent="0.2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x14ac:dyDescent="0.2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 x14ac:dyDescent="0.2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x14ac:dyDescent="0.2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x14ac:dyDescent="0.2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100.432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 x14ac:dyDescent="0.2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101.45454545454545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x14ac:dyDescent="0.2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103.33333333333333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x14ac:dyDescent="0.2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48" x14ac:dyDescent="0.2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 x14ac:dyDescent="0.2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107.83333333333333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x14ac:dyDescent="0.2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x14ac:dyDescent="0.2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100.60706666666667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ht="16" x14ac:dyDescent="0.2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(E835*100)/D835</f>
        <v>101.66666666666667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48" x14ac:dyDescent="0.2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131.01818181818183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 x14ac:dyDescent="0.2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117.25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x14ac:dyDescent="0.2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100.93040000000001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x14ac:dyDescent="0.2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 x14ac:dyDescent="0.2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 x14ac:dyDescent="0.2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8" x14ac:dyDescent="0.2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x14ac:dyDescent="0.2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101.32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8" x14ac:dyDescent="0.2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8" x14ac:dyDescent="0.2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x14ac:dyDescent="0.2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 x14ac:dyDescent="0.2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x14ac:dyDescent="0.2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122.00090909090909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x14ac:dyDescent="0.2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8" x14ac:dyDescent="0.2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 x14ac:dyDescent="0.2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 x14ac:dyDescent="0.2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155.17500000000001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x14ac:dyDescent="0.2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x14ac:dyDescent="0.2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104.97142857142858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 x14ac:dyDescent="0.2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 x14ac:dyDescent="0.2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118.22050359712232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x14ac:dyDescent="0.2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48" x14ac:dyDescent="0.2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x14ac:dyDescent="0.2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x14ac:dyDescent="0.2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x14ac:dyDescent="0.2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104.675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 x14ac:dyDescent="0.2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 x14ac:dyDescent="0.2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 x14ac:dyDescent="0.2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0.34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 x14ac:dyDescent="0.2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 x14ac:dyDescent="0.2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x14ac:dyDescent="0.2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8" x14ac:dyDescent="0.2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x14ac:dyDescent="0.2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 x14ac:dyDescent="0.2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x14ac:dyDescent="0.2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8" x14ac:dyDescent="0.2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x14ac:dyDescent="0.2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8" x14ac:dyDescent="0.2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x14ac:dyDescent="0.2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1.2857142857142858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48" x14ac:dyDescent="0.2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24.333333333333332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 x14ac:dyDescent="0.2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x14ac:dyDescent="0.2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x14ac:dyDescent="0.2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8" x14ac:dyDescent="0.2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 x14ac:dyDescent="0.2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30.666666666666668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x14ac:dyDescent="0.2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 x14ac:dyDescent="0.2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 x14ac:dyDescent="0.2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x14ac:dyDescent="0.2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 x14ac:dyDescent="0.2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8" x14ac:dyDescent="0.2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x14ac:dyDescent="0.2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x14ac:dyDescent="0.2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x14ac:dyDescent="0.2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 x14ac:dyDescent="0.2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4" x14ac:dyDescent="0.2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4.166666666666667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 x14ac:dyDescent="0.2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 x14ac:dyDescent="0.2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 x14ac:dyDescent="0.2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x14ac:dyDescent="0.2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48" x14ac:dyDescent="0.2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 x14ac:dyDescent="0.2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48" x14ac:dyDescent="0.2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(E899*100)/D899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8" x14ac:dyDescent="0.2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 x14ac:dyDescent="0.2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x14ac:dyDescent="0.2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 x14ac:dyDescent="0.2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x14ac:dyDescent="0.2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 x14ac:dyDescent="0.2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 x14ac:dyDescent="0.2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 x14ac:dyDescent="0.2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 x14ac:dyDescent="0.2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x14ac:dyDescent="0.2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 x14ac:dyDescent="0.2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x14ac:dyDescent="0.2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 x14ac:dyDescent="0.2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x14ac:dyDescent="0.2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 x14ac:dyDescent="0.2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0.8571428571428571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8" x14ac:dyDescent="0.2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 x14ac:dyDescent="0.2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8" x14ac:dyDescent="0.2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 x14ac:dyDescent="0.2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x14ac:dyDescent="0.2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4" x14ac:dyDescent="0.2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x14ac:dyDescent="0.2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 x14ac:dyDescent="0.2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48" x14ac:dyDescent="0.2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8" x14ac:dyDescent="0.2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x14ac:dyDescent="0.2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2.2000000000000002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x14ac:dyDescent="0.2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8" x14ac:dyDescent="0.2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2.6666666666666665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 x14ac:dyDescent="0.2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x14ac:dyDescent="0.2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 x14ac:dyDescent="0.2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10.862068965517242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 x14ac:dyDescent="0.2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x14ac:dyDescent="0.2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 x14ac:dyDescent="0.2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x14ac:dyDescent="0.2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 x14ac:dyDescent="0.2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8" x14ac:dyDescent="0.2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x14ac:dyDescent="0.2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 x14ac:dyDescent="0.2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 x14ac:dyDescent="0.2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8" x14ac:dyDescent="0.2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x14ac:dyDescent="0.2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 x14ac:dyDescent="0.2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x14ac:dyDescent="0.2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x14ac:dyDescent="0.2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2" x14ac:dyDescent="0.2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9.6333333333333329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 x14ac:dyDescent="0.2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13.326000000000001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 x14ac:dyDescent="0.2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32" x14ac:dyDescent="0.2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1.9066666666666667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x14ac:dyDescent="0.2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 x14ac:dyDescent="0.2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64" x14ac:dyDescent="0.2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 x14ac:dyDescent="0.2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x14ac:dyDescent="0.2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2" x14ac:dyDescent="0.2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8" x14ac:dyDescent="0.2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 x14ac:dyDescent="0.2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 x14ac:dyDescent="0.2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 x14ac:dyDescent="0.2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x14ac:dyDescent="0.2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1.9416666666666667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x14ac:dyDescent="0.2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11.328275684711329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x14ac:dyDescent="0.2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 x14ac:dyDescent="0.2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 x14ac:dyDescent="0.2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(E963*100)/D963</f>
        <v>42.188421052631575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8" x14ac:dyDescent="0.2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x14ac:dyDescent="0.2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x14ac:dyDescent="0.2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x14ac:dyDescent="0.2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 x14ac:dyDescent="0.2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14.8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 x14ac:dyDescent="0.2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17.809999999999999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 x14ac:dyDescent="0.2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 x14ac:dyDescent="0.2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x14ac:dyDescent="0.2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 x14ac:dyDescent="0.2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0.22600000000000001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x14ac:dyDescent="0.2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x14ac:dyDescent="0.2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2.0550000000000002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 x14ac:dyDescent="0.2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0.56000000000000005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x14ac:dyDescent="0.2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2.6070000000000002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4" x14ac:dyDescent="0.2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x14ac:dyDescent="0.2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 x14ac:dyDescent="0.2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 x14ac:dyDescent="0.2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48" x14ac:dyDescent="0.2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14.86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x14ac:dyDescent="0.2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x14ac:dyDescent="0.2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x14ac:dyDescent="0.2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29.506136117214712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80" x14ac:dyDescent="0.2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8" x14ac:dyDescent="0.2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x14ac:dyDescent="0.2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 x14ac:dyDescent="0.2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x14ac:dyDescent="0.2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x14ac:dyDescent="0.2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 x14ac:dyDescent="0.2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 x14ac:dyDescent="0.2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 x14ac:dyDescent="0.2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0.46700000000000003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 x14ac:dyDescent="0.2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x14ac:dyDescent="0.2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2.3344999999999998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 x14ac:dyDescent="0.2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x14ac:dyDescent="0.2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x14ac:dyDescent="0.2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x14ac:dyDescent="0.2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58.55833333333333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 x14ac:dyDescent="0.2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7.7886666666666668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 x14ac:dyDescent="0.2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48" x14ac:dyDescent="0.2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x14ac:dyDescent="0.2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29.602960296029604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 x14ac:dyDescent="0.2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x14ac:dyDescent="0.2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x14ac:dyDescent="0.2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8" x14ac:dyDescent="0.2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 x14ac:dyDescent="0.2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4" x14ac:dyDescent="0.2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0.26737967914438504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x14ac:dyDescent="0.2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x14ac:dyDescent="0.2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 x14ac:dyDescent="0.2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x14ac:dyDescent="0.2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x14ac:dyDescent="0.2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x14ac:dyDescent="0.2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30.6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x14ac:dyDescent="0.2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2.6666666666666665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 x14ac:dyDescent="0.2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48" x14ac:dyDescent="0.2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 x14ac:dyDescent="0.2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x14ac:dyDescent="0.2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x14ac:dyDescent="0.2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 x14ac:dyDescent="0.2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x14ac:dyDescent="0.2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8" x14ac:dyDescent="0.2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 x14ac:dyDescent="0.2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118.63775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x14ac:dyDescent="0.2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(E1027*100)/D1027</f>
        <v>109.92831428571429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48" x14ac:dyDescent="0.2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100.00828571428572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x14ac:dyDescent="0.2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 x14ac:dyDescent="0.2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117.27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x14ac:dyDescent="0.2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111.76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 x14ac:dyDescent="0.2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342.1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x14ac:dyDescent="0.2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x14ac:dyDescent="0.2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x14ac:dyDescent="0.2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8" x14ac:dyDescent="0.2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 x14ac:dyDescent="0.2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107.65217391304348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 x14ac:dyDescent="0.2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x14ac:dyDescent="0.2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x14ac:dyDescent="0.2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x14ac:dyDescent="0.2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 x14ac:dyDescent="0.2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 x14ac:dyDescent="0.2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8" x14ac:dyDescent="0.2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 x14ac:dyDescent="0.2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x14ac:dyDescent="0.2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 x14ac:dyDescent="0.2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2.66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8" x14ac:dyDescent="0.2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 x14ac:dyDescent="0.2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8" x14ac:dyDescent="0.2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x14ac:dyDescent="0.2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x14ac:dyDescent="0.2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 x14ac:dyDescent="0.2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 x14ac:dyDescent="0.2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x14ac:dyDescent="0.2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x14ac:dyDescent="0.2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 x14ac:dyDescent="0.2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x14ac:dyDescent="0.2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32" x14ac:dyDescent="0.2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8" x14ac:dyDescent="0.2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x14ac:dyDescent="0.2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x14ac:dyDescent="0.2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x14ac:dyDescent="0.2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x14ac:dyDescent="0.2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95.477386934673362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x14ac:dyDescent="0.2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 x14ac:dyDescent="0.2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x14ac:dyDescent="0.2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 x14ac:dyDescent="0.2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8" x14ac:dyDescent="0.2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x14ac:dyDescent="0.2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8" x14ac:dyDescent="0.2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 x14ac:dyDescent="0.2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0.7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 x14ac:dyDescent="0.2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x14ac:dyDescent="0.2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x14ac:dyDescent="0.2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1.3333333333333333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x14ac:dyDescent="0.2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6.3092592592592593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x14ac:dyDescent="0.2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 x14ac:dyDescent="0.2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 x14ac:dyDescent="0.2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x14ac:dyDescent="0.2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x14ac:dyDescent="0.2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8" x14ac:dyDescent="0.2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 x14ac:dyDescent="0.2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x14ac:dyDescent="0.2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0.56000000000000005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48" x14ac:dyDescent="0.2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0.82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x14ac:dyDescent="0.2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x14ac:dyDescent="0.2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x14ac:dyDescent="0.2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8.3333333333333329E-2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x14ac:dyDescent="0.2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32" x14ac:dyDescent="0.2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x14ac:dyDescent="0.2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(E1091*100)/D1091</f>
        <v>7.8266666666666671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8" x14ac:dyDescent="0.2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 x14ac:dyDescent="0.2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48" x14ac:dyDescent="0.2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 x14ac:dyDescent="0.2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 x14ac:dyDescent="0.2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8" x14ac:dyDescent="0.2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x14ac:dyDescent="0.2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 x14ac:dyDescent="0.2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x14ac:dyDescent="0.2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7.2119999999999997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x14ac:dyDescent="0.2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 x14ac:dyDescent="0.2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x14ac:dyDescent="0.2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x14ac:dyDescent="0.2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 x14ac:dyDescent="0.2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 x14ac:dyDescent="0.2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x14ac:dyDescent="0.2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 x14ac:dyDescent="0.2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 x14ac:dyDescent="0.2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x14ac:dyDescent="0.2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x14ac:dyDescent="0.2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0.45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 x14ac:dyDescent="0.2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x14ac:dyDescent="0.2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8" x14ac:dyDescent="0.2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35.537409090909094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x14ac:dyDescent="0.2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x14ac:dyDescent="0.2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0.16666666666666666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x14ac:dyDescent="0.2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x14ac:dyDescent="0.2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8" x14ac:dyDescent="0.2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x14ac:dyDescent="0.2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x14ac:dyDescent="0.2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0.23809523809523808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x14ac:dyDescent="0.2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 x14ac:dyDescent="0.2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x14ac:dyDescent="0.2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x14ac:dyDescent="0.2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 x14ac:dyDescent="0.2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x14ac:dyDescent="0.2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x14ac:dyDescent="0.2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4" x14ac:dyDescent="0.2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1.6714285714285715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x14ac:dyDescent="0.2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 x14ac:dyDescent="0.2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x14ac:dyDescent="0.2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x14ac:dyDescent="0.2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 x14ac:dyDescent="0.2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 x14ac:dyDescent="0.2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0.66666666666666663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 x14ac:dyDescent="0.2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 x14ac:dyDescent="0.2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8" x14ac:dyDescent="0.2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6.4439140811455848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8" x14ac:dyDescent="0.2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 x14ac:dyDescent="0.2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x14ac:dyDescent="0.2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8" x14ac:dyDescent="0.2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x14ac:dyDescent="0.2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x14ac:dyDescent="0.2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8" x14ac:dyDescent="0.2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 x14ac:dyDescent="0.2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 x14ac:dyDescent="0.2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32" x14ac:dyDescent="0.2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x14ac:dyDescent="0.2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x14ac:dyDescent="0.2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 x14ac:dyDescent="0.2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x14ac:dyDescent="0.2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4" x14ac:dyDescent="0.2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ht="16" x14ac:dyDescent="0.2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5.6937499999999996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x14ac:dyDescent="0.2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(E1155*100)/D1155</f>
        <v>0.625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8" x14ac:dyDescent="0.2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 x14ac:dyDescent="0.2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 x14ac:dyDescent="0.2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x14ac:dyDescent="0.2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8" x14ac:dyDescent="0.2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0.46666666666666667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x14ac:dyDescent="0.2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 x14ac:dyDescent="0.2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8" x14ac:dyDescent="0.2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x14ac:dyDescent="0.2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5.8333333333333334E-2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x14ac:dyDescent="0.2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x14ac:dyDescent="0.2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x14ac:dyDescent="0.2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20.704999999999998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8" x14ac:dyDescent="0.2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19.14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 x14ac:dyDescent="0.2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 x14ac:dyDescent="0.2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5.666666666666667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x14ac:dyDescent="0.2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0.17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 x14ac:dyDescent="0.2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x14ac:dyDescent="0.2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x14ac:dyDescent="0.2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8" x14ac:dyDescent="0.2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 x14ac:dyDescent="0.2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5.9066666666666663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 x14ac:dyDescent="0.2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2.9249999999999998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x14ac:dyDescent="0.2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x14ac:dyDescent="0.2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 x14ac:dyDescent="0.2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 x14ac:dyDescent="0.2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x14ac:dyDescent="0.2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x14ac:dyDescent="0.2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x14ac:dyDescent="0.2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x14ac:dyDescent="0.2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x14ac:dyDescent="0.2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104.93636363636364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4" x14ac:dyDescent="0.2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x14ac:dyDescent="0.2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106.73333333333333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x14ac:dyDescent="0.2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 x14ac:dyDescent="0.2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160.55000000000001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 x14ac:dyDescent="0.2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x14ac:dyDescent="0.2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 x14ac:dyDescent="0.2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2" x14ac:dyDescent="0.2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x14ac:dyDescent="0.2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8" x14ac:dyDescent="0.2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 x14ac:dyDescent="0.2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x14ac:dyDescent="0.2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269.91034482758619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x14ac:dyDescent="0.2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 x14ac:dyDescent="0.2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260.60000000000002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x14ac:dyDescent="0.2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101.31677953348382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 x14ac:dyDescent="0.2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x14ac:dyDescent="0.2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102.43783333333333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x14ac:dyDescent="0.2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8" x14ac:dyDescent="0.2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102.45398773006134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 x14ac:dyDescent="0.2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x14ac:dyDescent="0.2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100.86153846153846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x14ac:dyDescent="0.2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2" x14ac:dyDescent="0.2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x14ac:dyDescent="0.2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155.30000000000001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 x14ac:dyDescent="0.2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 x14ac:dyDescent="0.2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254.315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 x14ac:dyDescent="0.2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x14ac:dyDescent="0.2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x14ac:dyDescent="0.2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102.23076923076923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x14ac:dyDescent="0.2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x14ac:dyDescent="0.2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786.08019999999999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x14ac:dyDescent="0.2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145.69999999999999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 x14ac:dyDescent="0.2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(E1219*100)/D1219</f>
        <v>102.6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8" x14ac:dyDescent="0.2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x14ac:dyDescent="0.2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8" x14ac:dyDescent="0.2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103.76666666666667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x14ac:dyDescent="0.2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x14ac:dyDescent="0.2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x14ac:dyDescent="0.2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x14ac:dyDescent="0.2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7.0666666666666664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 x14ac:dyDescent="0.2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4.4000000000000004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 x14ac:dyDescent="0.2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3.8740000000000001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x14ac:dyDescent="0.2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x14ac:dyDescent="0.2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29.3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x14ac:dyDescent="0.2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 x14ac:dyDescent="0.2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 x14ac:dyDescent="0.2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x14ac:dyDescent="0.2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8" x14ac:dyDescent="0.2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11.6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 x14ac:dyDescent="0.2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x14ac:dyDescent="0.2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x14ac:dyDescent="0.2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x14ac:dyDescent="0.2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x14ac:dyDescent="0.2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x14ac:dyDescent="0.2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x14ac:dyDescent="0.2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3.0125000000000002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 x14ac:dyDescent="0.2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50.74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x14ac:dyDescent="0.2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 x14ac:dyDescent="0.2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 x14ac:dyDescent="0.2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8" x14ac:dyDescent="0.2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120.25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8" x14ac:dyDescent="0.2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x14ac:dyDescent="0.2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122.14285714285714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x14ac:dyDescent="0.2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 x14ac:dyDescent="0.2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64" x14ac:dyDescent="0.2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200.15333333333334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x14ac:dyDescent="0.2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 x14ac:dyDescent="0.2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x14ac:dyDescent="0.2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x14ac:dyDescent="0.2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 x14ac:dyDescent="0.2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x14ac:dyDescent="0.2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8" x14ac:dyDescent="0.2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 x14ac:dyDescent="0.2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213.14633333333333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x14ac:dyDescent="0.2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 x14ac:dyDescent="0.2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x14ac:dyDescent="0.2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x14ac:dyDescent="0.2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125.41538461538461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x14ac:dyDescent="0.2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x14ac:dyDescent="0.2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 x14ac:dyDescent="0.2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x14ac:dyDescent="0.2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 x14ac:dyDescent="0.2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x14ac:dyDescent="0.2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x14ac:dyDescent="0.2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32" x14ac:dyDescent="0.2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8" x14ac:dyDescent="0.2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x14ac:dyDescent="0.2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x14ac:dyDescent="0.2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103.5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 x14ac:dyDescent="0.2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 x14ac:dyDescent="0.2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x14ac:dyDescent="0.2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x14ac:dyDescent="0.2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106.12433333333334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 x14ac:dyDescent="0.2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x14ac:dyDescent="0.2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110.77157238734419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 x14ac:dyDescent="0.2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110.91186666666667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x14ac:dyDescent="0.2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(E1283*100)/D1283</f>
        <v>110.71428571428571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8" x14ac:dyDescent="0.2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8" x14ac:dyDescent="0.2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x14ac:dyDescent="0.2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 x14ac:dyDescent="0.2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101.65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 x14ac:dyDescent="0.2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x14ac:dyDescent="0.2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x14ac:dyDescent="0.2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100.45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 x14ac:dyDescent="0.2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2" x14ac:dyDescent="0.2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 x14ac:dyDescent="0.2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145.69999999999999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x14ac:dyDescent="0.2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x14ac:dyDescent="0.2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8" x14ac:dyDescent="0.2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x14ac:dyDescent="0.2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101.96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x14ac:dyDescent="0.2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x14ac:dyDescent="0.2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 x14ac:dyDescent="0.2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8" x14ac:dyDescent="0.2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x14ac:dyDescent="0.2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x14ac:dyDescent="0.2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102.75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 x14ac:dyDescent="0.2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x14ac:dyDescent="0.2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130.26085714285713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 x14ac:dyDescent="0.2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 x14ac:dyDescent="0.2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25.976666666666667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 x14ac:dyDescent="0.2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x14ac:dyDescent="0.2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11.513999999999999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2" x14ac:dyDescent="0.2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11.36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x14ac:dyDescent="0.2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x14ac:dyDescent="0.2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x14ac:dyDescent="0.2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 x14ac:dyDescent="0.2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x14ac:dyDescent="0.2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x14ac:dyDescent="0.2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x14ac:dyDescent="0.2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 x14ac:dyDescent="0.2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48" x14ac:dyDescent="0.2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5.7335000000000003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x14ac:dyDescent="0.2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 x14ac:dyDescent="0.2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 x14ac:dyDescent="0.2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x14ac:dyDescent="0.2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x14ac:dyDescent="0.2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x14ac:dyDescent="0.2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x14ac:dyDescent="0.2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 x14ac:dyDescent="0.2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2.4300000000000002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x14ac:dyDescent="0.2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8" x14ac:dyDescent="0.2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x14ac:dyDescent="0.2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 x14ac:dyDescent="0.2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0.81599999999999995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 x14ac:dyDescent="0.2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 x14ac:dyDescent="0.2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x14ac:dyDescent="0.2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x14ac:dyDescent="0.2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 x14ac:dyDescent="0.2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x14ac:dyDescent="0.2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19.760000000000002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x14ac:dyDescent="0.2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84.947000000000003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 x14ac:dyDescent="0.2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x14ac:dyDescent="0.2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 x14ac:dyDescent="0.2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6.6340000000000003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 x14ac:dyDescent="0.2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x14ac:dyDescent="0.2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x14ac:dyDescent="0.2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48" x14ac:dyDescent="0.2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 x14ac:dyDescent="0.2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x14ac:dyDescent="0.2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(E1347*100)/D1347</f>
        <v>125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8" x14ac:dyDescent="0.2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x14ac:dyDescent="0.2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x14ac:dyDescent="0.2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101.87234042553192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8" x14ac:dyDescent="0.2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x14ac:dyDescent="0.2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x14ac:dyDescent="0.2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x14ac:dyDescent="0.2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x14ac:dyDescent="0.2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 x14ac:dyDescent="0.2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x14ac:dyDescent="0.2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122.68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x14ac:dyDescent="0.2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8" x14ac:dyDescent="0.2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125.3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 x14ac:dyDescent="0.2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x14ac:dyDescent="0.2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x14ac:dyDescent="0.2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 x14ac:dyDescent="0.2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x14ac:dyDescent="0.2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x14ac:dyDescent="0.2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4" x14ac:dyDescent="0.2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8" x14ac:dyDescent="0.2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x14ac:dyDescent="0.2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126.4892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 x14ac:dyDescent="0.2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 x14ac:dyDescent="0.2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x14ac:dyDescent="0.2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x14ac:dyDescent="0.2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103.66666666666667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 x14ac:dyDescent="0.2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107.08672667523932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x14ac:dyDescent="0.2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x14ac:dyDescent="0.2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 x14ac:dyDescent="0.2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x14ac:dyDescent="0.2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x14ac:dyDescent="0.2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252.48648648648648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x14ac:dyDescent="0.2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x14ac:dyDescent="0.2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203.35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2" x14ac:dyDescent="0.2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111.6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32" x14ac:dyDescent="0.2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4" x14ac:dyDescent="0.2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 x14ac:dyDescent="0.2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x14ac:dyDescent="0.2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 x14ac:dyDescent="0.2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 x14ac:dyDescent="0.2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x14ac:dyDescent="0.2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x14ac:dyDescent="0.2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 x14ac:dyDescent="0.2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x14ac:dyDescent="0.2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 x14ac:dyDescent="0.2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109.10714285714286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8" x14ac:dyDescent="0.2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 x14ac:dyDescent="0.2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113.64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x14ac:dyDescent="0.2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102.35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 x14ac:dyDescent="0.2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x14ac:dyDescent="0.2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111.88571428571429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 x14ac:dyDescent="0.2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x14ac:dyDescent="0.2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113.85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 x14ac:dyDescent="0.2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 x14ac:dyDescent="0.2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126.14444444444445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 x14ac:dyDescent="0.2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167.42857142857142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4" x14ac:dyDescent="0.2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496.52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x14ac:dyDescent="0.2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8" x14ac:dyDescent="0.2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102.575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x14ac:dyDescent="0.2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x14ac:dyDescent="0.2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x14ac:dyDescent="0.2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 x14ac:dyDescent="0.2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x14ac:dyDescent="0.2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 x14ac:dyDescent="0.2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(E1411*100)/D1411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8" x14ac:dyDescent="0.2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x14ac:dyDescent="0.2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0.23333333333333334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x14ac:dyDescent="0.2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x14ac:dyDescent="0.2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 x14ac:dyDescent="0.2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 x14ac:dyDescent="0.2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 x14ac:dyDescent="0.2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 x14ac:dyDescent="0.2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4" x14ac:dyDescent="0.2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4" x14ac:dyDescent="0.2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x14ac:dyDescent="0.2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x14ac:dyDescent="0.2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x14ac:dyDescent="0.2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x14ac:dyDescent="0.2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0.33333333333333331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 x14ac:dyDescent="0.2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x14ac:dyDescent="0.2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 x14ac:dyDescent="0.2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x14ac:dyDescent="0.2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x14ac:dyDescent="0.2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x14ac:dyDescent="0.2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8" x14ac:dyDescent="0.2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48" x14ac:dyDescent="0.2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x14ac:dyDescent="0.2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 x14ac:dyDescent="0.2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 x14ac:dyDescent="0.2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x14ac:dyDescent="0.2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x14ac:dyDescent="0.2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x14ac:dyDescent="0.2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26.9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x14ac:dyDescent="0.2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 x14ac:dyDescent="0.2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8" x14ac:dyDescent="0.2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x14ac:dyDescent="0.2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 x14ac:dyDescent="0.2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x14ac:dyDescent="0.2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x14ac:dyDescent="0.2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4" x14ac:dyDescent="0.2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4" x14ac:dyDescent="0.2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 x14ac:dyDescent="0.2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x14ac:dyDescent="0.2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x14ac:dyDescent="0.2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x14ac:dyDescent="0.2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x14ac:dyDescent="0.2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x14ac:dyDescent="0.2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x14ac:dyDescent="0.2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x14ac:dyDescent="0.2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0.8571428571428571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x14ac:dyDescent="0.2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x14ac:dyDescent="0.2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x14ac:dyDescent="0.2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x14ac:dyDescent="0.2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 x14ac:dyDescent="0.2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 x14ac:dyDescent="0.2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x14ac:dyDescent="0.2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101.24460000000001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x14ac:dyDescent="0.2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 x14ac:dyDescent="0.2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x14ac:dyDescent="0.2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x14ac:dyDescent="0.2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x14ac:dyDescent="0.2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107.8773125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x14ac:dyDescent="0.2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x14ac:dyDescent="0.2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32" x14ac:dyDescent="0.2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108.42485875706215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x14ac:dyDescent="0.2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 x14ac:dyDescent="0.2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x14ac:dyDescent="0.2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x14ac:dyDescent="0.2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(E1475*100)/D1475</f>
        <v>120.51600000000001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8" x14ac:dyDescent="0.2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8" x14ac:dyDescent="0.2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x14ac:dyDescent="0.2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x14ac:dyDescent="0.2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x14ac:dyDescent="0.2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 x14ac:dyDescent="0.2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x14ac:dyDescent="0.2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 x14ac:dyDescent="0.2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x14ac:dyDescent="0.2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8" x14ac:dyDescent="0.2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x14ac:dyDescent="0.2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 x14ac:dyDescent="0.2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x14ac:dyDescent="0.2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 x14ac:dyDescent="0.2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 x14ac:dyDescent="0.2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 x14ac:dyDescent="0.2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 x14ac:dyDescent="0.2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x14ac:dyDescent="0.2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8.3333333333333339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x14ac:dyDescent="0.2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x14ac:dyDescent="0.2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48" x14ac:dyDescent="0.2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x14ac:dyDescent="0.2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 x14ac:dyDescent="0.2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x14ac:dyDescent="0.2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x14ac:dyDescent="0.2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x14ac:dyDescent="0.2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x14ac:dyDescent="0.2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x14ac:dyDescent="0.2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166.33076923076922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 x14ac:dyDescent="0.2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x14ac:dyDescent="0.2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x14ac:dyDescent="0.2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277.93846153846152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80" x14ac:dyDescent="0.2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 x14ac:dyDescent="0.2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x14ac:dyDescent="0.2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8" x14ac:dyDescent="0.2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110.76216216216216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 x14ac:dyDescent="0.2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x14ac:dyDescent="0.2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101.035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64" x14ac:dyDescent="0.2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x14ac:dyDescent="0.2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 x14ac:dyDescent="0.2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 x14ac:dyDescent="0.2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x14ac:dyDescent="0.2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x14ac:dyDescent="0.2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x14ac:dyDescent="0.2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x14ac:dyDescent="0.2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205.36666666666667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x14ac:dyDescent="0.2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x14ac:dyDescent="0.2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 x14ac:dyDescent="0.2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4" x14ac:dyDescent="0.2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x14ac:dyDescent="0.2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124.84324324324324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 x14ac:dyDescent="0.2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x14ac:dyDescent="0.2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174.0057692307692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x14ac:dyDescent="0.2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x14ac:dyDescent="0.2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110.44428571428571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2" x14ac:dyDescent="0.2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x14ac:dyDescent="0.2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x14ac:dyDescent="0.2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134.8257142857143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48" x14ac:dyDescent="0.2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 x14ac:dyDescent="0.2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484.02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x14ac:dyDescent="0.2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145.13999999999999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 x14ac:dyDescent="0.2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48" x14ac:dyDescent="0.2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132.42500000000001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x14ac:dyDescent="0.2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 x14ac:dyDescent="0.2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(E1539*100)/D1539</f>
        <v>179.9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8" x14ac:dyDescent="0.2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102.62857142857143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x14ac:dyDescent="0.2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8" x14ac:dyDescent="0.2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117.86666666666666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 x14ac:dyDescent="0.2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 x14ac:dyDescent="0.2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 x14ac:dyDescent="0.2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 x14ac:dyDescent="0.2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 x14ac:dyDescent="0.2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x14ac:dyDescent="0.2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 x14ac:dyDescent="0.2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x14ac:dyDescent="0.2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8" x14ac:dyDescent="0.2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x14ac:dyDescent="0.2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13.466666666666667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x14ac:dyDescent="0.2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4" x14ac:dyDescent="0.2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 x14ac:dyDescent="0.2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x14ac:dyDescent="0.2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 x14ac:dyDescent="0.2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 x14ac:dyDescent="0.2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 x14ac:dyDescent="0.2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x14ac:dyDescent="0.2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x14ac:dyDescent="0.2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0.33333333333333331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8" x14ac:dyDescent="0.2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 x14ac:dyDescent="0.2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48" x14ac:dyDescent="0.2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 x14ac:dyDescent="0.2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1.4166666666666667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 x14ac:dyDescent="0.2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x14ac:dyDescent="0.2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 x14ac:dyDescent="0.2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x14ac:dyDescent="0.2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8" x14ac:dyDescent="0.2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13.64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x14ac:dyDescent="0.2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x14ac:dyDescent="0.2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x14ac:dyDescent="0.2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8" x14ac:dyDescent="0.2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 x14ac:dyDescent="0.2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x14ac:dyDescent="0.2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x14ac:dyDescent="0.2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32" x14ac:dyDescent="0.2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x14ac:dyDescent="0.2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0.55000000000000004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4" x14ac:dyDescent="0.2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10.80653663679494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x14ac:dyDescent="0.2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 x14ac:dyDescent="0.2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8" x14ac:dyDescent="0.2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 x14ac:dyDescent="0.2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x14ac:dyDescent="0.2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x14ac:dyDescent="0.2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x14ac:dyDescent="0.2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 x14ac:dyDescent="0.2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48" x14ac:dyDescent="0.2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 x14ac:dyDescent="0.2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 x14ac:dyDescent="0.2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x14ac:dyDescent="0.2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4" x14ac:dyDescent="0.2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x14ac:dyDescent="0.2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x14ac:dyDescent="0.2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1.3636363636363636E-2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x14ac:dyDescent="0.2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8" x14ac:dyDescent="0.2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0.28000000000000003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32" x14ac:dyDescent="0.2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2.3076923076923075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 x14ac:dyDescent="0.2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x14ac:dyDescent="0.2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 x14ac:dyDescent="0.2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x14ac:dyDescent="0.2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8" x14ac:dyDescent="0.2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(E1603*100)/D1603</f>
        <v>108.2492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8" x14ac:dyDescent="0.2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x14ac:dyDescent="0.2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100.033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x14ac:dyDescent="0.2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8" x14ac:dyDescent="0.2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100.69333333333333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x14ac:dyDescent="0.2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 x14ac:dyDescent="0.2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x14ac:dyDescent="0.2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8" x14ac:dyDescent="0.2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x14ac:dyDescent="0.2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x14ac:dyDescent="0.2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x14ac:dyDescent="0.2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 x14ac:dyDescent="0.2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101.5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x14ac:dyDescent="0.2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102.7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8" x14ac:dyDescent="0.2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114.125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 x14ac:dyDescent="0.2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x14ac:dyDescent="0.2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x14ac:dyDescent="0.2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x14ac:dyDescent="0.2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133.33333333333334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2" x14ac:dyDescent="0.2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 x14ac:dyDescent="0.2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 x14ac:dyDescent="0.2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8" x14ac:dyDescent="0.2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x14ac:dyDescent="0.2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x14ac:dyDescent="0.2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155.33333333333334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 x14ac:dyDescent="0.2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101.1875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8" x14ac:dyDescent="0.2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 x14ac:dyDescent="0.2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x14ac:dyDescent="0.2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103.66666666666667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x14ac:dyDescent="0.2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x14ac:dyDescent="0.2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x14ac:dyDescent="0.2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101.625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8" x14ac:dyDescent="0.2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x14ac:dyDescent="0.2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100.5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x14ac:dyDescent="0.2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125.3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 x14ac:dyDescent="0.2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 x14ac:dyDescent="0.2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2" x14ac:dyDescent="0.2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x14ac:dyDescent="0.2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x14ac:dyDescent="0.2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 x14ac:dyDescent="0.2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 x14ac:dyDescent="0.2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x14ac:dyDescent="0.2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124.7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 x14ac:dyDescent="0.2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8" x14ac:dyDescent="0.2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110.8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48" x14ac:dyDescent="0.2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8" x14ac:dyDescent="0.2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104.72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 x14ac:dyDescent="0.2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125.26086956521739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x14ac:dyDescent="0.2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x14ac:dyDescent="0.2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 x14ac:dyDescent="0.2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 x14ac:dyDescent="0.2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100.66666666666667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 x14ac:dyDescent="0.2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x14ac:dyDescent="0.2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119.90909090909091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x14ac:dyDescent="0.2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 x14ac:dyDescent="0.2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x14ac:dyDescent="0.2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x14ac:dyDescent="0.2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132.23333333333332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 x14ac:dyDescent="0.2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112.8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x14ac:dyDescent="0.2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 x14ac:dyDescent="0.2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x14ac:dyDescent="0.2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x14ac:dyDescent="0.2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 x14ac:dyDescent="0.2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122.4088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8" x14ac:dyDescent="0.2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(E1667*100)/D1667</f>
        <v>119.45714285714286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8" x14ac:dyDescent="0.2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 x14ac:dyDescent="0.2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 x14ac:dyDescent="0.2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8" x14ac:dyDescent="0.2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 x14ac:dyDescent="0.2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102.6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2" x14ac:dyDescent="0.2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100.6735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x14ac:dyDescent="0.2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 x14ac:dyDescent="0.2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128.0952380952381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x14ac:dyDescent="0.2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x14ac:dyDescent="0.2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x14ac:dyDescent="0.2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8" x14ac:dyDescent="0.2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x14ac:dyDescent="0.2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118.4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 x14ac:dyDescent="0.2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x14ac:dyDescent="0.2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x14ac:dyDescent="0.2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101.42212307692307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x14ac:dyDescent="0.2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 x14ac:dyDescent="0.2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x14ac:dyDescent="0.2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 x14ac:dyDescent="0.2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102.85714285714286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x14ac:dyDescent="0.2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x14ac:dyDescent="0.2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 x14ac:dyDescent="0.2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x14ac:dyDescent="0.2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 x14ac:dyDescent="0.2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x14ac:dyDescent="0.2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33.473333333333336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8" x14ac:dyDescent="0.2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x14ac:dyDescent="0.2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 x14ac:dyDescent="0.2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x14ac:dyDescent="0.2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x14ac:dyDescent="0.2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 x14ac:dyDescent="0.2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20.207999999999998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80" x14ac:dyDescent="0.2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x14ac:dyDescent="0.2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x14ac:dyDescent="0.2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x14ac:dyDescent="0.2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x14ac:dyDescent="0.2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 x14ac:dyDescent="0.2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32" x14ac:dyDescent="0.2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65.099999999999994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 x14ac:dyDescent="0.2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64" x14ac:dyDescent="0.2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x14ac:dyDescent="0.2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x14ac:dyDescent="0.2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 x14ac:dyDescent="0.2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2" x14ac:dyDescent="0.2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0.68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8" x14ac:dyDescent="0.2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x14ac:dyDescent="0.2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x14ac:dyDescent="0.2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x14ac:dyDescent="0.2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 x14ac:dyDescent="0.2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x14ac:dyDescent="0.2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8" x14ac:dyDescent="0.2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ht="16" x14ac:dyDescent="0.2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0.21428571428571427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x14ac:dyDescent="0.2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0.875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 x14ac:dyDescent="0.2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 x14ac:dyDescent="0.2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 x14ac:dyDescent="0.2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x14ac:dyDescent="0.2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x14ac:dyDescent="0.2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x14ac:dyDescent="0.2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x14ac:dyDescent="0.2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 x14ac:dyDescent="0.2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8" x14ac:dyDescent="0.2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 x14ac:dyDescent="0.2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(E1731*100)/D1731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8" x14ac:dyDescent="0.2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2" x14ac:dyDescent="0.2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x14ac:dyDescent="0.2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x14ac:dyDescent="0.2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 x14ac:dyDescent="0.2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 x14ac:dyDescent="0.2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32" x14ac:dyDescent="0.2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x14ac:dyDescent="0.2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32" x14ac:dyDescent="0.2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 x14ac:dyDescent="0.2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 x14ac:dyDescent="0.2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32" x14ac:dyDescent="0.2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110.83333333333333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x14ac:dyDescent="0.2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108.75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8" x14ac:dyDescent="0.2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x14ac:dyDescent="0.2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x14ac:dyDescent="0.2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114.01428571428572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x14ac:dyDescent="0.2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148.1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 x14ac:dyDescent="0.2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104.95555555555555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32" x14ac:dyDescent="0.2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x14ac:dyDescent="0.2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x14ac:dyDescent="0.2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x14ac:dyDescent="0.2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102.9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x14ac:dyDescent="0.2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260.16666666666669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 x14ac:dyDescent="0.2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x14ac:dyDescent="0.2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110.52941176470588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x14ac:dyDescent="0.2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 x14ac:dyDescent="0.2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x14ac:dyDescent="0.2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x14ac:dyDescent="0.2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 x14ac:dyDescent="0.2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106.6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x14ac:dyDescent="0.2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x14ac:dyDescent="0.2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x14ac:dyDescent="0.2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x14ac:dyDescent="0.2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x14ac:dyDescent="0.2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x14ac:dyDescent="0.2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59.467840000000002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x14ac:dyDescent="0.2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x14ac:dyDescent="0.2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 x14ac:dyDescent="0.2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 x14ac:dyDescent="0.2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x14ac:dyDescent="0.2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56.514285714285712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x14ac:dyDescent="0.2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32" x14ac:dyDescent="0.2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x14ac:dyDescent="0.2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6.2566666666666668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x14ac:dyDescent="0.2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 x14ac:dyDescent="0.2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8" x14ac:dyDescent="0.2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4" x14ac:dyDescent="0.2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 x14ac:dyDescent="0.2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x14ac:dyDescent="0.2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36.236363636363635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 x14ac:dyDescent="0.2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39.743333333333332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8" x14ac:dyDescent="0.2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25.763636363636362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x14ac:dyDescent="0.2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15.491428571428571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 x14ac:dyDescent="0.2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 x14ac:dyDescent="0.2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 x14ac:dyDescent="0.2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20.220833333333335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x14ac:dyDescent="0.2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 x14ac:dyDescent="0.2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15.33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 x14ac:dyDescent="0.2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x14ac:dyDescent="0.2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 x14ac:dyDescent="0.2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32" x14ac:dyDescent="0.2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3.5666666666666669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8" x14ac:dyDescent="0.2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 x14ac:dyDescent="0.2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(E1795*100)/D1795</f>
        <v>1.3333333333333333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64" x14ac:dyDescent="0.2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 x14ac:dyDescent="0.2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x14ac:dyDescent="0.2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 x14ac:dyDescent="0.2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 x14ac:dyDescent="0.2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x14ac:dyDescent="0.2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1.7457499999999999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x14ac:dyDescent="0.2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x14ac:dyDescent="0.2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13.852941176470589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x14ac:dyDescent="0.2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 x14ac:dyDescent="0.2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8" x14ac:dyDescent="0.2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x14ac:dyDescent="0.2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 x14ac:dyDescent="0.2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 x14ac:dyDescent="0.2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x14ac:dyDescent="0.2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 x14ac:dyDescent="0.2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 x14ac:dyDescent="0.2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x14ac:dyDescent="0.2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x14ac:dyDescent="0.2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13.307692307692308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 x14ac:dyDescent="0.2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 x14ac:dyDescent="0.2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49.18333333333333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x14ac:dyDescent="0.2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8" x14ac:dyDescent="0.2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x14ac:dyDescent="0.2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x14ac:dyDescent="0.2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x14ac:dyDescent="0.2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2.0833333333333335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x14ac:dyDescent="0.2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6.5653846153846152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8" x14ac:dyDescent="0.2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x14ac:dyDescent="0.2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8" x14ac:dyDescent="0.2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x14ac:dyDescent="0.2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8" x14ac:dyDescent="0.2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x14ac:dyDescent="0.2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x14ac:dyDescent="0.2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100.66249999999999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x14ac:dyDescent="0.2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100.16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 x14ac:dyDescent="0.2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 x14ac:dyDescent="0.2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101.53333333333333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 x14ac:dyDescent="0.2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 x14ac:dyDescent="0.2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x14ac:dyDescent="0.2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 x14ac:dyDescent="0.2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118.05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x14ac:dyDescent="0.2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x14ac:dyDescent="0.2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x14ac:dyDescent="0.2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x14ac:dyDescent="0.2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 x14ac:dyDescent="0.2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205.3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x14ac:dyDescent="0.2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x14ac:dyDescent="0.2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 x14ac:dyDescent="0.2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4" x14ac:dyDescent="0.2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 x14ac:dyDescent="0.2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x14ac:dyDescent="0.2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 x14ac:dyDescent="0.2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4" x14ac:dyDescent="0.2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120.88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 x14ac:dyDescent="0.2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107.36666666666666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x14ac:dyDescent="0.2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100.33333333333333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 x14ac:dyDescent="0.2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 x14ac:dyDescent="0.2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x14ac:dyDescent="0.2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x14ac:dyDescent="0.2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 x14ac:dyDescent="0.2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102.12366666666667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 x14ac:dyDescent="0.2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x14ac:dyDescent="0.2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 x14ac:dyDescent="0.2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(E1859*100)/D1859</f>
        <v>100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48" x14ac:dyDescent="0.2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 x14ac:dyDescent="0.2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 x14ac:dyDescent="0.2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8" x14ac:dyDescent="0.2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x14ac:dyDescent="0.2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8.0833333333333339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8" x14ac:dyDescent="0.2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x14ac:dyDescent="0.2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x14ac:dyDescent="0.2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8" x14ac:dyDescent="0.2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x14ac:dyDescent="0.2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x14ac:dyDescent="0.2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x14ac:dyDescent="0.2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 x14ac:dyDescent="0.2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x14ac:dyDescent="0.2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x14ac:dyDescent="0.2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x14ac:dyDescent="0.2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0.45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x14ac:dyDescent="0.2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x14ac:dyDescent="0.2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 x14ac:dyDescent="0.2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32" x14ac:dyDescent="0.2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x14ac:dyDescent="0.2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x14ac:dyDescent="0.2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x14ac:dyDescent="0.2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20.079999999999998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 x14ac:dyDescent="0.2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172.68450000000001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x14ac:dyDescent="0.2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 x14ac:dyDescent="0.2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 x14ac:dyDescent="0.2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 x14ac:dyDescent="0.2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116.32786885245902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 x14ac:dyDescent="0.2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 x14ac:dyDescent="0.2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111.16666666666667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x14ac:dyDescent="0.2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x14ac:dyDescent="0.2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106.6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 x14ac:dyDescent="0.2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 x14ac:dyDescent="0.2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105.55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x14ac:dyDescent="0.2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136.6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 x14ac:dyDescent="0.2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x14ac:dyDescent="0.2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48" x14ac:dyDescent="0.2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x14ac:dyDescent="0.2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x14ac:dyDescent="0.2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8" x14ac:dyDescent="0.2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x14ac:dyDescent="0.2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133.33333333333334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x14ac:dyDescent="0.2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 x14ac:dyDescent="0.2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 x14ac:dyDescent="0.2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 x14ac:dyDescent="0.2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 x14ac:dyDescent="0.2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x14ac:dyDescent="0.2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 x14ac:dyDescent="0.2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 x14ac:dyDescent="0.2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x14ac:dyDescent="0.2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x14ac:dyDescent="0.2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 x14ac:dyDescent="0.2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39.395294117647062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x14ac:dyDescent="0.2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 x14ac:dyDescent="0.2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x14ac:dyDescent="0.2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 x14ac:dyDescent="0.2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x14ac:dyDescent="0.2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x14ac:dyDescent="0.2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x14ac:dyDescent="0.2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 x14ac:dyDescent="0.2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x14ac:dyDescent="0.2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8" x14ac:dyDescent="0.2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 x14ac:dyDescent="0.2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(E1923*100)/D1923</f>
        <v>136.80000000000001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8" x14ac:dyDescent="0.2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 x14ac:dyDescent="0.2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240.8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x14ac:dyDescent="0.2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114.4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x14ac:dyDescent="0.2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 x14ac:dyDescent="0.2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x14ac:dyDescent="0.2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103.33333333333333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x14ac:dyDescent="0.2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103.13725490196079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8" x14ac:dyDescent="0.2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x14ac:dyDescent="0.2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x14ac:dyDescent="0.2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x14ac:dyDescent="0.2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8" x14ac:dyDescent="0.2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x14ac:dyDescent="0.2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123.62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x14ac:dyDescent="0.2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8" x14ac:dyDescent="0.2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 x14ac:dyDescent="0.2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x14ac:dyDescent="0.2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 x14ac:dyDescent="0.2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 x14ac:dyDescent="0.2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x14ac:dyDescent="0.2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x14ac:dyDescent="0.2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 x14ac:dyDescent="0.2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1705.25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4" x14ac:dyDescent="0.2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 x14ac:dyDescent="0.2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48" x14ac:dyDescent="0.2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64" x14ac:dyDescent="0.2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x14ac:dyDescent="0.2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 x14ac:dyDescent="0.2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106.0026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8" x14ac:dyDescent="0.2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200.51866666666666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4" x14ac:dyDescent="0.2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x14ac:dyDescent="0.2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198.47237142857142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 x14ac:dyDescent="0.2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 x14ac:dyDescent="0.2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698.94799999999998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x14ac:dyDescent="0.2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x14ac:dyDescent="0.2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294.03333333333336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x14ac:dyDescent="0.2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8" x14ac:dyDescent="0.2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x14ac:dyDescent="0.2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8" x14ac:dyDescent="0.2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117.90285714285714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 x14ac:dyDescent="0.2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1105.3812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4" x14ac:dyDescent="0.2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192.92500000000001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x14ac:dyDescent="0.2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126.88421052631578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 x14ac:dyDescent="0.2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259.57748878923769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 x14ac:dyDescent="0.2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x14ac:dyDescent="0.2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206.74309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x14ac:dyDescent="0.2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x14ac:dyDescent="0.2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x14ac:dyDescent="0.2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 x14ac:dyDescent="0.2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8" x14ac:dyDescent="0.2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 x14ac:dyDescent="0.2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x14ac:dyDescent="0.2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256.83081313131311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x14ac:dyDescent="0.2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x14ac:dyDescent="0.2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x14ac:dyDescent="0.2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 x14ac:dyDescent="0.2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x14ac:dyDescent="0.2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x14ac:dyDescent="0.2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x14ac:dyDescent="0.2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x14ac:dyDescent="0.2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 x14ac:dyDescent="0.2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 x14ac:dyDescent="0.2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x14ac:dyDescent="0.2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21.146666666666668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x14ac:dyDescent="0.2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(E1987*100)/D1987</f>
        <v>3.1875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8" x14ac:dyDescent="0.2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2" x14ac:dyDescent="0.2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x14ac:dyDescent="0.2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 x14ac:dyDescent="0.2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 x14ac:dyDescent="0.2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x14ac:dyDescent="0.2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 x14ac:dyDescent="0.2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 x14ac:dyDescent="0.2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48" x14ac:dyDescent="0.2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x14ac:dyDescent="0.2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x14ac:dyDescent="0.2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 x14ac:dyDescent="0.2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x14ac:dyDescent="0.2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26.2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 x14ac:dyDescent="0.2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x14ac:dyDescent="0.2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x14ac:dyDescent="0.2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 x14ac:dyDescent="0.2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216.79422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 x14ac:dyDescent="0.2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x14ac:dyDescent="0.2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x14ac:dyDescent="0.2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123.6801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x14ac:dyDescent="0.2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4" x14ac:dyDescent="0.2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 x14ac:dyDescent="0.2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 x14ac:dyDescent="0.2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x14ac:dyDescent="0.2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320.053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 x14ac:dyDescent="0.2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64" x14ac:dyDescent="0.2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234.9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x14ac:dyDescent="0.2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 x14ac:dyDescent="0.2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 x14ac:dyDescent="0.2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x14ac:dyDescent="0.2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8" x14ac:dyDescent="0.2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125.1024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x14ac:dyDescent="0.2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x14ac:dyDescent="0.2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484.90974999999997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x14ac:dyDescent="0.2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8" x14ac:dyDescent="0.2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 x14ac:dyDescent="0.2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125.137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x14ac:dyDescent="0.2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 x14ac:dyDescent="0.2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x14ac:dyDescent="0.2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201.15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 x14ac:dyDescent="0.2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 x14ac:dyDescent="0.2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120.249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2" x14ac:dyDescent="0.2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x14ac:dyDescent="0.2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x14ac:dyDescent="0.2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x14ac:dyDescent="0.2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x14ac:dyDescent="0.2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x14ac:dyDescent="0.2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x14ac:dyDescent="0.2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4" x14ac:dyDescent="0.2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211.03642500000001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x14ac:dyDescent="0.2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131.66833333333332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8" x14ac:dyDescent="0.2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300.47640000000001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 x14ac:dyDescent="0.2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x14ac:dyDescent="0.2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x14ac:dyDescent="0.2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8" x14ac:dyDescent="0.2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 x14ac:dyDescent="0.2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x14ac:dyDescent="0.2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x14ac:dyDescent="0.2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x14ac:dyDescent="0.2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8" x14ac:dyDescent="0.2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121.1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 x14ac:dyDescent="0.2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x14ac:dyDescent="0.2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x14ac:dyDescent="0.2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(E2051*100)/D2051</f>
        <v>120.19070000000001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64" x14ac:dyDescent="0.2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473.27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 x14ac:dyDescent="0.2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 x14ac:dyDescent="0.2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 x14ac:dyDescent="0.2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x14ac:dyDescent="0.2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 x14ac:dyDescent="0.2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 x14ac:dyDescent="0.2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x14ac:dyDescent="0.2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 x14ac:dyDescent="0.2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x14ac:dyDescent="0.2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x14ac:dyDescent="0.2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x14ac:dyDescent="0.2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107.92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x14ac:dyDescent="0.2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114.977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x14ac:dyDescent="0.2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148.05000000000001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 x14ac:dyDescent="0.2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x14ac:dyDescent="0.2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 x14ac:dyDescent="0.2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 x14ac:dyDescent="0.2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x14ac:dyDescent="0.2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105.22387999999999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x14ac:dyDescent="0.2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128.40665999999999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 x14ac:dyDescent="0.2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 x14ac:dyDescent="0.2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x14ac:dyDescent="0.2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 x14ac:dyDescent="0.2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x14ac:dyDescent="0.2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102.5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 x14ac:dyDescent="0.2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x14ac:dyDescent="0.2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 x14ac:dyDescent="0.2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115.508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 x14ac:dyDescent="0.2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131.20500000000001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x14ac:dyDescent="0.2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 x14ac:dyDescent="0.2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x14ac:dyDescent="0.2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48" x14ac:dyDescent="0.2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8" x14ac:dyDescent="0.2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 x14ac:dyDescent="0.2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x14ac:dyDescent="0.2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123.53333333333333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 x14ac:dyDescent="0.2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100.7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x14ac:dyDescent="0.2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103.53333333333333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x14ac:dyDescent="0.2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115.51066666666667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2" x14ac:dyDescent="0.2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x14ac:dyDescent="0.2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48" x14ac:dyDescent="0.2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120.46777777777778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8" x14ac:dyDescent="0.2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 x14ac:dyDescent="0.2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x14ac:dyDescent="0.2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 x14ac:dyDescent="0.2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8" x14ac:dyDescent="0.2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101.66666666666667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x14ac:dyDescent="0.2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8" x14ac:dyDescent="0.2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100.33333333333333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x14ac:dyDescent="0.2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x14ac:dyDescent="0.2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 x14ac:dyDescent="0.2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 x14ac:dyDescent="0.2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 x14ac:dyDescent="0.2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 x14ac:dyDescent="0.2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x14ac:dyDescent="0.2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x14ac:dyDescent="0.2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107.04545454545455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 x14ac:dyDescent="0.2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107.733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 x14ac:dyDescent="0.2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107.3125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x14ac:dyDescent="0.2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x14ac:dyDescent="0.2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100.35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x14ac:dyDescent="0.2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 x14ac:dyDescent="0.2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 x14ac:dyDescent="0.2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(E2115*100)/D2115</f>
        <v>104.85714285714286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8" x14ac:dyDescent="0.2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104.7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 x14ac:dyDescent="0.2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225.66666666666666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 x14ac:dyDescent="0.2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x14ac:dyDescent="0.2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x14ac:dyDescent="0.2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 x14ac:dyDescent="0.2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x14ac:dyDescent="0.2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x14ac:dyDescent="0.2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0.56799999999999995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x14ac:dyDescent="0.2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 x14ac:dyDescent="0.2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x14ac:dyDescent="0.2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10.454545454545455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8" x14ac:dyDescent="0.2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 x14ac:dyDescent="0.2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x14ac:dyDescent="0.2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8" x14ac:dyDescent="0.2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0.16666666666666666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 x14ac:dyDescent="0.2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11.8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x14ac:dyDescent="0.2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0.20238095238095238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 x14ac:dyDescent="0.2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x14ac:dyDescent="0.2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2.1129899999999999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x14ac:dyDescent="0.2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 x14ac:dyDescent="0.2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1.7333333333333334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x14ac:dyDescent="0.2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8" x14ac:dyDescent="0.2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 x14ac:dyDescent="0.2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x14ac:dyDescent="0.2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x14ac:dyDescent="0.2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x14ac:dyDescent="0.2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0.112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x14ac:dyDescent="0.2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x14ac:dyDescent="0.2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x14ac:dyDescent="0.2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x14ac:dyDescent="0.2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1.7098591549295774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 x14ac:dyDescent="0.2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x14ac:dyDescent="0.2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x14ac:dyDescent="0.2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 x14ac:dyDescent="0.2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x14ac:dyDescent="0.2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x14ac:dyDescent="0.2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0.81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 x14ac:dyDescent="0.2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8" x14ac:dyDescent="0.2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0.16666666666666666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x14ac:dyDescent="0.2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x14ac:dyDescent="0.2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 x14ac:dyDescent="0.2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x14ac:dyDescent="0.2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2.6660714285714286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 x14ac:dyDescent="0.2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x14ac:dyDescent="0.2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6.5900366666666663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x14ac:dyDescent="0.2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8" x14ac:dyDescent="0.2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0.85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 x14ac:dyDescent="0.2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8" x14ac:dyDescent="0.2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 x14ac:dyDescent="0.2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132.19999999999999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x14ac:dyDescent="0.2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x14ac:dyDescent="0.2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138.63999999999999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x14ac:dyDescent="0.2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x14ac:dyDescent="0.2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x14ac:dyDescent="0.2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121.58161111111112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x14ac:dyDescent="0.2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 x14ac:dyDescent="0.2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 x14ac:dyDescent="0.2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x14ac:dyDescent="0.2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8" x14ac:dyDescent="0.2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 x14ac:dyDescent="0.2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 x14ac:dyDescent="0.2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 x14ac:dyDescent="0.2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 x14ac:dyDescent="0.2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(E2179*100)/D2179</f>
        <v>100.12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8" x14ac:dyDescent="0.2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138.63999999999999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x14ac:dyDescent="0.2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x14ac:dyDescent="0.2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107.1842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x14ac:dyDescent="0.2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x14ac:dyDescent="0.2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x14ac:dyDescent="0.2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48" x14ac:dyDescent="0.2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x14ac:dyDescent="0.2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32" x14ac:dyDescent="0.2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109.675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x14ac:dyDescent="0.2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 x14ac:dyDescent="0.2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x14ac:dyDescent="0.2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 x14ac:dyDescent="0.2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184.61052631578949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x14ac:dyDescent="0.2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x14ac:dyDescent="0.2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x14ac:dyDescent="0.2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x14ac:dyDescent="0.2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x14ac:dyDescent="0.2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 x14ac:dyDescent="0.2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 x14ac:dyDescent="0.2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951.03110000000004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x14ac:dyDescent="0.2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132.89250000000001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 x14ac:dyDescent="0.2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x14ac:dyDescent="0.2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x14ac:dyDescent="0.2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382.71818181818179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32" x14ac:dyDescent="0.2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 x14ac:dyDescent="0.2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 x14ac:dyDescent="0.2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 x14ac:dyDescent="0.2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8" x14ac:dyDescent="0.2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 x14ac:dyDescent="0.2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 x14ac:dyDescent="0.2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x14ac:dyDescent="0.2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x14ac:dyDescent="0.2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48" x14ac:dyDescent="0.2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x14ac:dyDescent="0.2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114.38333333333334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x14ac:dyDescent="0.2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 x14ac:dyDescent="0.2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x14ac:dyDescent="0.2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 x14ac:dyDescent="0.2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105.66666666666667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8" x14ac:dyDescent="0.2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 x14ac:dyDescent="0.2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 x14ac:dyDescent="0.2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101.5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 x14ac:dyDescent="0.2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 x14ac:dyDescent="0.2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108.12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 x14ac:dyDescent="0.2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x14ac:dyDescent="0.2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105.8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x14ac:dyDescent="0.2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243.15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 x14ac:dyDescent="0.2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x14ac:dyDescent="0.2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108.46283333333335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x14ac:dyDescent="0.2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x14ac:dyDescent="0.2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x14ac:dyDescent="0.2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x14ac:dyDescent="0.2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125.95294117647059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x14ac:dyDescent="0.2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1212.1296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 x14ac:dyDescent="0.2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 x14ac:dyDescent="0.2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332.04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8" x14ac:dyDescent="0.2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x14ac:dyDescent="0.2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32" x14ac:dyDescent="0.2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x14ac:dyDescent="0.2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352.92777777777781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x14ac:dyDescent="0.2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x14ac:dyDescent="0.2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 x14ac:dyDescent="0.2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 x14ac:dyDescent="0.2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(E2243*100)/D2243</f>
        <v>806.4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2" x14ac:dyDescent="0.2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8" x14ac:dyDescent="0.2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 x14ac:dyDescent="0.2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 x14ac:dyDescent="0.2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8" x14ac:dyDescent="0.2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x14ac:dyDescent="0.2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x14ac:dyDescent="0.2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 x14ac:dyDescent="0.2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8" x14ac:dyDescent="0.2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975.11199999999997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 x14ac:dyDescent="0.2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134.44929411764707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 x14ac:dyDescent="0.2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x14ac:dyDescent="0.2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x14ac:dyDescent="0.2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x14ac:dyDescent="0.2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 x14ac:dyDescent="0.2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x14ac:dyDescent="0.2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x14ac:dyDescent="0.2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 x14ac:dyDescent="0.2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x14ac:dyDescent="0.2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x14ac:dyDescent="0.2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x14ac:dyDescent="0.2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 x14ac:dyDescent="0.2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x14ac:dyDescent="0.2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x14ac:dyDescent="0.2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 x14ac:dyDescent="0.2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x14ac:dyDescent="0.2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x14ac:dyDescent="0.2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102.6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8" x14ac:dyDescent="0.2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 x14ac:dyDescent="0.2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 x14ac:dyDescent="0.2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283.08999999999997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 x14ac:dyDescent="0.2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1356.6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8" x14ac:dyDescent="0.2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220.36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x14ac:dyDescent="0.2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 x14ac:dyDescent="0.2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48" x14ac:dyDescent="0.2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105.81826105905427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 x14ac:dyDescent="0.2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x14ac:dyDescent="0.2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48" x14ac:dyDescent="0.2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48" x14ac:dyDescent="0.2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 x14ac:dyDescent="0.2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x14ac:dyDescent="0.2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185.33333333333334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 x14ac:dyDescent="0.2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100.85533333333333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x14ac:dyDescent="0.2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106.22116666666666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x14ac:dyDescent="0.2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121.36666666666666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8" x14ac:dyDescent="0.2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 x14ac:dyDescent="0.2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 x14ac:dyDescent="0.2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x14ac:dyDescent="0.2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 x14ac:dyDescent="0.2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x14ac:dyDescent="0.2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 x14ac:dyDescent="0.2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107.25050000000002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x14ac:dyDescent="0.2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x14ac:dyDescent="0.2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146.08080000000001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x14ac:dyDescent="0.2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 x14ac:dyDescent="0.2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149.07142857142858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x14ac:dyDescent="0.2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 x14ac:dyDescent="0.2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105.07333333333334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 x14ac:dyDescent="0.2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350.16666666666669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 x14ac:dyDescent="0.2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x14ac:dyDescent="0.2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 x14ac:dyDescent="0.2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x14ac:dyDescent="0.2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 x14ac:dyDescent="0.2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100.70033333333333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 x14ac:dyDescent="0.2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(E2307*100)/D2307</f>
        <v>101.22777777777777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8" x14ac:dyDescent="0.2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 x14ac:dyDescent="0.2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8" x14ac:dyDescent="0.2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 x14ac:dyDescent="0.2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106.67449999999999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x14ac:dyDescent="0.2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 x14ac:dyDescent="0.2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 x14ac:dyDescent="0.2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x14ac:dyDescent="0.2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175.84039999999999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x14ac:dyDescent="0.2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x14ac:dyDescent="0.2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102.6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x14ac:dyDescent="0.2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8" x14ac:dyDescent="0.2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 x14ac:dyDescent="0.2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121.06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 x14ac:dyDescent="0.2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107.7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x14ac:dyDescent="0.2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 x14ac:dyDescent="0.2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 x14ac:dyDescent="0.2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3.1481481481481484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8" x14ac:dyDescent="0.2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32" x14ac:dyDescent="0.2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x14ac:dyDescent="0.2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x14ac:dyDescent="0.2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x14ac:dyDescent="0.2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4" x14ac:dyDescent="0.2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254.45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8" x14ac:dyDescent="0.2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105.92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x14ac:dyDescent="0.2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102.42285714285714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 x14ac:dyDescent="0.2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x14ac:dyDescent="0.2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x14ac:dyDescent="0.2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 x14ac:dyDescent="0.2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x14ac:dyDescent="0.2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 x14ac:dyDescent="0.2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x14ac:dyDescent="0.2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 x14ac:dyDescent="0.2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101.14333333333333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8" x14ac:dyDescent="0.2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294.20800000000003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 x14ac:dyDescent="0.2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105.7775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 x14ac:dyDescent="0.2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 x14ac:dyDescent="0.2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x14ac:dyDescent="0.2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x14ac:dyDescent="0.2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 x14ac:dyDescent="0.2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 x14ac:dyDescent="0.2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 x14ac:dyDescent="0.2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8" x14ac:dyDescent="0.2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 x14ac:dyDescent="0.2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x14ac:dyDescent="0.2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x14ac:dyDescent="0.2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64" x14ac:dyDescent="0.2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 x14ac:dyDescent="0.2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 x14ac:dyDescent="0.2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 x14ac:dyDescent="0.2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2" x14ac:dyDescent="0.2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x14ac:dyDescent="0.2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8" x14ac:dyDescent="0.2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 x14ac:dyDescent="0.2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14.68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 x14ac:dyDescent="0.2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x14ac:dyDescent="0.2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x14ac:dyDescent="0.2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28.571428571428573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x14ac:dyDescent="0.2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x14ac:dyDescent="0.2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 x14ac:dyDescent="0.2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 x14ac:dyDescent="0.2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x14ac:dyDescent="0.2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x14ac:dyDescent="0.2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8" x14ac:dyDescent="0.2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(E2371*100)/D2371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8" x14ac:dyDescent="0.2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x14ac:dyDescent="0.2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x14ac:dyDescent="0.2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x14ac:dyDescent="0.2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48" x14ac:dyDescent="0.2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8" x14ac:dyDescent="0.2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 x14ac:dyDescent="0.2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 x14ac:dyDescent="0.2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x14ac:dyDescent="0.2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x14ac:dyDescent="0.2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 x14ac:dyDescent="0.2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 x14ac:dyDescent="0.2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1.8193398957730167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 x14ac:dyDescent="0.2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 x14ac:dyDescent="0.2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x14ac:dyDescent="0.2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 x14ac:dyDescent="0.2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 x14ac:dyDescent="0.2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 x14ac:dyDescent="0.2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0.68400000000000005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 x14ac:dyDescent="0.2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1.2513513513513514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4" x14ac:dyDescent="0.2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x14ac:dyDescent="0.2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x14ac:dyDescent="0.2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x14ac:dyDescent="0.2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 x14ac:dyDescent="0.2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x14ac:dyDescent="0.2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 x14ac:dyDescent="0.2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64" x14ac:dyDescent="0.2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x14ac:dyDescent="0.2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x14ac:dyDescent="0.2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 x14ac:dyDescent="0.2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x14ac:dyDescent="0.2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x14ac:dyDescent="0.2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x14ac:dyDescent="0.2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0.43333333333333335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 x14ac:dyDescent="0.2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8" x14ac:dyDescent="0.2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x14ac:dyDescent="0.2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 x14ac:dyDescent="0.2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 x14ac:dyDescent="0.2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x14ac:dyDescent="0.2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x14ac:dyDescent="0.2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 x14ac:dyDescent="0.2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x14ac:dyDescent="0.2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4" x14ac:dyDescent="0.2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 x14ac:dyDescent="0.2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 x14ac:dyDescent="0.2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3.0666666666666669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 x14ac:dyDescent="0.2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x14ac:dyDescent="0.2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x14ac:dyDescent="0.2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x14ac:dyDescent="0.2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x14ac:dyDescent="0.2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8" x14ac:dyDescent="0.2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 x14ac:dyDescent="0.2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 x14ac:dyDescent="0.2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 x14ac:dyDescent="0.2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x14ac:dyDescent="0.2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 x14ac:dyDescent="0.2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2.8571428571428571E-2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 x14ac:dyDescent="0.2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2" x14ac:dyDescent="0.2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32" x14ac:dyDescent="0.2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 x14ac:dyDescent="0.2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x14ac:dyDescent="0.2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0.7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x14ac:dyDescent="0.2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 x14ac:dyDescent="0.2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1.4285714285714285E-2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x14ac:dyDescent="0.2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(E2435*100)/D2435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8" x14ac:dyDescent="0.2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8" x14ac:dyDescent="0.2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0.48959999999999998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48" x14ac:dyDescent="0.2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 x14ac:dyDescent="0.2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x14ac:dyDescent="0.2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0.33333333333333331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x14ac:dyDescent="0.2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x14ac:dyDescent="0.2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2" x14ac:dyDescent="0.2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x14ac:dyDescent="0.2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48" x14ac:dyDescent="0.2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x14ac:dyDescent="0.2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108.6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 x14ac:dyDescent="0.2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x14ac:dyDescent="0.2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x14ac:dyDescent="0.2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427.2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x14ac:dyDescent="0.2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 x14ac:dyDescent="0.2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x14ac:dyDescent="0.2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101.53353333333334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8" x14ac:dyDescent="0.2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x14ac:dyDescent="0.2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 x14ac:dyDescent="0.2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 x14ac:dyDescent="0.2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100.84571428571428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8" x14ac:dyDescent="0.2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 x14ac:dyDescent="0.2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 x14ac:dyDescent="0.2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x14ac:dyDescent="0.2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110.18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x14ac:dyDescent="0.2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x14ac:dyDescent="0.2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x14ac:dyDescent="0.2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 x14ac:dyDescent="0.2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110.70833333333333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x14ac:dyDescent="0.2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116.25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 x14ac:dyDescent="0.2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x14ac:dyDescent="0.2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 x14ac:dyDescent="0.2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 x14ac:dyDescent="0.2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x14ac:dyDescent="0.2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107.217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8" x14ac:dyDescent="0.2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 x14ac:dyDescent="0.2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x14ac:dyDescent="0.2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x14ac:dyDescent="0.2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 x14ac:dyDescent="0.2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x14ac:dyDescent="0.2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100.00360000000001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x14ac:dyDescent="0.2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104.72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8" x14ac:dyDescent="0.2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x14ac:dyDescent="0.2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x14ac:dyDescent="0.2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127.5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x14ac:dyDescent="0.2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x14ac:dyDescent="0.2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 x14ac:dyDescent="0.2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x14ac:dyDescent="0.2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x14ac:dyDescent="0.2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113.72727272727273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48" x14ac:dyDescent="0.2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x14ac:dyDescent="0.2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x14ac:dyDescent="0.2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 x14ac:dyDescent="0.2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x14ac:dyDescent="0.2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106.7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 x14ac:dyDescent="0.2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 x14ac:dyDescent="0.2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121.4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8" x14ac:dyDescent="0.2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2" x14ac:dyDescent="0.2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x14ac:dyDescent="0.2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 x14ac:dyDescent="0.2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101.00533333333334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8" x14ac:dyDescent="0.2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127.53666666666666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x14ac:dyDescent="0.2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8" x14ac:dyDescent="0.2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(E2499*100)/D2499</f>
        <v>112.77149999999999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8" x14ac:dyDescent="0.2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105.6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 x14ac:dyDescent="0.2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8" x14ac:dyDescent="0.2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64" x14ac:dyDescent="0.2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48" x14ac:dyDescent="0.2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x14ac:dyDescent="0.2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x14ac:dyDescent="0.2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x14ac:dyDescent="0.2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x14ac:dyDescent="0.2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x14ac:dyDescent="0.2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x14ac:dyDescent="0.2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x14ac:dyDescent="0.2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 x14ac:dyDescent="0.2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8" x14ac:dyDescent="0.2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 x14ac:dyDescent="0.2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4" x14ac:dyDescent="0.2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 x14ac:dyDescent="0.2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x14ac:dyDescent="0.2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 x14ac:dyDescent="0.2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x14ac:dyDescent="0.2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 x14ac:dyDescent="0.2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x14ac:dyDescent="0.2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x14ac:dyDescent="0.2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48" x14ac:dyDescent="0.2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4" x14ac:dyDescent="0.2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x14ac:dyDescent="0.2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32" x14ac:dyDescent="0.2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 x14ac:dyDescent="0.2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8" x14ac:dyDescent="0.2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112.95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 x14ac:dyDescent="0.2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x14ac:dyDescent="0.2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107.24975000000001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 x14ac:dyDescent="0.2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 x14ac:dyDescent="0.2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x14ac:dyDescent="0.2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x14ac:dyDescent="0.2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 x14ac:dyDescent="0.2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 x14ac:dyDescent="0.2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ht="16" x14ac:dyDescent="0.2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103.77500000000001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 x14ac:dyDescent="0.2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 x14ac:dyDescent="0.2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x14ac:dyDescent="0.2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113.01761111111109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x14ac:dyDescent="0.2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x14ac:dyDescent="0.2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x14ac:dyDescent="0.2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8" x14ac:dyDescent="0.2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103.57142857142857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x14ac:dyDescent="0.2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 x14ac:dyDescent="0.2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 x14ac:dyDescent="0.2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8" x14ac:dyDescent="0.2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111.71428571428571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8" x14ac:dyDescent="0.2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x14ac:dyDescent="0.2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8" x14ac:dyDescent="0.2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x14ac:dyDescent="0.2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100.84615384615384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 x14ac:dyDescent="0.2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 x14ac:dyDescent="0.2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 x14ac:dyDescent="0.2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48" x14ac:dyDescent="0.2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x14ac:dyDescent="0.2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 x14ac:dyDescent="0.2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x14ac:dyDescent="0.2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x14ac:dyDescent="0.2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8" x14ac:dyDescent="0.2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x14ac:dyDescent="0.2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 x14ac:dyDescent="0.2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(E2563*100)/D2563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48" x14ac:dyDescent="0.2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 x14ac:dyDescent="0.2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 x14ac:dyDescent="0.2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 x14ac:dyDescent="0.2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 x14ac:dyDescent="0.2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 x14ac:dyDescent="0.2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x14ac:dyDescent="0.2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 x14ac:dyDescent="0.2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 x14ac:dyDescent="0.2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0.84285714285714286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 x14ac:dyDescent="0.2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 x14ac:dyDescent="0.2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x14ac:dyDescent="0.2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 x14ac:dyDescent="0.2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x14ac:dyDescent="0.2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2" x14ac:dyDescent="0.2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 x14ac:dyDescent="0.2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x14ac:dyDescent="0.2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8" x14ac:dyDescent="0.2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0.13850000000000001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 x14ac:dyDescent="0.2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 x14ac:dyDescent="0.2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 x14ac:dyDescent="0.2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x14ac:dyDescent="0.2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x14ac:dyDescent="0.2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8" x14ac:dyDescent="0.2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0.16666666666666666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x14ac:dyDescent="0.2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0.16666666666666666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 x14ac:dyDescent="0.2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x14ac:dyDescent="0.2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3.8833333333333333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x14ac:dyDescent="0.2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 x14ac:dyDescent="0.2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 x14ac:dyDescent="0.2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1.7333333333333334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x14ac:dyDescent="0.2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0.16666666666666666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 x14ac:dyDescent="0.2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8" x14ac:dyDescent="0.2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 x14ac:dyDescent="0.2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12.166666666666666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 x14ac:dyDescent="0.2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 x14ac:dyDescent="0.2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5.666666666666667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x14ac:dyDescent="0.2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x14ac:dyDescent="0.2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x14ac:dyDescent="0.2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x14ac:dyDescent="0.2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8" x14ac:dyDescent="0.2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326.09166666666664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x14ac:dyDescent="0.2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101.48571428571428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 x14ac:dyDescent="0.2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4" x14ac:dyDescent="0.2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107.42157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x14ac:dyDescent="0.2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8" x14ac:dyDescent="0.2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 x14ac:dyDescent="0.2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 x14ac:dyDescent="0.2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x14ac:dyDescent="0.2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4" x14ac:dyDescent="0.2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 x14ac:dyDescent="0.2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 x14ac:dyDescent="0.2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x14ac:dyDescent="0.2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x14ac:dyDescent="0.2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 x14ac:dyDescent="0.2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x14ac:dyDescent="0.2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x14ac:dyDescent="0.2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x14ac:dyDescent="0.2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188.4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x14ac:dyDescent="0.2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143.65230769230769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x14ac:dyDescent="0.2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8" x14ac:dyDescent="0.2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x14ac:dyDescent="0.2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 x14ac:dyDescent="0.2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1379.420625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48" x14ac:dyDescent="0.2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(E2627*100)/D2627</f>
        <v>956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8" x14ac:dyDescent="0.2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x14ac:dyDescent="0.2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32" x14ac:dyDescent="0.2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x14ac:dyDescent="0.2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127.74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 x14ac:dyDescent="0.2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 x14ac:dyDescent="0.2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114.66525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 x14ac:dyDescent="0.2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 x14ac:dyDescent="0.2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 x14ac:dyDescent="0.2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106.02150537634408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8" x14ac:dyDescent="0.2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x14ac:dyDescent="0.2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x14ac:dyDescent="0.2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 x14ac:dyDescent="0.2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x14ac:dyDescent="0.2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x14ac:dyDescent="0.2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105.66666666666667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x14ac:dyDescent="0.2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x14ac:dyDescent="0.2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x14ac:dyDescent="0.2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8" x14ac:dyDescent="0.2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x14ac:dyDescent="0.2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 x14ac:dyDescent="0.2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 x14ac:dyDescent="0.2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x14ac:dyDescent="0.2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0.8833333333333333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x14ac:dyDescent="0.2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9.9199999999999997E-2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x14ac:dyDescent="0.2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x14ac:dyDescent="0.2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8" x14ac:dyDescent="0.2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 x14ac:dyDescent="0.2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 x14ac:dyDescent="0.2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5.0999999999999997E-2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ht="16" x14ac:dyDescent="0.2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x14ac:dyDescent="0.2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8" x14ac:dyDescent="0.2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 x14ac:dyDescent="0.2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ht="16" x14ac:dyDescent="0.2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48" x14ac:dyDescent="0.2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 x14ac:dyDescent="0.2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102.9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x14ac:dyDescent="0.2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106.8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 x14ac:dyDescent="0.2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 x14ac:dyDescent="0.2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x14ac:dyDescent="0.2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123.14285714285714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x14ac:dyDescent="0.2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x14ac:dyDescent="0.2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x14ac:dyDescent="0.2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170.7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8" x14ac:dyDescent="0.2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8" x14ac:dyDescent="0.2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6.415860933964205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 x14ac:dyDescent="0.2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48" x14ac:dyDescent="0.2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x14ac:dyDescent="0.2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 x14ac:dyDescent="0.2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62.84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x14ac:dyDescent="0.2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x14ac:dyDescent="0.2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 x14ac:dyDescent="0.2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17.512820512820515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64" x14ac:dyDescent="0.2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x14ac:dyDescent="0.2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x14ac:dyDescent="0.2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 x14ac:dyDescent="0.2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 x14ac:dyDescent="0.2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28.3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 x14ac:dyDescent="0.2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 x14ac:dyDescent="0.2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8" x14ac:dyDescent="0.2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8" x14ac:dyDescent="0.2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 x14ac:dyDescent="0.2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 x14ac:dyDescent="0.2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8" x14ac:dyDescent="0.2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(E2691*100)/D2691</f>
        <v>2.8571428571428571E-3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48" x14ac:dyDescent="0.2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x14ac:dyDescent="0.2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5.3846153846153849E-2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x14ac:dyDescent="0.2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x14ac:dyDescent="0.2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x14ac:dyDescent="0.2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x14ac:dyDescent="0.2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 x14ac:dyDescent="0.2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 x14ac:dyDescent="0.2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 x14ac:dyDescent="0.2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 x14ac:dyDescent="0.2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 x14ac:dyDescent="0.2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8" x14ac:dyDescent="0.2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 x14ac:dyDescent="0.2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34.409999999999997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x14ac:dyDescent="0.2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103.75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 x14ac:dyDescent="0.2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 x14ac:dyDescent="0.2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 x14ac:dyDescent="0.2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112.29714285714286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 x14ac:dyDescent="0.2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 x14ac:dyDescent="0.2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64" x14ac:dyDescent="0.2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x14ac:dyDescent="0.2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153.90035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 x14ac:dyDescent="0.2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100.71611253196932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8" x14ac:dyDescent="0.2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x14ac:dyDescent="0.2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102.24133333333333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x14ac:dyDescent="0.2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x14ac:dyDescent="0.2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x14ac:dyDescent="0.2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119.98009999999999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 x14ac:dyDescent="0.2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120.104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8" x14ac:dyDescent="0.2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103.58333333333333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x14ac:dyDescent="0.2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108.83333333333333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8" x14ac:dyDescent="0.2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118.124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8" x14ac:dyDescent="0.2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x14ac:dyDescent="0.2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x14ac:dyDescent="0.2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 x14ac:dyDescent="0.2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296.87520259319285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x14ac:dyDescent="0.2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x14ac:dyDescent="0.2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 x14ac:dyDescent="0.2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493.21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 x14ac:dyDescent="0.2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201.82666666666665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x14ac:dyDescent="0.2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x14ac:dyDescent="0.2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x14ac:dyDescent="0.2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 x14ac:dyDescent="0.2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118.25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x14ac:dyDescent="0.2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x14ac:dyDescent="0.2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x14ac:dyDescent="0.2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978.1346666666667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x14ac:dyDescent="0.2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x14ac:dyDescent="0.2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246.06080000000003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x14ac:dyDescent="0.2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x14ac:dyDescent="0.2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x14ac:dyDescent="0.2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103.33333333333333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 x14ac:dyDescent="0.2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0.4375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 x14ac:dyDescent="0.2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 x14ac:dyDescent="0.2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x14ac:dyDescent="0.2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x14ac:dyDescent="0.2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x14ac:dyDescent="0.2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26.7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 x14ac:dyDescent="0.2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32" x14ac:dyDescent="0.2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x14ac:dyDescent="0.2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1.1000000000000001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 x14ac:dyDescent="0.2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8" x14ac:dyDescent="0.2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8" x14ac:dyDescent="0.2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11.458333333333334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 x14ac:dyDescent="0.2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(E2755*100)/D2755</f>
        <v>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8" x14ac:dyDescent="0.2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32" x14ac:dyDescent="0.2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 x14ac:dyDescent="0.2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2" x14ac:dyDescent="0.2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0.66666666666666663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x14ac:dyDescent="0.2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11.7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x14ac:dyDescent="0.2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x14ac:dyDescent="0.2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x14ac:dyDescent="0.2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 x14ac:dyDescent="0.2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x14ac:dyDescent="0.2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0.22842639593908629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 x14ac:dyDescent="0.2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 x14ac:dyDescent="0.2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x14ac:dyDescent="0.2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8" x14ac:dyDescent="0.2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0.85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 x14ac:dyDescent="0.2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 x14ac:dyDescent="0.2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8" x14ac:dyDescent="0.2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10.411250000000001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x14ac:dyDescent="0.2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 x14ac:dyDescent="0.2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 x14ac:dyDescent="0.2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x14ac:dyDescent="0.2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14.25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 x14ac:dyDescent="0.2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4" x14ac:dyDescent="0.2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 x14ac:dyDescent="0.2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0.33333333333333331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 x14ac:dyDescent="0.2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25.545454545454547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 x14ac:dyDescent="0.2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x14ac:dyDescent="0.2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x14ac:dyDescent="0.2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x14ac:dyDescent="0.2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x14ac:dyDescent="0.2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 x14ac:dyDescent="0.2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 x14ac:dyDescent="0.2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104.68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x14ac:dyDescent="0.2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117.84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x14ac:dyDescent="0.2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x14ac:dyDescent="0.2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102.5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2" x14ac:dyDescent="0.2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 x14ac:dyDescent="0.2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x14ac:dyDescent="0.2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102.5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 x14ac:dyDescent="0.2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107.6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 x14ac:dyDescent="0.2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x14ac:dyDescent="0.2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 x14ac:dyDescent="0.2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 x14ac:dyDescent="0.2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 x14ac:dyDescent="0.2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102.64512499999999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x14ac:dyDescent="0.2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x14ac:dyDescent="0.2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 x14ac:dyDescent="0.2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 x14ac:dyDescent="0.2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133.19999999999999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x14ac:dyDescent="0.2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x14ac:dyDescent="0.2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x14ac:dyDescent="0.2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 x14ac:dyDescent="0.2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 x14ac:dyDescent="0.2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x14ac:dyDescent="0.2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x14ac:dyDescent="0.2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x14ac:dyDescent="0.2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 x14ac:dyDescent="0.2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 x14ac:dyDescent="0.2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 x14ac:dyDescent="0.2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 x14ac:dyDescent="0.2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 x14ac:dyDescent="0.2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107.73333333333333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 x14ac:dyDescent="0.2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 x14ac:dyDescent="0.2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x14ac:dyDescent="0.2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(E2819*100)/D2819</f>
        <v>130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8" x14ac:dyDescent="0.2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 x14ac:dyDescent="0.2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104.8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 x14ac:dyDescent="0.2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x14ac:dyDescent="0.2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x14ac:dyDescent="0.2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48" x14ac:dyDescent="0.2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x14ac:dyDescent="0.2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116.92307692307692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x14ac:dyDescent="0.2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103.33333333333333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x14ac:dyDescent="0.2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107.75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x14ac:dyDescent="0.2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120.25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x14ac:dyDescent="0.2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x14ac:dyDescent="0.2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x14ac:dyDescent="0.2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x14ac:dyDescent="0.2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x14ac:dyDescent="0.2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114.7196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x14ac:dyDescent="0.2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 x14ac:dyDescent="0.2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 x14ac:dyDescent="0.2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x14ac:dyDescent="0.2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 x14ac:dyDescent="0.2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 x14ac:dyDescent="0.2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120.25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 x14ac:dyDescent="0.2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x14ac:dyDescent="0.2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x14ac:dyDescent="0.2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8" x14ac:dyDescent="0.2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8" x14ac:dyDescent="0.2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 x14ac:dyDescent="0.2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 x14ac:dyDescent="0.2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x14ac:dyDescent="0.2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 x14ac:dyDescent="0.2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4" x14ac:dyDescent="0.2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 x14ac:dyDescent="0.2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x14ac:dyDescent="0.2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4" x14ac:dyDescent="0.2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 x14ac:dyDescent="0.2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 x14ac:dyDescent="0.2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 x14ac:dyDescent="0.2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41.7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x14ac:dyDescent="0.2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x14ac:dyDescent="0.2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 x14ac:dyDescent="0.2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 x14ac:dyDescent="0.2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x14ac:dyDescent="0.2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x14ac:dyDescent="0.2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8" x14ac:dyDescent="0.2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 x14ac:dyDescent="0.2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 x14ac:dyDescent="0.2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x14ac:dyDescent="0.2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 x14ac:dyDescent="0.2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 x14ac:dyDescent="0.2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0.9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x14ac:dyDescent="0.2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x14ac:dyDescent="0.2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x14ac:dyDescent="0.2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x14ac:dyDescent="0.2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 x14ac:dyDescent="0.2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x14ac:dyDescent="0.2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x14ac:dyDescent="0.2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x14ac:dyDescent="0.2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x14ac:dyDescent="0.2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3.5000000000000003E-2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 x14ac:dyDescent="0.2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4" x14ac:dyDescent="0.2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8" x14ac:dyDescent="0.2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 x14ac:dyDescent="0.2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0.25892857142857145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x14ac:dyDescent="0.2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 x14ac:dyDescent="0.2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(E2883*100)/D2883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8" x14ac:dyDescent="0.2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x14ac:dyDescent="0.2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x14ac:dyDescent="0.2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0.41111111111111109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x14ac:dyDescent="0.2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x14ac:dyDescent="0.2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x14ac:dyDescent="0.2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0.16666666666666666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x14ac:dyDescent="0.2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 x14ac:dyDescent="0.2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38.06666666666667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x14ac:dyDescent="0.2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x14ac:dyDescent="0.2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 x14ac:dyDescent="0.2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x14ac:dyDescent="0.2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 x14ac:dyDescent="0.2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x14ac:dyDescent="0.2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 x14ac:dyDescent="0.2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20.833333333333332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 x14ac:dyDescent="0.2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x14ac:dyDescent="0.2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4.2133333333333329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x14ac:dyDescent="0.2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4" x14ac:dyDescent="0.2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61.909090909090907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 x14ac:dyDescent="0.2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x14ac:dyDescent="0.2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x14ac:dyDescent="0.2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0.78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 x14ac:dyDescent="0.2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 x14ac:dyDescent="0.2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x14ac:dyDescent="0.2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x14ac:dyDescent="0.2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4" x14ac:dyDescent="0.2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48" x14ac:dyDescent="0.2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x14ac:dyDescent="0.2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x14ac:dyDescent="0.2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 x14ac:dyDescent="0.2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 x14ac:dyDescent="0.2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x14ac:dyDescent="0.2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 x14ac:dyDescent="0.2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x14ac:dyDescent="0.2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7.8378378378378377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 x14ac:dyDescent="0.2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 x14ac:dyDescent="0.2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 x14ac:dyDescent="0.2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x14ac:dyDescent="0.2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26.84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x14ac:dyDescent="0.2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x14ac:dyDescent="0.2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 x14ac:dyDescent="0.2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x14ac:dyDescent="0.2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 x14ac:dyDescent="0.2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102.44597777777778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8" x14ac:dyDescent="0.2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x14ac:dyDescent="0.2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x14ac:dyDescent="0.2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x14ac:dyDescent="0.2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x14ac:dyDescent="0.2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100.92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x14ac:dyDescent="0.2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x14ac:dyDescent="0.2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105.09677419354838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x14ac:dyDescent="0.2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 x14ac:dyDescent="0.2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 x14ac:dyDescent="0.2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 x14ac:dyDescent="0.2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x14ac:dyDescent="0.2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133.33333333333334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x14ac:dyDescent="0.2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x14ac:dyDescent="0.2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 x14ac:dyDescent="0.2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107.24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x14ac:dyDescent="0.2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x14ac:dyDescent="0.2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20.425000000000001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 x14ac:dyDescent="0.2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x14ac:dyDescent="0.2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x14ac:dyDescent="0.2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(E2947*100)/D2947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8" x14ac:dyDescent="0.2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x14ac:dyDescent="0.2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48" x14ac:dyDescent="0.2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4.7999999999999996E-3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x14ac:dyDescent="0.2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x14ac:dyDescent="0.2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 x14ac:dyDescent="0.2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2.1920000000000002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x14ac:dyDescent="0.2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 x14ac:dyDescent="0.2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 x14ac:dyDescent="0.2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32" x14ac:dyDescent="0.2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 x14ac:dyDescent="0.2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 x14ac:dyDescent="0.2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1.8666666666666667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 x14ac:dyDescent="0.2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x14ac:dyDescent="0.2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 x14ac:dyDescent="0.2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x14ac:dyDescent="0.2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x14ac:dyDescent="0.2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 x14ac:dyDescent="0.2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 x14ac:dyDescent="0.2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x14ac:dyDescent="0.2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 x14ac:dyDescent="0.2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113.63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 x14ac:dyDescent="0.2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x14ac:dyDescent="0.2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 x14ac:dyDescent="0.2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 x14ac:dyDescent="0.2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x14ac:dyDescent="0.2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100.15625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x14ac:dyDescent="0.2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105.35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x14ac:dyDescent="0.2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x14ac:dyDescent="0.2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x14ac:dyDescent="0.2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 x14ac:dyDescent="0.2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80" x14ac:dyDescent="0.2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x14ac:dyDescent="0.2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 x14ac:dyDescent="0.2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 x14ac:dyDescent="0.2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109.16666666666667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 x14ac:dyDescent="0.2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x14ac:dyDescent="0.2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 x14ac:dyDescent="0.2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146.53957758620689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x14ac:dyDescent="0.2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x14ac:dyDescent="0.2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121.65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8" x14ac:dyDescent="0.2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x14ac:dyDescent="0.2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 x14ac:dyDescent="0.2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ht="16" x14ac:dyDescent="0.2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 x14ac:dyDescent="0.2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x14ac:dyDescent="0.2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 x14ac:dyDescent="0.2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x14ac:dyDescent="0.2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100.3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 x14ac:dyDescent="0.2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457.74666666666667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 x14ac:dyDescent="0.2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104.96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x14ac:dyDescent="0.2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8" x14ac:dyDescent="0.2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103.73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x14ac:dyDescent="0.2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 x14ac:dyDescent="0.2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 x14ac:dyDescent="0.2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 x14ac:dyDescent="0.2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318.699889104519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x14ac:dyDescent="0.2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x14ac:dyDescent="0.2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x14ac:dyDescent="0.2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x14ac:dyDescent="0.2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x14ac:dyDescent="0.2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107.75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2" x14ac:dyDescent="0.2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 x14ac:dyDescent="0.2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x14ac:dyDescent="0.2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(E3011*100)/D3011</f>
        <v>119.756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8" x14ac:dyDescent="0.2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 x14ac:dyDescent="0.2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123.66666666666667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 x14ac:dyDescent="0.2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117.125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 x14ac:dyDescent="0.2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x14ac:dyDescent="0.2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8" x14ac:dyDescent="0.2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x14ac:dyDescent="0.2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102.61176470588235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 x14ac:dyDescent="0.2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105.84090909090909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4" x14ac:dyDescent="0.2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8" x14ac:dyDescent="0.2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121.23333333333333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x14ac:dyDescent="0.2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100.57142857142857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x14ac:dyDescent="0.2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x14ac:dyDescent="0.2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x14ac:dyDescent="0.2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8" x14ac:dyDescent="0.2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 x14ac:dyDescent="0.2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x14ac:dyDescent="0.2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x14ac:dyDescent="0.2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x14ac:dyDescent="0.2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168.02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x14ac:dyDescent="0.2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x14ac:dyDescent="0.2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106.68571428571428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 x14ac:dyDescent="0.2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 x14ac:dyDescent="0.2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 x14ac:dyDescent="0.2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x14ac:dyDescent="0.2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112.536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x14ac:dyDescent="0.2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108.78684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x14ac:dyDescent="0.2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 x14ac:dyDescent="0.2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213.2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 x14ac:dyDescent="0.2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100.5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 x14ac:dyDescent="0.2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108.7139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 x14ac:dyDescent="0.2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x14ac:dyDescent="0.2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x14ac:dyDescent="0.2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x14ac:dyDescent="0.2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110.00666666666666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 x14ac:dyDescent="0.2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x14ac:dyDescent="0.2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x14ac:dyDescent="0.2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 x14ac:dyDescent="0.2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x14ac:dyDescent="0.2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48" x14ac:dyDescent="0.2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x14ac:dyDescent="0.2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x14ac:dyDescent="0.2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32" x14ac:dyDescent="0.2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x14ac:dyDescent="0.2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x14ac:dyDescent="0.2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 x14ac:dyDescent="0.2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x14ac:dyDescent="0.2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 x14ac:dyDescent="0.2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 x14ac:dyDescent="0.2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 x14ac:dyDescent="0.2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3.0066666666666668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x14ac:dyDescent="0.2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x14ac:dyDescent="0.2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x14ac:dyDescent="0.2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x14ac:dyDescent="0.2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2" x14ac:dyDescent="0.2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x14ac:dyDescent="0.2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 x14ac:dyDescent="0.2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x14ac:dyDescent="0.2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x14ac:dyDescent="0.2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7.0000000000000007E-2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x14ac:dyDescent="0.2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14.1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 x14ac:dyDescent="0.2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 x14ac:dyDescent="0.2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x14ac:dyDescent="0.2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 x14ac:dyDescent="0.2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(E3075*100)/D3075</f>
        <v>2.3035714285714284E-2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80" x14ac:dyDescent="0.2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8.7999999999999995E-2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8" x14ac:dyDescent="0.2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2" x14ac:dyDescent="0.2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 x14ac:dyDescent="0.2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 x14ac:dyDescent="0.2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 x14ac:dyDescent="0.2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0.84173998587352461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x14ac:dyDescent="0.2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1.8800000000000001E-2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x14ac:dyDescent="0.2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x14ac:dyDescent="0.2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 x14ac:dyDescent="0.2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0.28000000000000003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x14ac:dyDescent="0.2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x14ac:dyDescent="0.2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48" x14ac:dyDescent="0.2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x14ac:dyDescent="0.2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x14ac:dyDescent="0.2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x14ac:dyDescent="0.2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x14ac:dyDescent="0.2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x14ac:dyDescent="0.2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15.92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 x14ac:dyDescent="0.2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x14ac:dyDescent="0.2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32" x14ac:dyDescent="0.2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 x14ac:dyDescent="0.2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 x14ac:dyDescent="0.2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x14ac:dyDescent="0.2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17.149999999999999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x14ac:dyDescent="0.2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x14ac:dyDescent="0.2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13.9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x14ac:dyDescent="0.2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4" x14ac:dyDescent="0.2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x14ac:dyDescent="0.2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x14ac:dyDescent="0.2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 x14ac:dyDescent="0.2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 x14ac:dyDescent="0.2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x14ac:dyDescent="0.2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4.0999999999999996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8" x14ac:dyDescent="0.2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16" x14ac:dyDescent="0.2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x14ac:dyDescent="0.2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 x14ac:dyDescent="0.2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x14ac:dyDescent="0.2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26.64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8" x14ac:dyDescent="0.2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 x14ac:dyDescent="0.2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 x14ac:dyDescent="0.2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 x14ac:dyDescent="0.2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 x14ac:dyDescent="0.2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 x14ac:dyDescent="0.2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2" x14ac:dyDescent="0.2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x14ac:dyDescent="0.2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 x14ac:dyDescent="0.2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32" x14ac:dyDescent="0.2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0.66666666666666663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x14ac:dyDescent="0.2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58.291457286432163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 x14ac:dyDescent="0.2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x14ac:dyDescent="0.2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x14ac:dyDescent="0.2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 x14ac:dyDescent="0.2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8" x14ac:dyDescent="0.2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x14ac:dyDescent="0.2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x14ac:dyDescent="0.2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x14ac:dyDescent="0.2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 x14ac:dyDescent="0.2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x14ac:dyDescent="0.2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 x14ac:dyDescent="0.2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x14ac:dyDescent="0.2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8" x14ac:dyDescent="0.2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 x14ac:dyDescent="0.2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x14ac:dyDescent="0.2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(E3139*100)/D3139</f>
        <v>3.3333333333333335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4" x14ac:dyDescent="0.2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x14ac:dyDescent="0.2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x14ac:dyDescent="0.2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 x14ac:dyDescent="0.2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 x14ac:dyDescent="0.2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x14ac:dyDescent="0.2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 x14ac:dyDescent="0.2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x14ac:dyDescent="0.2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8" x14ac:dyDescent="0.2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 x14ac:dyDescent="0.2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117.52500000000001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2" x14ac:dyDescent="0.2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131.16666666666666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x14ac:dyDescent="0.2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 x14ac:dyDescent="0.2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x14ac:dyDescent="0.2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 x14ac:dyDescent="0.2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 x14ac:dyDescent="0.2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335.58333333333331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x14ac:dyDescent="0.2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112.92857142857143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 x14ac:dyDescent="0.2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x14ac:dyDescent="0.2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 x14ac:dyDescent="0.2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 x14ac:dyDescent="0.2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32" x14ac:dyDescent="0.2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x14ac:dyDescent="0.2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101.53333333333333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4" x14ac:dyDescent="0.2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x14ac:dyDescent="0.2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 x14ac:dyDescent="0.2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4" x14ac:dyDescent="0.2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48" x14ac:dyDescent="0.2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 x14ac:dyDescent="0.2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 x14ac:dyDescent="0.2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116.16666666666667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 x14ac:dyDescent="0.2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x14ac:dyDescent="0.2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103.0125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x14ac:dyDescent="0.2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x14ac:dyDescent="0.2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108.81428571428572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 x14ac:dyDescent="0.2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 x14ac:dyDescent="0.2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64" x14ac:dyDescent="0.2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x14ac:dyDescent="0.2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109.56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x14ac:dyDescent="0.2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114.84210526315789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 x14ac:dyDescent="0.2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117.4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x14ac:dyDescent="0.2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171.73333333333332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x14ac:dyDescent="0.2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114.16238095238096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 x14ac:dyDescent="0.2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x14ac:dyDescent="0.2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 x14ac:dyDescent="0.2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 x14ac:dyDescent="0.2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 x14ac:dyDescent="0.2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 x14ac:dyDescent="0.2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x14ac:dyDescent="0.2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102.1875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x14ac:dyDescent="0.2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 x14ac:dyDescent="0.2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4" x14ac:dyDescent="0.2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12.327272727272728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 x14ac:dyDescent="0.2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 x14ac:dyDescent="0.2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 x14ac:dyDescent="0.2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 x14ac:dyDescent="0.2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x14ac:dyDescent="0.2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x14ac:dyDescent="0.2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59.142857142857146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 x14ac:dyDescent="0.2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x14ac:dyDescent="0.2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11.45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4" x14ac:dyDescent="0.2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 x14ac:dyDescent="0.2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48" x14ac:dyDescent="0.2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x14ac:dyDescent="0.2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(E3203*100)/D3203</f>
        <v>1.25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8" x14ac:dyDescent="0.2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x14ac:dyDescent="0.2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 x14ac:dyDescent="0.2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 x14ac:dyDescent="0.2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 x14ac:dyDescent="0.2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x14ac:dyDescent="0.2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46.363636363636367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 x14ac:dyDescent="0.2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103.5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 x14ac:dyDescent="0.2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8" x14ac:dyDescent="0.2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x14ac:dyDescent="0.2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119.74347826086957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2" x14ac:dyDescent="0.2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 x14ac:dyDescent="0.2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100.11666666666666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x14ac:dyDescent="0.2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x14ac:dyDescent="0.2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100.35142857142857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x14ac:dyDescent="0.2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x14ac:dyDescent="0.2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x14ac:dyDescent="0.2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x14ac:dyDescent="0.2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100.11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 x14ac:dyDescent="0.2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x14ac:dyDescent="0.2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103.425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x14ac:dyDescent="0.2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x14ac:dyDescent="0.2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48" x14ac:dyDescent="0.2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 x14ac:dyDescent="0.2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102.35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 x14ac:dyDescent="0.2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x14ac:dyDescent="0.2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x14ac:dyDescent="0.2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 x14ac:dyDescent="0.2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107.86499999999999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x14ac:dyDescent="0.2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8" x14ac:dyDescent="0.2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 x14ac:dyDescent="0.2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131.19999999999999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 x14ac:dyDescent="0.2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x14ac:dyDescent="0.2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x14ac:dyDescent="0.2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x14ac:dyDescent="0.2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x14ac:dyDescent="0.2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100.78754285714285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x14ac:dyDescent="0.2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x14ac:dyDescent="0.2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x14ac:dyDescent="0.2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100.56666666666666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 x14ac:dyDescent="0.2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115.30588235294118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x14ac:dyDescent="0.2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x14ac:dyDescent="0.2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 x14ac:dyDescent="0.2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 x14ac:dyDescent="0.2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 x14ac:dyDescent="0.2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111.22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 x14ac:dyDescent="0.2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 x14ac:dyDescent="0.2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100.79166666666667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x14ac:dyDescent="0.2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104.92727272727272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x14ac:dyDescent="0.2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101.55200000000001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 x14ac:dyDescent="0.2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x14ac:dyDescent="0.2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127.82222222222222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 x14ac:dyDescent="0.2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101.825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x14ac:dyDescent="0.2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x14ac:dyDescent="0.2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 x14ac:dyDescent="0.2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x14ac:dyDescent="0.2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106.29949999999998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x14ac:dyDescent="0.2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x14ac:dyDescent="0.2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 x14ac:dyDescent="0.2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109.24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 x14ac:dyDescent="0.2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100.45454545454545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x14ac:dyDescent="0.2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x14ac:dyDescent="0.2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x14ac:dyDescent="0.2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 x14ac:dyDescent="0.2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(E3267*100)/D3267</f>
        <v>164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8" x14ac:dyDescent="0.2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8" x14ac:dyDescent="0.2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 x14ac:dyDescent="0.2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 x14ac:dyDescent="0.2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101.5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48" x14ac:dyDescent="0.2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101.66666666666667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x14ac:dyDescent="0.2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 x14ac:dyDescent="0.2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x14ac:dyDescent="0.2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 x14ac:dyDescent="0.2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101.3225806451613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x14ac:dyDescent="0.2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x14ac:dyDescent="0.2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116.84444444444445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 x14ac:dyDescent="0.2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108.6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48" x14ac:dyDescent="0.2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x14ac:dyDescent="0.2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48" x14ac:dyDescent="0.2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x14ac:dyDescent="0.2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x14ac:dyDescent="0.2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102.64677419354838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x14ac:dyDescent="0.2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104.75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 x14ac:dyDescent="0.2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x14ac:dyDescent="0.2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x14ac:dyDescent="0.2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x14ac:dyDescent="0.2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x14ac:dyDescent="0.2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100.2649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x14ac:dyDescent="0.2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133.042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 x14ac:dyDescent="0.2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x14ac:dyDescent="0.2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 x14ac:dyDescent="0.2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x14ac:dyDescent="0.2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x14ac:dyDescent="0.2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 x14ac:dyDescent="0.2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x14ac:dyDescent="0.2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 x14ac:dyDescent="0.2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100.07272727272728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x14ac:dyDescent="0.2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 x14ac:dyDescent="0.2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116.2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 x14ac:dyDescent="0.2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x14ac:dyDescent="0.2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ht="16" x14ac:dyDescent="0.2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103.39285714285714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 x14ac:dyDescent="0.2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 x14ac:dyDescent="0.2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104.51666666666667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 x14ac:dyDescent="0.2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x14ac:dyDescent="0.2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x14ac:dyDescent="0.2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106.68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 x14ac:dyDescent="0.2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x14ac:dyDescent="0.2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159.42857142857142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x14ac:dyDescent="0.2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 x14ac:dyDescent="0.2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 x14ac:dyDescent="0.2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100.04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 x14ac:dyDescent="0.2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116.05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x14ac:dyDescent="0.2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 x14ac:dyDescent="0.2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80" x14ac:dyDescent="0.2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8" x14ac:dyDescent="0.2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2" x14ac:dyDescent="0.2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x14ac:dyDescent="0.2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 x14ac:dyDescent="0.2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x14ac:dyDescent="0.2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x14ac:dyDescent="0.2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4" x14ac:dyDescent="0.2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125.9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x14ac:dyDescent="0.2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101.66666666666667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x14ac:dyDescent="0.2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x14ac:dyDescent="0.2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x14ac:dyDescent="0.2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x14ac:dyDescent="0.2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 x14ac:dyDescent="0.2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(E3331*100)/D3331</f>
        <v>116.8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8" x14ac:dyDescent="0.2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x14ac:dyDescent="0.2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x14ac:dyDescent="0.2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x14ac:dyDescent="0.2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104.57142857142857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x14ac:dyDescent="0.2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x14ac:dyDescent="0.2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100.32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 x14ac:dyDescent="0.2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8" x14ac:dyDescent="0.2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x14ac:dyDescent="0.2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x14ac:dyDescent="0.2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104.35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x14ac:dyDescent="0.2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x14ac:dyDescent="0.2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x14ac:dyDescent="0.2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101.66666666666667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8" x14ac:dyDescent="0.2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x14ac:dyDescent="0.2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x14ac:dyDescent="0.2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 x14ac:dyDescent="0.2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x14ac:dyDescent="0.2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119.45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x14ac:dyDescent="0.2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x14ac:dyDescent="0.2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80" x14ac:dyDescent="0.2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x14ac:dyDescent="0.2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x14ac:dyDescent="0.2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 x14ac:dyDescent="0.2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x14ac:dyDescent="0.2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 x14ac:dyDescent="0.2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x14ac:dyDescent="0.2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x14ac:dyDescent="0.2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 x14ac:dyDescent="0.2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102.99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x14ac:dyDescent="0.2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x14ac:dyDescent="0.2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101.37777777777778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4" x14ac:dyDescent="0.2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113.46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 x14ac:dyDescent="0.2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 x14ac:dyDescent="0.2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 x14ac:dyDescent="0.2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105.93333333333334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x14ac:dyDescent="0.2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8" x14ac:dyDescent="0.2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x14ac:dyDescent="0.2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 x14ac:dyDescent="0.2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104.6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 x14ac:dyDescent="0.2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103.9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x14ac:dyDescent="0.2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x14ac:dyDescent="0.2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 x14ac:dyDescent="0.2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103.5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x14ac:dyDescent="0.2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 x14ac:dyDescent="0.2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106.57142857142857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 x14ac:dyDescent="0.2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x14ac:dyDescent="0.2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100.0125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x14ac:dyDescent="0.2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8" x14ac:dyDescent="0.2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x14ac:dyDescent="0.2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103.65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x14ac:dyDescent="0.2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8" x14ac:dyDescent="0.2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x14ac:dyDescent="0.2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100.74285714285715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x14ac:dyDescent="0.2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111.71428571428571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x14ac:dyDescent="0.2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100.011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 x14ac:dyDescent="0.2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x14ac:dyDescent="0.2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x14ac:dyDescent="0.2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116.86666666666666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48" x14ac:dyDescent="0.2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 x14ac:dyDescent="0.2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x14ac:dyDescent="0.2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48" x14ac:dyDescent="0.2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48" x14ac:dyDescent="0.2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 x14ac:dyDescent="0.2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(E3395*100)/D3395</f>
        <v>105.8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8" x14ac:dyDescent="0.2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142.36363636363637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x14ac:dyDescent="0.2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8" x14ac:dyDescent="0.2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2" x14ac:dyDescent="0.2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x14ac:dyDescent="0.2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111.075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8" x14ac:dyDescent="0.2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103.75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x14ac:dyDescent="0.2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4" x14ac:dyDescent="0.2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 x14ac:dyDescent="0.2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109.76666666666667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x14ac:dyDescent="0.2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x14ac:dyDescent="0.2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x14ac:dyDescent="0.2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137.57142857142858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x14ac:dyDescent="0.2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100.31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 x14ac:dyDescent="0.2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 x14ac:dyDescent="0.2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 x14ac:dyDescent="0.2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8" x14ac:dyDescent="0.2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x14ac:dyDescent="0.2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103.56666666666666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 x14ac:dyDescent="0.2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x14ac:dyDescent="0.2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 x14ac:dyDescent="0.2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103.5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x14ac:dyDescent="0.2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x14ac:dyDescent="0.2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 x14ac:dyDescent="0.2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8" x14ac:dyDescent="0.2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 x14ac:dyDescent="0.2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 x14ac:dyDescent="0.2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x14ac:dyDescent="0.2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x14ac:dyDescent="0.2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 x14ac:dyDescent="0.2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 x14ac:dyDescent="0.2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103.58333333333333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 x14ac:dyDescent="0.2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102.97033333333333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 x14ac:dyDescent="0.2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108.13333333333334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 x14ac:dyDescent="0.2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 x14ac:dyDescent="0.2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102.75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 x14ac:dyDescent="0.2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x14ac:dyDescent="0.2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108.54949999999998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 x14ac:dyDescent="0.2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 x14ac:dyDescent="0.2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 x14ac:dyDescent="0.2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48" x14ac:dyDescent="0.2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105.55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8" x14ac:dyDescent="0.2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 x14ac:dyDescent="0.2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105.9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48" x14ac:dyDescent="0.2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x14ac:dyDescent="0.2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2" x14ac:dyDescent="0.2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x14ac:dyDescent="0.2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x14ac:dyDescent="0.2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102.6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x14ac:dyDescent="0.2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8" x14ac:dyDescent="0.2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x14ac:dyDescent="0.2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 x14ac:dyDescent="0.2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x14ac:dyDescent="0.2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x14ac:dyDescent="0.2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107.8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 x14ac:dyDescent="0.2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109.76190476190476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 x14ac:dyDescent="0.2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 x14ac:dyDescent="0.2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 x14ac:dyDescent="0.2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101.23076923076923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x14ac:dyDescent="0.2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 x14ac:dyDescent="0.2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x14ac:dyDescent="0.2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x14ac:dyDescent="0.2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100.65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x14ac:dyDescent="0.2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x14ac:dyDescent="0.2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(E3459*100)/D3459</f>
        <v>140.19999999999999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8" x14ac:dyDescent="0.2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x14ac:dyDescent="0.2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 x14ac:dyDescent="0.2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48" x14ac:dyDescent="0.2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 x14ac:dyDescent="0.2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 x14ac:dyDescent="0.2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103.38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x14ac:dyDescent="0.2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x14ac:dyDescent="0.2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x14ac:dyDescent="0.2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x14ac:dyDescent="0.2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 x14ac:dyDescent="0.2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48" x14ac:dyDescent="0.2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x14ac:dyDescent="0.2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x14ac:dyDescent="0.2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8" x14ac:dyDescent="0.2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x14ac:dyDescent="0.2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x14ac:dyDescent="0.2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 x14ac:dyDescent="0.2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x14ac:dyDescent="0.2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 x14ac:dyDescent="0.2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 x14ac:dyDescent="0.2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112.85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8" x14ac:dyDescent="0.2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8" x14ac:dyDescent="0.2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142.66666666666666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 x14ac:dyDescent="0.2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8" x14ac:dyDescent="0.2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 x14ac:dyDescent="0.2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x14ac:dyDescent="0.2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114.24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x14ac:dyDescent="0.2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 x14ac:dyDescent="0.2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155.19999999999999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x14ac:dyDescent="0.2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127.75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x14ac:dyDescent="0.2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x14ac:dyDescent="0.2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 x14ac:dyDescent="0.2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127.5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x14ac:dyDescent="0.2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158.19999999999999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 x14ac:dyDescent="0.2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x14ac:dyDescent="0.2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x14ac:dyDescent="0.2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x14ac:dyDescent="0.2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48" x14ac:dyDescent="0.2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x14ac:dyDescent="0.2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48" x14ac:dyDescent="0.2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 x14ac:dyDescent="0.2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x14ac:dyDescent="0.2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8" x14ac:dyDescent="0.2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100.66666666666667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x14ac:dyDescent="0.2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 x14ac:dyDescent="0.2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107.56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x14ac:dyDescent="0.2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x14ac:dyDescent="0.2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x14ac:dyDescent="0.2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101.5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x14ac:dyDescent="0.2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 x14ac:dyDescent="0.2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x14ac:dyDescent="0.2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x14ac:dyDescent="0.2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 x14ac:dyDescent="0.2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 x14ac:dyDescent="0.2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x14ac:dyDescent="0.2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x14ac:dyDescent="0.2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 x14ac:dyDescent="0.2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102.66666666666667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 x14ac:dyDescent="0.2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 x14ac:dyDescent="0.2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8" x14ac:dyDescent="0.2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110.04600000000001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 x14ac:dyDescent="0.2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101.35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x14ac:dyDescent="0.2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x14ac:dyDescent="0.2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(E3523*100)/D3523</f>
        <v>169.42857142857142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8" x14ac:dyDescent="0.2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 x14ac:dyDescent="0.2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x14ac:dyDescent="0.2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 x14ac:dyDescent="0.2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x14ac:dyDescent="0.2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x14ac:dyDescent="0.2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 x14ac:dyDescent="0.2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101.15151515151516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x14ac:dyDescent="0.2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x14ac:dyDescent="0.2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x14ac:dyDescent="0.2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4" x14ac:dyDescent="0.2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118.95833333333333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x14ac:dyDescent="0.2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32" x14ac:dyDescent="0.2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156.19999999999999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 x14ac:dyDescent="0.2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8" x14ac:dyDescent="0.2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x14ac:dyDescent="0.2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8" x14ac:dyDescent="0.2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 x14ac:dyDescent="0.2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x14ac:dyDescent="0.2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x14ac:dyDescent="0.2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x14ac:dyDescent="0.2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 x14ac:dyDescent="0.2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104.66666666666667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x14ac:dyDescent="0.2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x14ac:dyDescent="0.2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x14ac:dyDescent="0.2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 x14ac:dyDescent="0.2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114.40928571428572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 x14ac:dyDescent="0.2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 x14ac:dyDescent="0.2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x14ac:dyDescent="0.2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104.8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x14ac:dyDescent="0.2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x14ac:dyDescent="0.2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x14ac:dyDescent="0.2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106.27272727272727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 x14ac:dyDescent="0.2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113.4222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x14ac:dyDescent="0.2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48" x14ac:dyDescent="0.2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100.45454545454545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x14ac:dyDescent="0.2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100.036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 x14ac:dyDescent="0.2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x14ac:dyDescent="0.2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103.5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x14ac:dyDescent="0.2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108.4375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2" x14ac:dyDescent="0.2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64" x14ac:dyDescent="0.2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x14ac:dyDescent="0.2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105.49000000000001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x14ac:dyDescent="0.2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100.5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8" x14ac:dyDescent="0.2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130.55555555555554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x14ac:dyDescent="0.2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104.75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 x14ac:dyDescent="0.2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108.8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x14ac:dyDescent="0.2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x14ac:dyDescent="0.2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100.48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 x14ac:dyDescent="0.2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8" x14ac:dyDescent="0.2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x14ac:dyDescent="0.2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x14ac:dyDescent="0.2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x14ac:dyDescent="0.2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8" x14ac:dyDescent="0.2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101.33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 x14ac:dyDescent="0.2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 x14ac:dyDescent="0.2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 x14ac:dyDescent="0.2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x14ac:dyDescent="0.2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 x14ac:dyDescent="0.2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x14ac:dyDescent="0.2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 x14ac:dyDescent="0.2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x14ac:dyDescent="0.2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 x14ac:dyDescent="0.2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 x14ac:dyDescent="0.2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(E3587*100)/D3587</f>
        <v>119.11764705882354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16" x14ac:dyDescent="0.2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109.42666666666666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 x14ac:dyDescent="0.2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 x14ac:dyDescent="0.2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100.5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 x14ac:dyDescent="0.2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127.5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x14ac:dyDescent="0.2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100.06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x14ac:dyDescent="0.2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 x14ac:dyDescent="0.2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 x14ac:dyDescent="0.2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x14ac:dyDescent="0.2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125.9375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x14ac:dyDescent="0.2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 x14ac:dyDescent="0.2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x14ac:dyDescent="0.2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102.6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 x14ac:dyDescent="0.2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 x14ac:dyDescent="0.2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x14ac:dyDescent="0.2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 x14ac:dyDescent="0.2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104.35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x14ac:dyDescent="0.2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 x14ac:dyDescent="0.2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170.66666666666666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x14ac:dyDescent="0.2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112.83333333333333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x14ac:dyDescent="0.2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x14ac:dyDescent="0.2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130.26666666666668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x14ac:dyDescent="0.2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105.45454545454545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x14ac:dyDescent="0.2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8" x14ac:dyDescent="0.2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8" x14ac:dyDescent="0.2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x14ac:dyDescent="0.2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 x14ac:dyDescent="0.2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32" x14ac:dyDescent="0.2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 x14ac:dyDescent="0.2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x14ac:dyDescent="0.2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106.8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 x14ac:dyDescent="0.2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 x14ac:dyDescent="0.2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x14ac:dyDescent="0.2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x14ac:dyDescent="0.2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8" x14ac:dyDescent="0.2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 x14ac:dyDescent="0.2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109.73333333333333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x14ac:dyDescent="0.2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x14ac:dyDescent="0.2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 x14ac:dyDescent="0.2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104.93333333333334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64" x14ac:dyDescent="0.2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102.66666666666667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x14ac:dyDescent="0.2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101.825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x14ac:dyDescent="0.2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x14ac:dyDescent="0.2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x14ac:dyDescent="0.2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2.0000000000000001E-4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x14ac:dyDescent="0.2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x14ac:dyDescent="0.2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51.023391812865498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 x14ac:dyDescent="0.2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 x14ac:dyDescent="0.2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x14ac:dyDescent="0.2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x14ac:dyDescent="0.2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 x14ac:dyDescent="0.2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4" x14ac:dyDescent="0.2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30.866666666666667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x14ac:dyDescent="0.2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 x14ac:dyDescent="0.2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 x14ac:dyDescent="0.2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 x14ac:dyDescent="0.2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4" x14ac:dyDescent="0.2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 x14ac:dyDescent="0.2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 x14ac:dyDescent="0.2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 x14ac:dyDescent="0.2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 x14ac:dyDescent="0.2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x14ac:dyDescent="0.2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x14ac:dyDescent="0.2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 x14ac:dyDescent="0.2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(E3651*100)/D3651</f>
        <v>104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8" x14ac:dyDescent="0.2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x14ac:dyDescent="0.2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x14ac:dyDescent="0.2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250.66666666666666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x14ac:dyDescent="0.2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100.5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80" x14ac:dyDescent="0.2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x14ac:dyDescent="0.2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 x14ac:dyDescent="0.2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105.82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64" x14ac:dyDescent="0.2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2" x14ac:dyDescent="0.2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100.66666666666667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 x14ac:dyDescent="0.2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x14ac:dyDescent="0.2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4" x14ac:dyDescent="0.2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x14ac:dyDescent="0.2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101.425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x14ac:dyDescent="0.2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x14ac:dyDescent="0.2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x14ac:dyDescent="0.2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2" x14ac:dyDescent="0.2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 x14ac:dyDescent="0.2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103.17033333333333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8" x14ac:dyDescent="0.2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103.5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x14ac:dyDescent="0.2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 x14ac:dyDescent="0.2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x14ac:dyDescent="0.2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x14ac:dyDescent="0.2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101.53333333333333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 x14ac:dyDescent="0.2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x14ac:dyDescent="0.2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x14ac:dyDescent="0.2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x14ac:dyDescent="0.2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x14ac:dyDescent="0.2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32" x14ac:dyDescent="0.2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102.5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 x14ac:dyDescent="0.2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x14ac:dyDescent="0.2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4" x14ac:dyDescent="0.2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 x14ac:dyDescent="0.2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 x14ac:dyDescent="0.2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 x14ac:dyDescent="0.2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 x14ac:dyDescent="0.2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105.7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 x14ac:dyDescent="0.2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101.42857142857143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4" x14ac:dyDescent="0.2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 x14ac:dyDescent="0.2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109.16666666666667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x14ac:dyDescent="0.2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x14ac:dyDescent="0.2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2" x14ac:dyDescent="0.2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127.96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x14ac:dyDescent="0.2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x14ac:dyDescent="0.2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 x14ac:dyDescent="0.2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 x14ac:dyDescent="0.2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 x14ac:dyDescent="0.2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 x14ac:dyDescent="0.2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x14ac:dyDescent="0.2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x14ac:dyDescent="0.2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 x14ac:dyDescent="0.2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x14ac:dyDescent="0.2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100.33333333333333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x14ac:dyDescent="0.2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109.16666666666667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x14ac:dyDescent="0.2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123.42857142857143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 x14ac:dyDescent="0.2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 x14ac:dyDescent="0.2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103.46657233816767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 x14ac:dyDescent="0.2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121.33333333333333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x14ac:dyDescent="0.2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x14ac:dyDescent="0.2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8" x14ac:dyDescent="0.2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x14ac:dyDescent="0.2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x14ac:dyDescent="0.2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 x14ac:dyDescent="0.2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153.73333333333332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8" x14ac:dyDescent="0.2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(E3715*100)/D3715</f>
        <v>101.5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8" x14ac:dyDescent="0.2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102.35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8" x14ac:dyDescent="0.2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102.57142857142857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 x14ac:dyDescent="0.2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 x14ac:dyDescent="0.2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 x14ac:dyDescent="0.2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 x14ac:dyDescent="0.2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x14ac:dyDescent="0.2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x14ac:dyDescent="0.2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 x14ac:dyDescent="0.2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111.2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 x14ac:dyDescent="0.2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64" x14ac:dyDescent="0.2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8" x14ac:dyDescent="0.2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 x14ac:dyDescent="0.2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338.70588235294116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8" x14ac:dyDescent="0.2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x14ac:dyDescent="0.2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x14ac:dyDescent="0.2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x14ac:dyDescent="0.2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 x14ac:dyDescent="0.2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x14ac:dyDescent="0.2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 x14ac:dyDescent="0.2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x14ac:dyDescent="0.2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28.466666666666665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x14ac:dyDescent="0.2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 x14ac:dyDescent="0.2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0.66666666666666663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x14ac:dyDescent="0.2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x14ac:dyDescent="0.2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x14ac:dyDescent="0.2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x14ac:dyDescent="0.2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 x14ac:dyDescent="0.2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x14ac:dyDescent="0.2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x14ac:dyDescent="0.2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 x14ac:dyDescent="0.2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 x14ac:dyDescent="0.2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16" x14ac:dyDescent="0.2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x14ac:dyDescent="0.2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 x14ac:dyDescent="0.2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 x14ac:dyDescent="0.2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x14ac:dyDescent="0.2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100.45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 x14ac:dyDescent="0.2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4" x14ac:dyDescent="0.2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x14ac:dyDescent="0.2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 x14ac:dyDescent="0.2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 x14ac:dyDescent="0.2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 x14ac:dyDescent="0.2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 x14ac:dyDescent="0.2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 x14ac:dyDescent="0.2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102.33333333333333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2" x14ac:dyDescent="0.2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110.24425000000001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 x14ac:dyDescent="0.2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101.01540000000001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x14ac:dyDescent="0.2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 x14ac:dyDescent="0.2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x14ac:dyDescent="0.2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 x14ac:dyDescent="0.2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8" x14ac:dyDescent="0.2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x14ac:dyDescent="0.2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102.65009999999999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 x14ac:dyDescent="0.2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x14ac:dyDescent="0.2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 x14ac:dyDescent="0.2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x14ac:dyDescent="0.2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x14ac:dyDescent="0.2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 x14ac:dyDescent="0.2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x14ac:dyDescent="0.2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48" x14ac:dyDescent="0.2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 x14ac:dyDescent="0.2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 x14ac:dyDescent="0.2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 x14ac:dyDescent="0.2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(E3779*100)/D3779</f>
        <v>143.19999999999999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2" x14ac:dyDescent="0.2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 x14ac:dyDescent="0.2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8" x14ac:dyDescent="0.2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48" x14ac:dyDescent="0.2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x14ac:dyDescent="0.2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8" x14ac:dyDescent="0.2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x14ac:dyDescent="0.2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 x14ac:dyDescent="0.2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 x14ac:dyDescent="0.2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110.96666666666667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 x14ac:dyDescent="0.2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 x14ac:dyDescent="0.2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0.66666666666666663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 x14ac:dyDescent="0.2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 x14ac:dyDescent="0.2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x14ac:dyDescent="0.2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x14ac:dyDescent="0.2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0.28000000000000003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x14ac:dyDescent="0.2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59.657142857142858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x14ac:dyDescent="0.2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 x14ac:dyDescent="0.2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 x14ac:dyDescent="0.2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x14ac:dyDescent="0.2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89.666666666666671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 x14ac:dyDescent="0.2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32" x14ac:dyDescent="0.2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 x14ac:dyDescent="0.2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4.0045454545454549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 x14ac:dyDescent="0.2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 x14ac:dyDescent="0.2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x14ac:dyDescent="0.2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19.649999999999999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x14ac:dyDescent="0.2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x14ac:dyDescent="0.2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x14ac:dyDescent="0.2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 x14ac:dyDescent="0.2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30.333333333333332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 x14ac:dyDescent="0.2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x14ac:dyDescent="0.2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x14ac:dyDescent="0.2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 x14ac:dyDescent="0.2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 x14ac:dyDescent="0.2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x14ac:dyDescent="0.2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 x14ac:dyDescent="0.2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x14ac:dyDescent="0.2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 x14ac:dyDescent="0.2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x14ac:dyDescent="0.2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 x14ac:dyDescent="0.2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x14ac:dyDescent="0.2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 x14ac:dyDescent="0.2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x14ac:dyDescent="0.2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4" x14ac:dyDescent="0.2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110.02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 x14ac:dyDescent="0.2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x14ac:dyDescent="0.2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x14ac:dyDescent="0.2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x14ac:dyDescent="0.2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 x14ac:dyDescent="0.2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x14ac:dyDescent="0.2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8" x14ac:dyDescent="0.2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 x14ac:dyDescent="0.2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x14ac:dyDescent="0.2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106.02200000000001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x14ac:dyDescent="0.2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104.66666666666667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x14ac:dyDescent="0.2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48" x14ac:dyDescent="0.2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x14ac:dyDescent="0.2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 x14ac:dyDescent="0.2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x14ac:dyDescent="0.2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4" x14ac:dyDescent="0.2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x14ac:dyDescent="0.2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8" x14ac:dyDescent="0.2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x14ac:dyDescent="0.2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(E3843*100)/D3843</f>
        <v>8.7200000000000006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8" x14ac:dyDescent="0.2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 x14ac:dyDescent="0.2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x14ac:dyDescent="0.2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41.489795918367349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x14ac:dyDescent="0.2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8" x14ac:dyDescent="0.2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 x14ac:dyDescent="0.2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x14ac:dyDescent="0.2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64" x14ac:dyDescent="0.2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x14ac:dyDescent="0.2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 x14ac:dyDescent="0.2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 x14ac:dyDescent="0.2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x14ac:dyDescent="0.2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x14ac:dyDescent="0.2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x14ac:dyDescent="0.2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x14ac:dyDescent="0.2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x14ac:dyDescent="0.2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x14ac:dyDescent="0.2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8" x14ac:dyDescent="0.2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x14ac:dyDescent="0.2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ht="16" x14ac:dyDescent="0.2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x14ac:dyDescent="0.2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x14ac:dyDescent="0.2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x14ac:dyDescent="0.2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 x14ac:dyDescent="0.2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x14ac:dyDescent="0.2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0.55000000000000004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 x14ac:dyDescent="0.2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x14ac:dyDescent="0.2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2" x14ac:dyDescent="0.2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x14ac:dyDescent="0.2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32" x14ac:dyDescent="0.2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2.6666666666666665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 x14ac:dyDescent="0.2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x14ac:dyDescent="0.2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x14ac:dyDescent="0.2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64" x14ac:dyDescent="0.2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x14ac:dyDescent="0.2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52.794871794871796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 x14ac:dyDescent="0.2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4.9640000000000004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 x14ac:dyDescent="0.2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 x14ac:dyDescent="0.2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x14ac:dyDescent="0.2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13.066666666666666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x14ac:dyDescent="0.2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 x14ac:dyDescent="0.2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x14ac:dyDescent="0.2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 x14ac:dyDescent="0.2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 x14ac:dyDescent="0.2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x14ac:dyDescent="0.2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x14ac:dyDescent="0.2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x14ac:dyDescent="0.2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 x14ac:dyDescent="0.2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1.4750000000000001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x14ac:dyDescent="0.2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x14ac:dyDescent="0.2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x14ac:dyDescent="0.2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48" x14ac:dyDescent="0.2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x14ac:dyDescent="0.2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3.4666666666666668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x14ac:dyDescent="0.2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 x14ac:dyDescent="0.2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 x14ac:dyDescent="0.2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17.600000000000001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80" x14ac:dyDescent="0.2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 x14ac:dyDescent="0.2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32" x14ac:dyDescent="0.2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 x14ac:dyDescent="0.2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8" x14ac:dyDescent="0.2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4" x14ac:dyDescent="0.2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x14ac:dyDescent="0.2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x14ac:dyDescent="0.2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(E3907*100)/D3907</f>
        <v>11.533333333333333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8" x14ac:dyDescent="0.2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x14ac:dyDescent="0.2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15.3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x14ac:dyDescent="0.2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8.6666666666666661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 x14ac:dyDescent="0.2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0.22500000000000001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 x14ac:dyDescent="0.2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 x14ac:dyDescent="0.2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 x14ac:dyDescent="0.2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 x14ac:dyDescent="0.2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x14ac:dyDescent="0.2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8" x14ac:dyDescent="0.2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0.33333333333333331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 x14ac:dyDescent="0.2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 x14ac:dyDescent="0.2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x14ac:dyDescent="0.2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 x14ac:dyDescent="0.2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 x14ac:dyDescent="0.2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8" x14ac:dyDescent="0.2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x14ac:dyDescent="0.2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x14ac:dyDescent="0.2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 x14ac:dyDescent="0.2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x14ac:dyDescent="0.2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x14ac:dyDescent="0.2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x14ac:dyDescent="0.2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x14ac:dyDescent="0.2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13.02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 x14ac:dyDescent="0.2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 x14ac:dyDescent="0.2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x14ac:dyDescent="0.2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 x14ac:dyDescent="0.2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 x14ac:dyDescent="0.2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 x14ac:dyDescent="0.2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 x14ac:dyDescent="0.2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8" x14ac:dyDescent="0.2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x14ac:dyDescent="0.2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86.135181975736572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 x14ac:dyDescent="0.2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8" x14ac:dyDescent="0.2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 x14ac:dyDescent="0.2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x14ac:dyDescent="0.2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 x14ac:dyDescent="0.2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 x14ac:dyDescent="0.2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x14ac:dyDescent="0.2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x14ac:dyDescent="0.2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x14ac:dyDescent="0.2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x14ac:dyDescent="0.2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3.3666666666666667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 x14ac:dyDescent="0.2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48" x14ac:dyDescent="0.2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15.77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x14ac:dyDescent="0.2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4" x14ac:dyDescent="0.2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x14ac:dyDescent="0.2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 x14ac:dyDescent="0.2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x14ac:dyDescent="0.2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 x14ac:dyDescent="0.2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x14ac:dyDescent="0.2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 x14ac:dyDescent="0.2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48" x14ac:dyDescent="0.2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8" x14ac:dyDescent="0.2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24.333333333333332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4" x14ac:dyDescent="0.2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x14ac:dyDescent="0.2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x14ac:dyDescent="0.2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80" x14ac:dyDescent="0.2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 x14ac:dyDescent="0.2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x14ac:dyDescent="0.2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14.25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4" x14ac:dyDescent="0.2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 x14ac:dyDescent="0.2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 x14ac:dyDescent="0.2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x14ac:dyDescent="0.2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(E3971*100)/D3971</f>
        <v>7.4690265486725664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4" x14ac:dyDescent="0.2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8" x14ac:dyDescent="0.2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0.97142857142857142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x14ac:dyDescent="0.2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21.1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x14ac:dyDescent="0.2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78.099999999999994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 x14ac:dyDescent="0.2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x14ac:dyDescent="0.2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4" x14ac:dyDescent="0.2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x14ac:dyDescent="0.2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x14ac:dyDescent="0.2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x14ac:dyDescent="0.2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x14ac:dyDescent="0.2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x14ac:dyDescent="0.2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 x14ac:dyDescent="0.2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x14ac:dyDescent="0.2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x14ac:dyDescent="0.2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64" x14ac:dyDescent="0.2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x14ac:dyDescent="0.2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 x14ac:dyDescent="0.2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 x14ac:dyDescent="0.2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x14ac:dyDescent="0.2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 x14ac:dyDescent="0.2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x14ac:dyDescent="0.2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 x14ac:dyDescent="0.2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 x14ac:dyDescent="0.2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x14ac:dyDescent="0.2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x14ac:dyDescent="0.2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 x14ac:dyDescent="0.2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8" x14ac:dyDescent="0.2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 x14ac:dyDescent="0.2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57.2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 x14ac:dyDescent="0.2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x14ac:dyDescent="0.2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x14ac:dyDescent="0.2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 x14ac:dyDescent="0.2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 x14ac:dyDescent="0.2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x14ac:dyDescent="0.2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 x14ac:dyDescent="0.2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1.3333333333333333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x14ac:dyDescent="0.2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 x14ac:dyDescent="0.2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64" x14ac:dyDescent="0.2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 x14ac:dyDescent="0.2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 x14ac:dyDescent="0.2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x14ac:dyDescent="0.2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x14ac:dyDescent="0.2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x14ac:dyDescent="0.2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 x14ac:dyDescent="0.2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x14ac:dyDescent="0.2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1.4285714285714285E-2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8" x14ac:dyDescent="0.2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x14ac:dyDescent="0.2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x14ac:dyDescent="0.2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8.6666666666666661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x14ac:dyDescent="0.2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0.82857142857142863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 x14ac:dyDescent="0.2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16.666666666666668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 x14ac:dyDescent="0.2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x14ac:dyDescent="0.2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69.561111111111117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8" x14ac:dyDescent="0.2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8" x14ac:dyDescent="0.2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4" x14ac:dyDescent="0.2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 x14ac:dyDescent="0.2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x14ac:dyDescent="0.2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 x14ac:dyDescent="0.2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28.05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 x14ac:dyDescent="0.2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48" x14ac:dyDescent="0.2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48" x14ac:dyDescent="0.2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x14ac:dyDescent="0.2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 x14ac:dyDescent="0.2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(E4035*100)/D4035</f>
        <v>25.698702928870294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8" x14ac:dyDescent="0.2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1.4814814814814814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x14ac:dyDescent="0.2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8" x14ac:dyDescent="0.2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48" x14ac:dyDescent="0.2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8" x14ac:dyDescent="0.2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32" x14ac:dyDescent="0.2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 x14ac:dyDescent="0.2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x14ac:dyDescent="0.2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 x14ac:dyDescent="0.2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 x14ac:dyDescent="0.2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x14ac:dyDescent="0.2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x14ac:dyDescent="0.2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x14ac:dyDescent="0.2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 x14ac:dyDescent="0.2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2.2000000000000002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x14ac:dyDescent="0.2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 x14ac:dyDescent="0.2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x14ac:dyDescent="0.2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 x14ac:dyDescent="0.2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4" x14ac:dyDescent="0.2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37.533333333333331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 x14ac:dyDescent="0.2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 x14ac:dyDescent="0.2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x14ac:dyDescent="0.2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 x14ac:dyDescent="0.2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48" x14ac:dyDescent="0.2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 x14ac:dyDescent="0.2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 x14ac:dyDescent="0.2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x14ac:dyDescent="0.2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x14ac:dyDescent="0.2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x14ac:dyDescent="0.2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x14ac:dyDescent="0.2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x14ac:dyDescent="0.2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x14ac:dyDescent="0.2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x14ac:dyDescent="0.2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0.16666666666666666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x14ac:dyDescent="0.2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x14ac:dyDescent="0.2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1.0000000000000002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 x14ac:dyDescent="0.2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x14ac:dyDescent="0.2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4" x14ac:dyDescent="0.2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x14ac:dyDescent="0.2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 x14ac:dyDescent="0.2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8" x14ac:dyDescent="0.2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x14ac:dyDescent="0.2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28.8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 x14ac:dyDescent="0.2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8" x14ac:dyDescent="0.2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x14ac:dyDescent="0.2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 x14ac:dyDescent="0.2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0.16666666666666666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 x14ac:dyDescent="0.2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8" x14ac:dyDescent="0.2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x14ac:dyDescent="0.2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x14ac:dyDescent="0.2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x14ac:dyDescent="0.2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0.33333333333333331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x14ac:dyDescent="0.2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x14ac:dyDescent="0.2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x14ac:dyDescent="0.2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 x14ac:dyDescent="0.2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48" x14ac:dyDescent="0.2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 x14ac:dyDescent="0.2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x14ac:dyDescent="0.2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 x14ac:dyDescent="0.2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8" x14ac:dyDescent="0.2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 x14ac:dyDescent="0.2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8" x14ac:dyDescent="0.2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2.6666666666666665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 x14ac:dyDescent="0.2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8" x14ac:dyDescent="0.2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(E4099*100)/D4099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8" x14ac:dyDescent="0.2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x14ac:dyDescent="0.2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x14ac:dyDescent="0.2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x14ac:dyDescent="0.2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 x14ac:dyDescent="0.2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27.4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x14ac:dyDescent="0.2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 x14ac:dyDescent="0.2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4" x14ac:dyDescent="0.2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6.9696969696969697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 x14ac:dyDescent="0.2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x14ac:dyDescent="0.2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2.0499999999999998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 x14ac:dyDescent="0.2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8" x14ac:dyDescent="0.2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x14ac:dyDescent="0.2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8" x14ac:dyDescent="0.2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4" x14ac:dyDescent="0.2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x14ac:dyDescent="0.2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O4115" xr:uid="{DCB49488-55B2-F24C-921D-80AE90ABF4BC}"/>
  <conditionalFormatting sqref="F1:F4115">
    <cfRule type="containsText" dxfId="3" priority="13" operator="containsText" text="successful">
      <formula>NOT(ISERROR(SEARCH("successful",F1)))</formula>
    </cfRule>
    <cfRule type="containsText" dxfId="2" priority="12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11" operator="containsText" text="live">
      <formula>NOT(ISERROR(SEARCH("live",F1)))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E456B-F85F-F740-AA15-3EC46CDD4173}">
  <dimension ref="A1:H13"/>
  <sheetViews>
    <sheetView tabSelected="1" zoomScale="140" zoomScaleNormal="140" workbookViewId="0">
      <selection activeCell="C4" sqref="C4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COUNTIFS(Data_Sheet!$F$1:$F$4115,"successful",Data_Sheet!$D$1:$D$4115,"&lt;1000")</f>
        <v>322</v>
      </c>
      <c r="C2">
        <f>COUNTIFS(Data_Sheet!$F$1:$F$4115,"failed",Data_Sheet!$D$1:$D$4115,"&lt;1000")</f>
        <v>113</v>
      </c>
      <c r="D2">
        <f>COUNTIFS(Data_Sheet!$F$1:$F$4115,"canceled",Data_Sheet!$D$1:$D$4115,"&lt;1000")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COUNTIFS(Data_Sheet!$F$1:$F$4115,"successful",Data_Sheet!$D$1:$D$4115,"&gt;=1000 ",Data_Sheet!$D$1:$D$4115,"&lt;5000 ")</f>
        <v>932</v>
      </c>
      <c r="C3">
        <f>COUNTIFS(Data_Sheet!$F$1:$F$4115,"failed",Data_Sheet!$D$1:$D$4115,"&gt;=1000 ",Data_Sheet!$D$1:$D$4115,"&lt;5000 ")</f>
        <v>420</v>
      </c>
      <c r="D3">
        <f>COUNTIFS(Data_Sheet!$F$1:$F$4115,"canceled",Data_Sheet!$D$1:$D$4115,"&gt;=1000 ",Data_Sheet!$D$1:$D$4115,"&lt;5000 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8391</v>
      </c>
      <c r="B4">
        <f>COUNTIFS(Data_Sheet!$F$2:$F$4116,"successful",Data_Sheet!$D$2:$D$4116,"&gt;=5000 ",Data_Sheet!$D$2:$D$4116,"&lt;10000 ")</f>
        <v>381</v>
      </c>
      <c r="C4">
        <f>COUNTIFS(Data_Sheet!$F$2:$F$4116,"failed",Data_Sheet!$D$2:$D$4116,"&gt;=5000 ",Data_Sheet!$D$2:$D$4116,"&lt;10000 ")</f>
        <v>283</v>
      </c>
      <c r="D4">
        <f>COUNTIFS(Data_Sheet!$F$2:$F$4116,"canceled",Data_Sheet!$D$2:$D$4116,"&gt;=5000 ",Data_Sheet!$D$2:$D$4116,"&lt;10000 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COUNTIFS(Data_Sheet!$F$1:$F$4115,"successful",Data_Sheet!$D$1:$D$4115,"&gt;=10000 ",Data_Sheet!$D$1:$D$4115,"&lt;15000 ")</f>
        <v>168</v>
      </c>
      <c r="C5">
        <f>COUNTIFS(Data_Sheet!$F$1:$F$4115,"failed",Data_Sheet!$D$1:$D$4115,"&gt;=10000 ",Data_Sheet!$D$1:$D$4115,"&lt;15000 ")</f>
        <v>144</v>
      </c>
      <c r="D5">
        <f>COUNTIFS(Data_Sheet!$F$1:$F$4115,"canceled",Data_Sheet!$D$1:$D$4115,"&gt;=10000 ",Data_Sheet!$D$1:$D$4115,"&lt;15000 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COUNTIFS(Data_Sheet!$F$1:$F$4115,"successful",Data_Sheet!$D$1:$D$4115,"&gt;=15000 ",Data_Sheet!$D$1:$D$4115,"&lt;20000 ")</f>
        <v>94</v>
      </c>
      <c r="C6">
        <f>COUNTIFS(Data_Sheet!$F$1:$F$4115,"failed",Data_Sheet!$D$1:$D$4115,"&gt;=15000 ",Data_Sheet!$D$1:$D$4115,"&lt;20000 ")</f>
        <v>90</v>
      </c>
      <c r="D6">
        <f>COUNTIFS(Data_Sheet!$F$1:$F$4115,"canceled",Data_Sheet!$D$1:$D$4115,"&gt;=15000 ",Data_Sheet!$D$1:$D$4115,"&lt;20000 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COUNTIFS(Data_Sheet!$F$1:$F$4115,"successful",Data_Sheet!$D$1:$D$4115,"&gt;=20000 ",Data_Sheet!$D$1:$D$4115,"&lt;25000 ")</f>
        <v>62</v>
      </c>
      <c r="C7">
        <f>COUNTIFS(Data_Sheet!$F$1:$F$4115,"failed",Data_Sheet!$D$1:$D$4115,"&gt;=20000 ",Data_Sheet!$D$1:$D$4115,"&lt;25000 ")</f>
        <v>72</v>
      </c>
      <c r="D7"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COUNTIFS(Data_Sheet!$F$1:$F$4115,"successful",Data_Sheet!$D$1:$D$4115,"&gt;=25000 ",Data_Sheet!$D$1:$D$4115,"&lt;30000 ")</f>
        <v>55</v>
      </c>
      <c r="C8">
        <f>COUNTIFS(Data_Sheet!$F$1:$F$4115,"failed",Data_Sheet!$D$1:$D$4115,"&gt;=25000 ",Data_Sheet!$D$1:$D$4115,"&lt;30000 ")</f>
        <v>64</v>
      </c>
      <c r="D8">
        <f>COUNTIFS(Data_Sheet!$F$1:$F$4115,"canceled",Data_Sheet!$D$1:$D$4115,"&gt;=25000 ",Data_Sheet!$D$1:$D$4115,"&lt;30000 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6">
        <f t="shared" si="3"/>
        <v>0.13138686131386862</v>
      </c>
    </row>
    <row r="9" spans="1:8" x14ac:dyDescent="0.2">
      <c r="A9" t="s">
        <v>8396</v>
      </c>
      <c r="B9">
        <f>COUNTIFS(Data_Sheet!$F$1:$F$4115,"successful",Data_Sheet!$D$1:$D$4115,"&gt;=30000 ",Data_Sheet!$D$1:$D$4115,"&lt;35000 ")</f>
        <v>32</v>
      </c>
      <c r="C9">
        <f>COUNTIFS(Data_Sheet!$F$1:$F$4115,"failed",Data_Sheet!$D$1:$D$4115,"&gt;=30000 ",Data_Sheet!$D$1:$D$4115,"&lt;35000 ")</f>
        <v>37</v>
      </c>
      <c r="D9">
        <f>COUNTIFS(Data_Sheet!$F$1:$F$4115,"canceled",Data_Sheet!$D$1:$D$4115,"&gt;=30000 ",Data_Sheet!$D$1:$D$4115,"&lt;35000 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8397</v>
      </c>
      <c r="B10">
        <f>COUNTIFS(Data_Sheet!$F$1:$F$4115,"successful",Data_Sheet!$D$1:$D$4115,"&gt;=35000 ",Data_Sheet!$D$1:$D$4115,"&lt;40000 ")</f>
        <v>26</v>
      </c>
      <c r="C10">
        <f>COUNTIFS(Data_Sheet!$F$1:$F$4115,"failed",Data_Sheet!$D$1:$D$4115,"&gt;=35000 ",Data_Sheet!$D$1:$D$4115,"&lt;40000 ")</f>
        <v>22</v>
      </c>
      <c r="D10">
        <f>COUNTIFS(Data_Sheet!$F$1:$F$4115,"canceled",Data_Sheet!$D$1:$D$4115,"&gt;=35000 ",Data_Sheet!$D$1:$D$4115,"&lt;40000 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6">
        <f t="shared" si="3"/>
        <v>0.12727272727272726</v>
      </c>
    </row>
    <row r="11" spans="1:8" x14ac:dyDescent="0.2">
      <c r="A11" t="s">
        <v>8398</v>
      </c>
      <c r="B11">
        <f>COUNTIFS(Data_Sheet!$F$1:$F$4115,"successful",Data_Sheet!$D$1:$D$4115,"&gt;=40000 ",Data_Sheet!$D$1:$D$4115,"&lt;45000 ")</f>
        <v>21</v>
      </c>
      <c r="C11">
        <f>COUNTIFS(Data_Sheet!$F$1:$F$4115,"failed",Data_Sheet!$D$1:$D$4115,"&gt;=40000 ",Data_Sheet!$D$1:$D$4115,"&lt;45000 ")</f>
        <v>16</v>
      </c>
      <c r="D11">
        <f>COUNTIFS(Data_Sheet!$F$1:$F$4115,"canceled",Data_Sheet!$D$1:$D$4115,"&gt;=40000 ",Data_Sheet!$D$1:$D$4115,"&lt;45000 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COUNTIFS(Data_Sheet!$F$1:$F$4115,"successful",Data_Sheet!$D$1:$D$4115,"&gt;=45000 ",Data_Sheet!$D$1:$D$4115,"&lt;50000 ")</f>
        <v>6</v>
      </c>
      <c r="C12">
        <f>COUNTIFS(Data_Sheet!$F$1:$F$4115,"failed",Data_Sheet!$D$1:$D$4115,"&gt;=45000 ",Data_Sheet!$D$1:$D$4115,"&lt;50000 ")</f>
        <v>11</v>
      </c>
      <c r="D12">
        <f>COUNTIFS(Data_Sheet!$F$1:$F$4115,"canceled",Data_Sheet!$D$1:$D$4115,"&gt;=45000 ",Data_Sheet!$D$1:$D$4115,"&lt;50000 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8400</v>
      </c>
      <c r="B13">
        <f>COUNTIFS(Data_Sheet!$F$1:$F$4115,"successful",Data_Sheet!$D$1:$D$4115,"&gt;=50000 ")</f>
        <v>86</v>
      </c>
      <c r="C13">
        <f>COUNTIFS(Data_Sheet!$F$1:$F$4115,"failed",Data_Sheet!$D$1:$D$4115,"&gt;=50000 ")</f>
        <v>258</v>
      </c>
      <c r="D13">
        <f>COUNTIFS(Data_Sheet!$F$1:$F$4115,"canceled",Data_Sheet!$D$1:$D$4115,"&gt;=50000 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7023-3DCA-D04A-B73D-0B7B5DD3915A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83203125" bestFit="1" customWidth="1"/>
    <col min="11" max="11" width="16" bestFit="1" customWidth="1"/>
  </cols>
  <sheetData>
    <row r="1" spans="1:6" x14ac:dyDescent="0.2">
      <c r="A1" s="8" t="s">
        <v>8222</v>
      </c>
      <c r="B1" t="s">
        <v>8323</v>
      </c>
    </row>
    <row r="3" spans="1:6" x14ac:dyDescent="0.2">
      <c r="A3" s="8" t="s">
        <v>8320</v>
      </c>
      <c r="B3" s="8" t="s">
        <v>8321</v>
      </c>
    </row>
    <row r="4" spans="1:6" x14ac:dyDescent="0.2">
      <c r="A4" s="8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8313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8315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8316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8318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5BC24-49AC-C245-A561-54A01E839C32}">
  <dimension ref="A1:F14"/>
  <sheetViews>
    <sheetView workbookViewId="0">
      <selection activeCell="P11" sqref="P11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8222</v>
      </c>
      <c r="B1" t="s">
        <v>8323</v>
      </c>
    </row>
    <row r="3" spans="1:6" x14ac:dyDescent="0.2">
      <c r="A3" s="8" t="s">
        <v>8324</v>
      </c>
      <c r="B3" s="8" t="s">
        <v>8321</v>
      </c>
    </row>
    <row r="4" spans="1:6" x14ac:dyDescent="0.2">
      <c r="A4" s="8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8313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8315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8316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8318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C12E1-D821-EE4C-957B-41DD62626CBD}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8222</v>
      </c>
      <c r="B1" t="s">
        <v>8323</v>
      </c>
    </row>
    <row r="2" spans="1:6" x14ac:dyDescent="0.2">
      <c r="A2" s="8" t="s">
        <v>8307</v>
      </c>
      <c r="B2" t="s">
        <v>8323</v>
      </c>
    </row>
    <row r="4" spans="1:6" x14ac:dyDescent="0.2">
      <c r="A4" s="8" t="s">
        <v>8320</v>
      </c>
      <c r="B4" s="8" t="s">
        <v>8321</v>
      </c>
    </row>
    <row r="5" spans="1:6" x14ac:dyDescent="0.2">
      <c r="A5" s="8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9" t="s">
        <v>8325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8326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8341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8345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8355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8360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8365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8319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948C8-F033-CF4F-BE10-8A026B9611DB}">
  <dimension ref="A1:F18"/>
  <sheetViews>
    <sheetView workbookViewId="0">
      <selection activeCell="N36" sqref="N36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8307</v>
      </c>
      <c r="B1" t="s">
        <v>8323</v>
      </c>
    </row>
    <row r="2" spans="1:6" x14ac:dyDescent="0.2">
      <c r="A2" s="8" t="s">
        <v>8380</v>
      </c>
      <c r="B2" t="s">
        <v>8323</v>
      </c>
    </row>
    <row r="4" spans="1:6" x14ac:dyDescent="0.2">
      <c r="A4" s="8" t="s">
        <v>8320</v>
      </c>
      <c r="B4" s="8" t="s">
        <v>8321</v>
      </c>
    </row>
    <row r="5" spans="1:6" x14ac:dyDescent="0.2">
      <c r="A5" s="8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1" t="s">
        <v>8374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">
      <c r="A7" s="11" t="s">
        <v>8375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">
      <c r="A8" s="11" t="s">
        <v>8376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1" t="s">
        <v>8377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11" t="s">
        <v>8368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">
      <c r="A11" s="11" t="s">
        <v>8378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1" t="s">
        <v>8369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1" t="s">
        <v>8370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1" t="s">
        <v>8371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1" t="s">
        <v>8372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1" t="s">
        <v>8373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">
      <c r="A17" s="11" t="s">
        <v>8379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11" t="s">
        <v>8319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Data_Sheet</vt:lpstr>
      <vt:lpstr>Bonus_SheetGGoal</vt:lpstr>
      <vt:lpstr>Pivot_Cat_State_Rpt</vt:lpstr>
      <vt:lpstr>Pivot_Cat_Name_Rpt</vt:lpstr>
      <vt:lpstr>Pivot_SubCat_State_Rpt</vt:lpstr>
      <vt:lpstr>Pivot_Yesr_Category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Sanjeev Mankar</cp:lastModifiedBy>
  <dcterms:created xsi:type="dcterms:W3CDTF">2017-04-20T15:17:24Z</dcterms:created>
  <dcterms:modified xsi:type="dcterms:W3CDTF">2019-02-14T04:07:12Z</dcterms:modified>
</cp:coreProperties>
</file>