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paraplegiech.sharepoint.com/sites/gr-leistungsmanagement-fhrung/Freigegebene Dokumente/General/PhD/Daten SPZ/Erstreha Daten zu AIS usw_30.12.2022/"/>
    </mc:Choice>
  </mc:AlternateContent>
  <xr:revisionPtr revIDLastSave="4" documentId="8_{60307515-432D-4166-816F-B18D03B4A0A6}" xr6:coauthVersionLast="47" xr6:coauthVersionMax="47" xr10:uidLastSave="{B5D1055B-9612-44A5-AD62-6A1CB73F30ED}"/>
  <bookViews>
    <workbookView xWindow="-38520" yWindow="-3885" windowWidth="38640" windowHeight="21240" tabRatio="891" xr2:uid="{00000000-000D-0000-FFFF-FFFF00000000}"/>
  </bookViews>
  <sheets>
    <sheet name="input access" sheetId="3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72" i="35" l="1"/>
  <c r="V172" i="35"/>
  <c r="S172" i="35"/>
  <c r="AB171" i="35"/>
  <c r="V171" i="35"/>
  <c r="S171" i="35"/>
  <c r="AB170" i="35"/>
  <c r="V170" i="35"/>
  <c r="S170" i="35"/>
  <c r="AB169" i="35"/>
  <c r="V169" i="35"/>
  <c r="S169" i="35"/>
  <c r="AB168" i="35"/>
  <c r="V168" i="35"/>
  <c r="T168" i="35"/>
  <c r="S168" i="35"/>
  <c r="R168" i="35"/>
  <c r="P168" i="35"/>
  <c r="O168" i="35"/>
  <c r="U168" i="35" s="1"/>
  <c r="AB167" i="35"/>
  <c r="V167" i="35"/>
  <c r="T167" i="35"/>
  <c r="S167" i="35"/>
  <c r="R167" i="35"/>
  <c r="P167" i="35"/>
  <c r="O167" i="35"/>
  <c r="U167" i="35" s="1"/>
  <c r="AB166" i="35"/>
  <c r="V166" i="35"/>
  <c r="T166" i="35"/>
  <c r="S166" i="35"/>
  <c r="R166" i="35"/>
  <c r="P166" i="35"/>
  <c r="O166" i="35"/>
  <c r="U166" i="35" s="1"/>
  <c r="AB165" i="35"/>
  <c r="V165" i="35"/>
  <c r="T165" i="35"/>
  <c r="S165" i="35"/>
  <c r="R165" i="35"/>
  <c r="P165" i="35"/>
  <c r="O165" i="35"/>
  <c r="U165" i="35" s="1"/>
  <c r="AB164" i="35"/>
  <c r="V164" i="35"/>
  <c r="T164" i="35"/>
  <c r="S164" i="35"/>
  <c r="R164" i="35"/>
  <c r="P164" i="35"/>
  <c r="O164" i="35"/>
  <c r="U164" i="35" s="1"/>
  <c r="AB163" i="35"/>
  <c r="V163" i="35"/>
  <c r="T163" i="35"/>
  <c r="S163" i="35"/>
  <c r="R163" i="35"/>
  <c r="P163" i="35"/>
  <c r="O163" i="35"/>
  <c r="U163" i="35" s="1"/>
  <c r="AB162" i="35"/>
  <c r="V162" i="35"/>
  <c r="T162" i="35"/>
  <c r="S162" i="35"/>
  <c r="R162" i="35"/>
  <c r="P162" i="35"/>
  <c r="O162" i="35"/>
  <c r="U162" i="35" s="1"/>
  <c r="AB161" i="35"/>
  <c r="V161" i="35"/>
  <c r="T161" i="35"/>
  <c r="S161" i="35"/>
  <c r="R161" i="35"/>
  <c r="P161" i="35"/>
  <c r="O161" i="35"/>
  <c r="U161" i="35" s="1"/>
  <c r="AB160" i="35"/>
  <c r="V160" i="35"/>
  <c r="T160" i="35"/>
  <c r="S160" i="35"/>
  <c r="R160" i="35"/>
  <c r="P160" i="35"/>
  <c r="Q168" i="35" s="1"/>
  <c r="O160" i="35"/>
  <c r="U160" i="35" s="1"/>
  <c r="AB159" i="35"/>
  <c r="V159" i="35"/>
  <c r="T159" i="35"/>
  <c r="S159" i="35"/>
  <c r="R159" i="35"/>
  <c r="P159" i="35"/>
  <c r="Q167" i="35" s="1"/>
  <c r="O159" i="35"/>
  <c r="U159" i="35" s="1"/>
  <c r="AB158" i="35"/>
  <c r="V158" i="35"/>
  <c r="T158" i="35"/>
  <c r="S158" i="35"/>
  <c r="R158" i="35"/>
  <c r="P158" i="35"/>
  <c r="Q166" i="35" s="1"/>
  <c r="O158" i="35"/>
  <c r="U158" i="35" s="1"/>
  <c r="AB157" i="35"/>
  <c r="V157" i="35"/>
  <c r="T157" i="35"/>
  <c r="S157" i="35"/>
  <c r="R157" i="35"/>
  <c r="P157" i="35"/>
  <c r="Q165" i="35" s="1"/>
  <c r="O157" i="35"/>
  <c r="U157" i="35" s="1"/>
  <c r="AB156" i="35"/>
  <c r="V156" i="35"/>
  <c r="T156" i="35"/>
  <c r="S156" i="35"/>
  <c r="R156" i="35"/>
  <c r="P156" i="35"/>
  <c r="Q164" i="35" s="1"/>
  <c r="O156" i="35"/>
  <c r="U156" i="35" s="1"/>
  <c r="AB155" i="35"/>
  <c r="V155" i="35"/>
  <c r="T155" i="35"/>
  <c r="S155" i="35"/>
  <c r="R155" i="35"/>
  <c r="P155" i="35"/>
  <c r="Q155" i="35" s="1"/>
  <c r="O155" i="35"/>
  <c r="U155" i="35" s="1"/>
  <c r="AB154" i="35"/>
  <c r="V154" i="35"/>
  <c r="U154" i="35"/>
  <c r="T154" i="35"/>
  <c r="S154" i="35"/>
  <c r="R154" i="35"/>
  <c r="P154" i="35"/>
  <c r="Q162" i="35" s="1"/>
  <c r="O154" i="35"/>
  <c r="AB153" i="35"/>
  <c r="V153" i="35"/>
  <c r="T153" i="35"/>
  <c r="S153" i="35"/>
  <c r="R153" i="35"/>
  <c r="P153" i="35"/>
  <c r="Q153" i="35" s="1"/>
  <c r="O153" i="35"/>
  <c r="U153" i="35" s="1"/>
  <c r="AB152" i="35"/>
  <c r="V152" i="35"/>
  <c r="U152" i="35"/>
  <c r="T152" i="35"/>
  <c r="S152" i="35"/>
  <c r="R152" i="35"/>
  <c r="P152" i="35"/>
  <c r="Q160" i="35" s="1"/>
  <c r="O152" i="35"/>
  <c r="AB151" i="35"/>
  <c r="V151" i="35"/>
  <c r="U151" i="35"/>
  <c r="T151" i="35"/>
  <c r="S151" i="35"/>
  <c r="R151" i="35"/>
  <c r="P151" i="35"/>
  <c r="Q151" i="35" s="1"/>
  <c r="O151" i="35"/>
  <c r="AB150" i="35"/>
  <c r="V150" i="35"/>
  <c r="T150" i="35"/>
  <c r="S150" i="35"/>
  <c r="R150" i="35"/>
  <c r="P150" i="35"/>
  <c r="Q150" i="35" s="1"/>
  <c r="O150" i="35"/>
  <c r="U150" i="35" s="1"/>
  <c r="AB149" i="35"/>
  <c r="V149" i="35"/>
  <c r="T149" i="35"/>
  <c r="S149" i="35"/>
  <c r="R149" i="35"/>
  <c r="P149" i="35"/>
  <c r="Q149" i="35" s="1"/>
  <c r="O149" i="35"/>
  <c r="U149" i="35" s="1"/>
  <c r="AB148" i="35"/>
  <c r="V148" i="35"/>
  <c r="T148" i="35"/>
  <c r="S148" i="35"/>
  <c r="R148" i="35"/>
  <c r="P148" i="35"/>
  <c r="Q148" i="35" s="1"/>
  <c r="O148" i="35"/>
  <c r="U148" i="35" s="1"/>
  <c r="AB147" i="35"/>
  <c r="V147" i="35"/>
  <c r="T147" i="35"/>
  <c r="S147" i="35"/>
  <c r="R147" i="35"/>
  <c r="P147" i="35"/>
  <c r="Q147" i="35" s="1"/>
  <c r="O147" i="35"/>
  <c r="U147" i="35" s="1"/>
  <c r="AB146" i="35"/>
  <c r="V146" i="35"/>
  <c r="T146" i="35"/>
  <c r="S146" i="35"/>
  <c r="R146" i="35"/>
  <c r="P146" i="35"/>
  <c r="Q146" i="35" s="1"/>
  <c r="O146" i="35"/>
  <c r="U146" i="35" s="1"/>
  <c r="AB145" i="35"/>
  <c r="V145" i="35"/>
  <c r="T145" i="35"/>
  <c r="S145" i="35"/>
  <c r="R145" i="35"/>
  <c r="P145" i="35"/>
  <c r="Q145" i="35" s="1"/>
  <c r="O145" i="35"/>
  <c r="U145" i="35" s="1"/>
  <c r="V144" i="35"/>
  <c r="T144" i="35"/>
  <c r="S144" i="35"/>
  <c r="R144" i="35"/>
  <c r="P144" i="35"/>
  <c r="Q144" i="35" s="1"/>
  <c r="O144" i="35"/>
  <c r="U144" i="35" s="1"/>
  <c r="AB143" i="35"/>
  <c r="V143" i="35"/>
  <c r="T143" i="35"/>
  <c r="S143" i="35"/>
  <c r="R143" i="35"/>
  <c r="P143" i="35"/>
  <c r="Q143" i="35" s="1"/>
  <c r="O143" i="35"/>
  <c r="U143" i="35" s="1"/>
  <c r="AB142" i="35"/>
  <c r="V142" i="35"/>
  <c r="T142" i="35"/>
  <c r="S142" i="35"/>
  <c r="R142" i="35"/>
  <c r="P142" i="35"/>
  <c r="Q142" i="35" s="1"/>
  <c r="O142" i="35"/>
  <c r="U142" i="35" s="1"/>
  <c r="AB141" i="35"/>
  <c r="V141" i="35"/>
  <c r="U141" i="35"/>
  <c r="T141" i="35"/>
  <c r="S141" i="35"/>
  <c r="R141" i="35"/>
  <c r="P141" i="35"/>
  <c r="Q141" i="35" s="1"/>
  <c r="O141" i="35"/>
  <c r="AB140" i="35"/>
  <c r="V140" i="35"/>
  <c r="T140" i="35"/>
  <c r="S140" i="35"/>
  <c r="R140" i="35"/>
  <c r="P140" i="35"/>
  <c r="Q140" i="35" s="1"/>
  <c r="O140" i="35"/>
  <c r="U140" i="35" s="1"/>
  <c r="AB139" i="35"/>
  <c r="V139" i="35"/>
  <c r="T139" i="35"/>
  <c r="S139" i="35"/>
  <c r="R139" i="35"/>
  <c r="P139" i="35"/>
  <c r="Q139" i="35" s="1"/>
  <c r="O139" i="35"/>
  <c r="U139" i="35" s="1"/>
  <c r="AB138" i="35"/>
  <c r="V138" i="35"/>
  <c r="T138" i="35"/>
  <c r="S138" i="35"/>
  <c r="R138" i="35"/>
  <c r="Q138" i="35"/>
  <c r="P138" i="35"/>
  <c r="O138" i="35"/>
  <c r="U138" i="35" s="1"/>
  <c r="AB137" i="35"/>
  <c r="V137" i="35"/>
  <c r="T137" i="35"/>
  <c r="S137" i="35"/>
  <c r="R137" i="35"/>
  <c r="P137" i="35"/>
  <c r="Q137" i="35" s="1"/>
  <c r="O137" i="35"/>
  <c r="U137" i="35" s="1"/>
  <c r="AB136" i="35"/>
  <c r="V136" i="35"/>
  <c r="T136" i="35"/>
  <c r="S136" i="35"/>
  <c r="R136" i="35"/>
  <c r="P136" i="35"/>
  <c r="Q136" i="35" s="1"/>
  <c r="O136" i="35"/>
  <c r="U136" i="35" s="1"/>
  <c r="AB135" i="35"/>
  <c r="V135" i="35"/>
  <c r="T135" i="35"/>
  <c r="S135" i="35"/>
  <c r="R135" i="35"/>
  <c r="P135" i="35"/>
  <c r="Q135" i="35" s="1"/>
  <c r="O135" i="35"/>
  <c r="U135" i="35" s="1"/>
  <c r="AB134" i="35"/>
  <c r="V134" i="35"/>
  <c r="T134" i="35"/>
  <c r="S134" i="35"/>
  <c r="R134" i="35"/>
  <c r="P134" i="35"/>
  <c r="Q134" i="35" s="1"/>
  <c r="O134" i="35"/>
  <c r="U134" i="35" s="1"/>
  <c r="AB133" i="35"/>
  <c r="V133" i="35"/>
  <c r="U133" i="35"/>
  <c r="T133" i="35"/>
  <c r="S133" i="35"/>
  <c r="R133" i="35"/>
  <c r="P133" i="35"/>
  <c r="Q133" i="35" s="1"/>
  <c r="O133" i="35"/>
  <c r="AB132" i="35"/>
  <c r="V132" i="35"/>
  <c r="T132" i="35"/>
  <c r="S132" i="35"/>
  <c r="R132" i="35"/>
  <c r="P132" i="35"/>
  <c r="Q132" i="35" s="1"/>
  <c r="O132" i="35"/>
  <c r="U132" i="35" s="1"/>
  <c r="V131" i="35"/>
  <c r="T131" i="35"/>
  <c r="S131" i="35"/>
  <c r="R131" i="35"/>
  <c r="P131" i="35"/>
  <c r="Q131" i="35" s="1"/>
  <c r="O131" i="35"/>
  <c r="U131" i="35" s="1"/>
  <c r="AB130" i="35"/>
  <c r="V130" i="35"/>
  <c r="T130" i="35"/>
  <c r="S130" i="35"/>
  <c r="R130" i="35"/>
  <c r="P130" i="35"/>
  <c r="Q130" i="35" s="1"/>
  <c r="O130" i="35"/>
  <c r="U130" i="35" s="1"/>
  <c r="AB129" i="35"/>
  <c r="V129" i="35"/>
  <c r="T129" i="35"/>
  <c r="S129" i="35"/>
  <c r="R129" i="35"/>
  <c r="Q129" i="35"/>
  <c r="P129" i="35"/>
  <c r="O129" i="35"/>
  <c r="U129" i="35" s="1"/>
  <c r="AB128" i="35"/>
  <c r="V128" i="35"/>
  <c r="T128" i="35"/>
  <c r="S128" i="35"/>
  <c r="R128" i="35"/>
  <c r="Q128" i="35"/>
  <c r="P128" i="35"/>
  <c r="O128" i="35"/>
  <c r="U128" i="35" s="1"/>
  <c r="AB127" i="35"/>
  <c r="V127" i="35"/>
  <c r="T127" i="35"/>
  <c r="S127" i="35"/>
  <c r="R127" i="35"/>
  <c r="P127" i="35"/>
  <c r="Q127" i="35" s="1"/>
  <c r="O127" i="35"/>
  <c r="U127" i="35" s="1"/>
  <c r="AB126" i="35"/>
  <c r="V126" i="35"/>
  <c r="T126" i="35"/>
  <c r="S126" i="35"/>
  <c r="R126" i="35"/>
  <c r="P126" i="35"/>
  <c r="Q126" i="35" s="1"/>
  <c r="O126" i="35"/>
  <c r="U126" i="35" s="1"/>
  <c r="AB125" i="35"/>
  <c r="V125" i="35"/>
  <c r="T125" i="35"/>
  <c r="S125" i="35"/>
  <c r="R125" i="35"/>
  <c r="P125" i="35"/>
  <c r="Q125" i="35" s="1"/>
  <c r="O125" i="35"/>
  <c r="U125" i="35" s="1"/>
  <c r="AB124" i="35"/>
  <c r="V124" i="35"/>
  <c r="T124" i="35"/>
  <c r="S124" i="35"/>
  <c r="R124" i="35"/>
  <c r="P124" i="35"/>
  <c r="Q124" i="35" s="1"/>
  <c r="O124" i="35"/>
  <c r="U124" i="35" s="1"/>
  <c r="AB123" i="35"/>
  <c r="V123" i="35"/>
  <c r="T123" i="35"/>
  <c r="S123" i="35"/>
  <c r="R123" i="35"/>
  <c r="P123" i="35"/>
  <c r="Q123" i="35" s="1"/>
  <c r="O123" i="35"/>
  <c r="U123" i="35" s="1"/>
  <c r="AB122" i="35"/>
  <c r="V122" i="35"/>
  <c r="T122" i="35"/>
  <c r="S122" i="35"/>
  <c r="R122" i="35"/>
  <c r="P122" i="35"/>
  <c r="Q122" i="35" s="1"/>
  <c r="O122" i="35"/>
  <c r="U122" i="35" s="1"/>
  <c r="AB121" i="35"/>
  <c r="V121" i="35"/>
  <c r="T121" i="35"/>
  <c r="S121" i="35"/>
  <c r="R121" i="35"/>
  <c r="P121" i="35"/>
  <c r="Q121" i="35" s="1"/>
  <c r="O121" i="35"/>
  <c r="U121" i="35" s="1"/>
  <c r="AB120" i="35"/>
  <c r="V120" i="35"/>
  <c r="T120" i="35"/>
  <c r="S120" i="35"/>
  <c r="R120" i="35"/>
  <c r="P120" i="35"/>
  <c r="Q120" i="35" s="1"/>
  <c r="O120" i="35"/>
  <c r="U120" i="35" s="1"/>
  <c r="AB119" i="35"/>
  <c r="V119" i="35"/>
  <c r="T119" i="35"/>
  <c r="S119" i="35"/>
  <c r="R119" i="35"/>
  <c r="P119" i="35"/>
  <c r="Q119" i="35" s="1"/>
  <c r="O119" i="35"/>
  <c r="U119" i="35" s="1"/>
  <c r="AB118" i="35"/>
  <c r="V118" i="35"/>
  <c r="T118" i="35"/>
  <c r="S118" i="35"/>
  <c r="R118" i="35"/>
  <c r="P118" i="35"/>
  <c r="Q118" i="35" s="1"/>
  <c r="O118" i="35"/>
  <c r="U118" i="35" s="1"/>
  <c r="AB117" i="35"/>
  <c r="V117" i="35"/>
  <c r="T117" i="35"/>
  <c r="S117" i="35"/>
  <c r="R117" i="35"/>
  <c r="P117" i="35"/>
  <c r="Q117" i="35" s="1"/>
  <c r="O117" i="35"/>
  <c r="U117" i="35" s="1"/>
  <c r="AB116" i="35"/>
  <c r="V116" i="35"/>
  <c r="T116" i="35"/>
  <c r="S116" i="35"/>
  <c r="R116" i="35"/>
  <c r="P116" i="35"/>
  <c r="Q116" i="35" s="1"/>
  <c r="O116" i="35"/>
  <c r="U116" i="35" s="1"/>
  <c r="AB115" i="35"/>
  <c r="V115" i="35"/>
  <c r="T115" i="35"/>
  <c r="S115" i="35"/>
  <c r="R115" i="35"/>
  <c r="P115" i="35"/>
  <c r="Q115" i="35" s="1"/>
  <c r="O115" i="35"/>
  <c r="U115" i="35" s="1"/>
  <c r="AB114" i="35"/>
  <c r="V114" i="35"/>
  <c r="T114" i="35"/>
  <c r="S114" i="35"/>
  <c r="R114" i="35"/>
  <c r="P114" i="35"/>
  <c r="Q114" i="35" s="1"/>
  <c r="O114" i="35"/>
  <c r="U114" i="35" s="1"/>
  <c r="AB113" i="35"/>
  <c r="V113" i="35"/>
  <c r="T113" i="35"/>
  <c r="S113" i="35"/>
  <c r="R113" i="35"/>
  <c r="P113" i="35"/>
  <c r="Q113" i="35" s="1"/>
  <c r="O113" i="35"/>
  <c r="U113" i="35" s="1"/>
  <c r="AB112" i="35"/>
  <c r="V112" i="35"/>
  <c r="T112" i="35"/>
  <c r="S112" i="35"/>
  <c r="R112" i="35"/>
  <c r="P112" i="35"/>
  <c r="Q112" i="35" s="1"/>
  <c r="O112" i="35"/>
  <c r="U112" i="35" s="1"/>
  <c r="AB111" i="35"/>
  <c r="V111" i="35"/>
  <c r="T111" i="35"/>
  <c r="S111" i="35"/>
  <c r="R111" i="35"/>
  <c r="P111" i="35"/>
  <c r="Q111" i="35" s="1"/>
  <c r="O111" i="35"/>
  <c r="U111" i="35" s="1"/>
  <c r="AB110" i="35"/>
  <c r="V110" i="35"/>
  <c r="T110" i="35"/>
  <c r="S110" i="35"/>
  <c r="R110" i="35"/>
  <c r="P110" i="35"/>
  <c r="Q110" i="35" s="1"/>
  <c r="O110" i="35"/>
  <c r="U110" i="35" s="1"/>
  <c r="AB109" i="35"/>
  <c r="V109" i="35"/>
  <c r="T109" i="35"/>
  <c r="S109" i="35"/>
  <c r="R109" i="35"/>
  <c r="P109" i="35"/>
  <c r="Q109" i="35" s="1"/>
  <c r="O109" i="35"/>
  <c r="U109" i="35" s="1"/>
  <c r="AB108" i="35"/>
  <c r="V108" i="35"/>
  <c r="T108" i="35"/>
  <c r="S108" i="35"/>
  <c r="R108" i="35"/>
  <c r="P108" i="35"/>
  <c r="Q108" i="35" s="1"/>
  <c r="O108" i="35"/>
  <c r="U108" i="35" s="1"/>
  <c r="AB107" i="35"/>
  <c r="V107" i="35"/>
  <c r="T107" i="35"/>
  <c r="S107" i="35"/>
  <c r="R107" i="35"/>
  <c r="P107" i="35"/>
  <c r="Q107" i="35" s="1"/>
  <c r="O107" i="35"/>
  <c r="U107" i="35" s="1"/>
  <c r="AB106" i="35"/>
  <c r="V106" i="35"/>
  <c r="T106" i="35"/>
  <c r="S106" i="35"/>
  <c r="R106" i="35"/>
  <c r="P106" i="35"/>
  <c r="Q106" i="35" s="1"/>
  <c r="O106" i="35"/>
  <c r="U106" i="35" s="1"/>
  <c r="AB105" i="35"/>
  <c r="V105" i="35"/>
  <c r="T105" i="35"/>
  <c r="S105" i="35"/>
  <c r="R105" i="35"/>
  <c r="P105" i="35"/>
  <c r="Q105" i="35" s="1"/>
  <c r="O105" i="35"/>
  <c r="U105" i="35" s="1"/>
  <c r="AB104" i="35"/>
  <c r="V104" i="35"/>
  <c r="T104" i="35"/>
  <c r="S104" i="35"/>
  <c r="R104" i="35"/>
  <c r="P104" i="35"/>
  <c r="Q104" i="35" s="1"/>
  <c r="O104" i="35"/>
  <c r="U104" i="35" s="1"/>
  <c r="AB103" i="35"/>
  <c r="V103" i="35"/>
  <c r="T103" i="35"/>
  <c r="S103" i="35"/>
  <c r="R103" i="35"/>
  <c r="P103" i="35"/>
  <c r="Q103" i="35" s="1"/>
  <c r="O103" i="35"/>
  <c r="U103" i="35" s="1"/>
  <c r="AB102" i="35"/>
  <c r="V102" i="35"/>
  <c r="T102" i="35"/>
  <c r="S102" i="35"/>
  <c r="R102" i="35"/>
  <c r="P102" i="35"/>
  <c r="Q102" i="35" s="1"/>
  <c r="O102" i="35"/>
  <c r="U102" i="35" s="1"/>
  <c r="AB101" i="35"/>
  <c r="V101" i="35"/>
  <c r="T101" i="35"/>
  <c r="S101" i="35"/>
  <c r="R101" i="35"/>
  <c r="P101" i="35"/>
  <c r="Q101" i="35" s="1"/>
  <c r="O101" i="35"/>
  <c r="U101" i="35" s="1"/>
  <c r="AB100" i="35"/>
  <c r="V100" i="35"/>
  <c r="T100" i="35"/>
  <c r="S100" i="35"/>
  <c r="R100" i="35"/>
  <c r="P100" i="35"/>
  <c r="Q100" i="35" s="1"/>
  <c r="O100" i="35"/>
  <c r="U100" i="35" s="1"/>
  <c r="AB99" i="35"/>
  <c r="V99" i="35"/>
  <c r="T99" i="35"/>
  <c r="S99" i="35"/>
  <c r="R99" i="35"/>
  <c r="P99" i="35"/>
  <c r="Q99" i="35" s="1"/>
  <c r="O99" i="35"/>
  <c r="U99" i="35" s="1"/>
  <c r="AB98" i="35"/>
  <c r="V98" i="35"/>
  <c r="T98" i="35"/>
  <c r="S98" i="35"/>
  <c r="R98" i="35"/>
  <c r="P98" i="35"/>
  <c r="Q98" i="35" s="1"/>
  <c r="O98" i="35"/>
  <c r="U98" i="35" s="1"/>
  <c r="AB97" i="35"/>
  <c r="V97" i="35"/>
  <c r="T97" i="35"/>
  <c r="S97" i="35"/>
  <c r="R97" i="35"/>
  <c r="P97" i="35"/>
  <c r="Q97" i="35" s="1"/>
  <c r="O97" i="35"/>
  <c r="U97" i="35" s="1"/>
  <c r="AB96" i="35"/>
  <c r="V96" i="35"/>
  <c r="T96" i="35"/>
  <c r="S96" i="35"/>
  <c r="R96" i="35"/>
  <c r="P96" i="35"/>
  <c r="Q96" i="35" s="1"/>
  <c r="O96" i="35"/>
  <c r="U96" i="35" s="1"/>
  <c r="AB95" i="35"/>
  <c r="V95" i="35"/>
  <c r="T95" i="35"/>
  <c r="S95" i="35"/>
  <c r="R95" i="35"/>
  <c r="P95" i="35"/>
  <c r="Q95" i="35" s="1"/>
  <c r="O95" i="35"/>
  <c r="U95" i="35" s="1"/>
  <c r="AB94" i="35"/>
  <c r="V94" i="35"/>
  <c r="T94" i="35"/>
  <c r="S94" i="35"/>
  <c r="R94" i="35"/>
  <c r="P94" i="35"/>
  <c r="Q94" i="35" s="1"/>
  <c r="O94" i="35"/>
  <c r="U94" i="35" s="1"/>
  <c r="AB93" i="35"/>
  <c r="V93" i="35"/>
  <c r="T93" i="35"/>
  <c r="S93" i="35"/>
  <c r="R93" i="35"/>
  <c r="P93" i="35"/>
  <c r="Q93" i="35" s="1"/>
  <c r="O93" i="35"/>
  <c r="U93" i="35" s="1"/>
  <c r="AB92" i="35"/>
  <c r="V92" i="35"/>
  <c r="T92" i="35"/>
  <c r="S92" i="35"/>
  <c r="R92" i="35"/>
  <c r="P92" i="35"/>
  <c r="Q92" i="35" s="1"/>
  <c r="O92" i="35"/>
  <c r="U92" i="35" s="1"/>
  <c r="AB91" i="35"/>
  <c r="V91" i="35"/>
  <c r="T91" i="35"/>
  <c r="S91" i="35"/>
  <c r="R91" i="35"/>
  <c r="P91" i="35"/>
  <c r="Q91" i="35" s="1"/>
  <c r="O91" i="35"/>
  <c r="U91" i="35" s="1"/>
  <c r="AB90" i="35"/>
  <c r="V90" i="35"/>
  <c r="T90" i="35"/>
  <c r="S90" i="35"/>
  <c r="R90" i="35"/>
  <c r="P90" i="35"/>
  <c r="Q90" i="35" s="1"/>
  <c r="O90" i="35"/>
  <c r="U90" i="35" s="1"/>
  <c r="AB89" i="35"/>
  <c r="V89" i="35"/>
  <c r="T89" i="35"/>
  <c r="S89" i="35"/>
  <c r="R89" i="35"/>
  <c r="P89" i="35"/>
  <c r="Q89" i="35" s="1"/>
  <c r="O89" i="35"/>
  <c r="U89" i="35" s="1"/>
  <c r="AB88" i="35"/>
  <c r="V88" i="35"/>
  <c r="T88" i="35"/>
  <c r="S88" i="35"/>
  <c r="R88" i="35"/>
  <c r="P88" i="35"/>
  <c r="Q88" i="35" s="1"/>
  <c r="O88" i="35"/>
  <c r="U88" i="35" s="1"/>
  <c r="AB87" i="35"/>
  <c r="V87" i="35"/>
  <c r="T87" i="35"/>
  <c r="S87" i="35"/>
  <c r="R87" i="35"/>
  <c r="P87" i="35"/>
  <c r="Q87" i="35" s="1"/>
  <c r="O87" i="35"/>
  <c r="U87" i="35" s="1"/>
  <c r="AB86" i="35"/>
  <c r="V86" i="35"/>
  <c r="T86" i="35"/>
  <c r="S86" i="35"/>
  <c r="R86" i="35"/>
  <c r="P86" i="35"/>
  <c r="Q86" i="35" s="1"/>
  <c r="O86" i="35"/>
  <c r="U86" i="35" s="1"/>
  <c r="AB85" i="35"/>
  <c r="V85" i="35"/>
  <c r="T85" i="35"/>
  <c r="S85" i="35"/>
  <c r="R85" i="35"/>
  <c r="P85" i="35"/>
  <c r="Q85" i="35" s="1"/>
  <c r="O85" i="35"/>
  <c r="U85" i="35" s="1"/>
  <c r="AB84" i="35"/>
  <c r="V84" i="35"/>
  <c r="T84" i="35"/>
  <c r="S84" i="35"/>
  <c r="R84" i="35"/>
  <c r="P84" i="35"/>
  <c r="Q84" i="35" s="1"/>
  <c r="O84" i="35"/>
  <c r="U84" i="35" s="1"/>
  <c r="AB83" i="35"/>
  <c r="V83" i="35"/>
  <c r="T83" i="35"/>
  <c r="S83" i="35"/>
  <c r="R83" i="35"/>
  <c r="P83" i="35"/>
  <c r="Q83" i="35" s="1"/>
  <c r="O83" i="35"/>
  <c r="U83" i="35" s="1"/>
  <c r="AB82" i="35"/>
  <c r="V82" i="35"/>
  <c r="T82" i="35"/>
  <c r="S82" i="35"/>
  <c r="R82" i="35"/>
  <c r="P82" i="35"/>
  <c r="Q82" i="35" s="1"/>
  <c r="O82" i="35"/>
  <c r="U82" i="35" s="1"/>
  <c r="V81" i="35"/>
  <c r="T81" i="35"/>
  <c r="S81" i="35"/>
  <c r="R81" i="35"/>
  <c r="P81" i="35"/>
  <c r="O81" i="35"/>
  <c r="U81" i="35" s="1"/>
  <c r="AB80" i="35"/>
  <c r="V80" i="35"/>
  <c r="T80" i="35"/>
  <c r="S80" i="35"/>
  <c r="R80" i="35"/>
  <c r="P80" i="35"/>
  <c r="Q80" i="35" s="1"/>
  <c r="O80" i="35"/>
  <c r="U80" i="35" s="1"/>
  <c r="AB79" i="35"/>
  <c r="V79" i="35"/>
  <c r="T79" i="35"/>
  <c r="S79" i="35"/>
  <c r="R79" i="35"/>
  <c r="P79" i="35"/>
  <c r="Q79" i="35" s="1"/>
  <c r="O79" i="35"/>
  <c r="U79" i="35" s="1"/>
  <c r="AB78" i="35"/>
  <c r="V78" i="35"/>
  <c r="T78" i="35"/>
  <c r="S78" i="35"/>
  <c r="R78" i="35"/>
  <c r="P78" i="35"/>
  <c r="Q78" i="35" s="1"/>
  <c r="O78" i="35"/>
  <c r="U78" i="35" s="1"/>
  <c r="AB77" i="35"/>
  <c r="V77" i="35"/>
  <c r="T77" i="35"/>
  <c r="S77" i="35"/>
  <c r="R77" i="35"/>
  <c r="P77" i="35"/>
  <c r="Q77" i="35" s="1"/>
  <c r="O77" i="35"/>
  <c r="U77" i="35" s="1"/>
  <c r="AB76" i="35"/>
  <c r="V76" i="35"/>
  <c r="U76" i="35"/>
  <c r="T76" i="35"/>
  <c r="S76" i="35"/>
  <c r="R76" i="35"/>
  <c r="P76" i="35"/>
  <c r="Q76" i="35" s="1"/>
  <c r="O76" i="35"/>
  <c r="AB75" i="35"/>
  <c r="V75" i="35"/>
  <c r="U75" i="35"/>
  <c r="T75" i="35"/>
  <c r="S75" i="35"/>
  <c r="R75" i="35"/>
  <c r="P75" i="35"/>
  <c r="Q75" i="35" s="1"/>
  <c r="O75" i="35"/>
  <c r="AB74" i="35"/>
  <c r="V74" i="35"/>
  <c r="T74" i="35"/>
  <c r="S74" i="35"/>
  <c r="R74" i="35"/>
  <c r="P74" i="35"/>
  <c r="Q74" i="35" s="1"/>
  <c r="O74" i="35"/>
  <c r="U74" i="35" s="1"/>
  <c r="AB73" i="35"/>
  <c r="V73" i="35"/>
  <c r="T73" i="35"/>
  <c r="S73" i="35"/>
  <c r="R73" i="35"/>
  <c r="P73" i="35"/>
  <c r="Q73" i="35" s="1"/>
  <c r="O73" i="35"/>
  <c r="U73" i="35" s="1"/>
  <c r="AB72" i="35"/>
  <c r="V72" i="35"/>
  <c r="T72" i="35"/>
  <c r="S72" i="35"/>
  <c r="R72" i="35"/>
  <c r="P72" i="35"/>
  <c r="Q72" i="35" s="1"/>
  <c r="O72" i="35"/>
  <c r="U72" i="35" s="1"/>
  <c r="AB71" i="35"/>
  <c r="V71" i="35"/>
  <c r="T71" i="35"/>
  <c r="S71" i="35"/>
  <c r="R71" i="35"/>
  <c r="P71" i="35"/>
  <c r="Q71" i="35" s="1"/>
  <c r="O71" i="35"/>
  <c r="U71" i="35" s="1"/>
  <c r="AB70" i="35"/>
  <c r="V70" i="35"/>
  <c r="T70" i="35"/>
  <c r="S70" i="35"/>
  <c r="R70" i="35"/>
  <c r="P70" i="35"/>
  <c r="Q70" i="35" s="1"/>
  <c r="O70" i="35"/>
  <c r="U70" i="35" s="1"/>
  <c r="AB69" i="35"/>
  <c r="V69" i="35"/>
  <c r="T69" i="35"/>
  <c r="S69" i="35"/>
  <c r="R69" i="35"/>
  <c r="P69" i="35"/>
  <c r="Q69" i="35" s="1"/>
  <c r="O69" i="35"/>
  <c r="U69" i="35" s="1"/>
  <c r="AB68" i="35"/>
  <c r="V68" i="35"/>
  <c r="T68" i="35"/>
  <c r="S68" i="35"/>
  <c r="R68" i="35"/>
  <c r="P68" i="35"/>
  <c r="Q68" i="35" s="1"/>
  <c r="O68" i="35"/>
  <c r="U68" i="35" s="1"/>
  <c r="AB67" i="35"/>
  <c r="V67" i="35"/>
  <c r="T67" i="35"/>
  <c r="S67" i="35"/>
  <c r="R67" i="35"/>
  <c r="P67" i="35"/>
  <c r="Q67" i="35" s="1"/>
  <c r="O67" i="35"/>
  <c r="U67" i="35" s="1"/>
  <c r="AB66" i="35"/>
  <c r="V66" i="35"/>
  <c r="T66" i="35"/>
  <c r="S66" i="35"/>
  <c r="R66" i="35"/>
  <c r="P66" i="35"/>
  <c r="Q66" i="35" s="1"/>
  <c r="O66" i="35"/>
  <c r="U66" i="35" s="1"/>
  <c r="AB65" i="35"/>
  <c r="V65" i="35"/>
  <c r="T65" i="35"/>
  <c r="S65" i="35"/>
  <c r="R65" i="35"/>
  <c r="P65" i="35"/>
  <c r="Q65" i="35" s="1"/>
  <c r="O65" i="35"/>
  <c r="U65" i="35" s="1"/>
  <c r="AB64" i="35"/>
  <c r="V64" i="35"/>
  <c r="T64" i="35"/>
  <c r="S64" i="35"/>
  <c r="R64" i="35"/>
  <c r="P64" i="35"/>
  <c r="Q64" i="35" s="1"/>
  <c r="O64" i="35"/>
  <c r="U64" i="35" s="1"/>
  <c r="AB63" i="35"/>
  <c r="V63" i="35"/>
  <c r="T63" i="35"/>
  <c r="S63" i="35"/>
  <c r="R63" i="35"/>
  <c r="Q63" i="35"/>
  <c r="P63" i="35"/>
  <c r="O63" i="35"/>
  <c r="U63" i="35" s="1"/>
  <c r="AB62" i="35"/>
  <c r="V62" i="35"/>
  <c r="T62" i="35"/>
  <c r="S62" i="35"/>
  <c r="R62" i="35"/>
  <c r="Q62" i="35"/>
  <c r="P62" i="35"/>
  <c r="O62" i="35"/>
  <c r="U62" i="35" s="1"/>
  <c r="AB61" i="35"/>
  <c r="V61" i="35"/>
  <c r="T61" i="35"/>
  <c r="S61" i="35"/>
  <c r="R61" i="35"/>
  <c r="P61" i="35"/>
  <c r="Q61" i="35" s="1"/>
  <c r="O61" i="35"/>
  <c r="U61" i="35" s="1"/>
  <c r="AB60" i="35"/>
  <c r="V60" i="35"/>
  <c r="T60" i="35"/>
  <c r="S60" i="35"/>
  <c r="R60" i="35"/>
  <c r="P60" i="35"/>
  <c r="Q60" i="35" s="1"/>
  <c r="O60" i="35"/>
  <c r="U60" i="35" s="1"/>
  <c r="AB59" i="35"/>
  <c r="V59" i="35"/>
  <c r="T59" i="35"/>
  <c r="S59" i="35"/>
  <c r="R59" i="35"/>
  <c r="P59" i="35"/>
  <c r="Q59" i="35" s="1"/>
  <c r="O59" i="35"/>
  <c r="U59" i="35" s="1"/>
  <c r="AB58" i="35"/>
  <c r="V58" i="35"/>
  <c r="T58" i="35"/>
  <c r="S58" i="35"/>
  <c r="R58" i="35"/>
  <c r="P58" i="35"/>
  <c r="Q58" i="35" s="1"/>
  <c r="O58" i="35"/>
  <c r="U58" i="35" s="1"/>
  <c r="AB57" i="35"/>
  <c r="V57" i="35"/>
  <c r="T57" i="35"/>
  <c r="S57" i="35"/>
  <c r="R57" i="35"/>
  <c r="P57" i="35"/>
  <c r="Q57" i="35" s="1"/>
  <c r="O57" i="35"/>
  <c r="U57" i="35" s="1"/>
  <c r="AB56" i="35"/>
  <c r="V56" i="35"/>
  <c r="T56" i="35"/>
  <c r="S56" i="35"/>
  <c r="R56" i="35"/>
  <c r="P56" i="35"/>
  <c r="Q56" i="35" s="1"/>
  <c r="O56" i="35"/>
  <c r="U56" i="35" s="1"/>
  <c r="AB55" i="35"/>
  <c r="V55" i="35"/>
  <c r="T55" i="35"/>
  <c r="S55" i="35"/>
  <c r="R55" i="35"/>
  <c r="P55" i="35"/>
  <c r="Q55" i="35" s="1"/>
  <c r="O55" i="35"/>
  <c r="U55" i="35" s="1"/>
  <c r="AB54" i="35"/>
  <c r="V54" i="35"/>
  <c r="T54" i="35"/>
  <c r="S54" i="35"/>
  <c r="R54" i="35"/>
  <c r="P54" i="35"/>
  <c r="Q54" i="35" s="1"/>
  <c r="O54" i="35"/>
  <c r="U54" i="35" s="1"/>
  <c r="AB53" i="35"/>
  <c r="V53" i="35"/>
  <c r="T53" i="35"/>
  <c r="S53" i="35"/>
  <c r="R53" i="35"/>
  <c r="P53" i="35"/>
  <c r="Q53" i="35" s="1"/>
  <c r="O53" i="35"/>
  <c r="U53" i="35" s="1"/>
  <c r="AB52" i="35"/>
  <c r="V52" i="35"/>
  <c r="T52" i="35"/>
  <c r="S52" i="35"/>
  <c r="R52" i="35"/>
  <c r="P52" i="35"/>
  <c r="Q52" i="35" s="1"/>
  <c r="O52" i="35"/>
  <c r="U52" i="35" s="1"/>
  <c r="AB51" i="35"/>
  <c r="V51" i="35"/>
  <c r="T51" i="35"/>
  <c r="S51" i="35"/>
  <c r="R51" i="35"/>
  <c r="P51" i="35"/>
  <c r="Q51" i="35" s="1"/>
  <c r="O51" i="35"/>
  <c r="U51" i="35" s="1"/>
  <c r="V50" i="35"/>
  <c r="T50" i="35"/>
  <c r="S50" i="35"/>
  <c r="R50" i="35"/>
  <c r="P50" i="35"/>
  <c r="Q50" i="35" s="1"/>
  <c r="O50" i="35"/>
  <c r="U50" i="35" s="1"/>
  <c r="AB49" i="35"/>
  <c r="V49" i="35"/>
  <c r="T49" i="35"/>
  <c r="S49" i="35"/>
  <c r="R49" i="35"/>
  <c r="P49" i="35"/>
  <c r="Q49" i="35" s="1"/>
  <c r="O49" i="35"/>
  <c r="U49" i="35" s="1"/>
  <c r="AB48" i="35"/>
  <c r="V48" i="35"/>
  <c r="T48" i="35"/>
  <c r="S48" i="35"/>
  <c r="R48" i="35"/>
  <c r="P48" i="35"/>
  <c r="Q48" i="35" s="1"/>
  <c r="O48" i="35"/>
  <c r="U48" i="35" s="1"/>
  <c r="AB47" i="35"/>
  <c r="V47" i="35"/>
  <c r="T47" i="35"/>
  <c r="S47" i="35"/>
  <c r="R47" i="35"/>
  <c r="P47" i="35"/>
  <c r="Q47" i="35" s="1"/>
  <c r="O47" i="35"/>
  <c r="U47" i="35" s="1"/>
  <c r="AB46" i="35"/>
  <c r="V46" i="35"/>
  <c r="T46" i="35"/>
  <c r="S46" i="35"/>
  <c r="R46" i="35"/>
  <c r="P46" i="35"/>
  <c r="Q46" i="35" s="1"/>
  <c r="O46" i="35"/>
  <c r="U46" i="35" s="1"/>
  <c r="AB45" i="35"/>
  <c r="V45" i="35"/>
  <c r="T45" i="35"/>
  <c r="S45" i="35"/>
  <c r="R45" i="35"/>
  <c r="P45" i="35"/>
  <c r="Q45" i="35" s="1"/>
  <c r="O45" i="35"/>
  <c r="U45" i="35" s="1"/>
  <c r="AB44" i="35"/>
  <c r="V44" i="35"/>
  <c r="T44" i="35"/>
  <c r="S44" i="35"/>
  <c r="R44" i="35"/>
  <c r="P44" i="35"/>
  <c r="Q44" i="35" s="1"/>
  <c r="O44" i="35"/>
  <c r="U44" i="35" s="1"/>
  <c r="AB43" i="35"/>
  <c r="V43" i="35"/>
  <c r="T43" i="35"/>
  <c r="S43" i="35"/>
  <c r="R43" i="35"/>
  <c r="P43" i="35"/>
  <c r="Q43" i="35" s="1"/>
  <c r="O43" i="35"/>
  <c r="U43" i="35" s="1"/>
  <c r="AB42" i="35"/>
  <c r="V42" i="35"/>
  <c r="T42" i="35"/>
  <c r="S42" i="35"/>
  <c r="R42" i="35"/>
  <c r="P42" i="35"/>
  <c r="Q42" i="35" s="1"/>
  <c r="O42" i="35"/>
  <c r="U42" i="35" s="1"/>
  <c r="AB41" i="35"/>
  <c r="V41" i="35"/>
  <c r="T41" i="35"/>
  <c r="S41" i="35"/>
  <c r="R41" i="35"/>
  <c r="P41" i="35"/>
  <c r="Q41" i="35" s="1"/>
  <c r="O41" i="35"/>
  <c r="U41" i="35" s="1"/>
  <c r="AB40" i="35"/>
  <c r="V40" i="35"/>
  <c r="T40" i="35"/>
  <c r="S40" i="35"/>
  <c r="R40" i="35"/>
  <c r="P40" i="35"/>
  <c r="Q40" i="35" s="1"/>
  <c r="O40" i="35"/>
  <c r="U40" i="35" s="1"/>
  <c r="AB39" i="35"/>
  <c r="V39" i="35"/>
  <c r="T39" i="35"/>
  <c r="S39" i="35"/>
  <c r="R39" i="35"/>
  <c r="P39" i="35"/>
  <c r="Q39" i="35" s="1"/>
  <c r="O39" i="35"/>
  <c r="U39" i="35" s="1"/>
  <c r="AB38" i="35"/>
  <c r="V38" i="35"/>
  <c r="T38" i="35"/>
  <c r="S38" i="35"/>
  <c r="R38" i="35"/>
  <c r="P38" i="35"/>
  <c r="Q38" i="35" s="1"/>
  <c r="O38" i="35"/>
  <c r="U38" i="35" s="1"/>
  <c r="AB37" i="35"/>
  <c r="V37" i="35"/>
  <c r="T37" i="35"/>
  <c r="S37" i="35"/>
  <c r="R37" i="35"/>
  <c r="P37" i="35"/>
  <c r="Q37" i="35" s="1"/>
  <c r="O37" i="35"/>
  <c r="U37" i="35" s="1"/>
  <c r="AB36" i="35"/>
  <c r="V36" i="35"/>
  <c r="T36" i="35"/>
  <c r="S36" i="35"/>
  <c r="R36" i="35"/>
  <c r="P36" i="35"/>
  <c r="Q36" i="35" s="1"/>
  <c r="O36" i="35"/>
  <c r="U36" i="35" s="1"/>
  <c r="AB35" i="35"/>
  <c r="V35" i="35"/>
  <c r="T35" i="35"/>
  <c r="S35" i="35"/>
  <c r="R35" i="35"/>
  <c r="P35" i="35"/>
  <c r="Q35" i="35" s="1"/>
  <c r="O35" i="35"/>
  <c r="U35" i="35" s="1"/>
  <c r="AB34" i="35"/>
  <c r="V34" i="35"/>
  <c r="T34" i="35"/>
  <c r="S34" i="35"/>
  <c r="R34" i="35"/>
  <c r="P34" i="35"/>
  <c r="Q34" i="35" s="1"/>
  <c r="O34" i="35"/>
  <c r="U34" i="35" s="1"/>
  <c r="AB33" i="35"/>
  <c r="V33" i="35"/>
  <c r="T33" i="35"/>
  <c r="S33" i="35"/>
  <c r="R33" i="35"/>
  <c r="P33" i="35"/>
  <c r="O33" i="35"/>
  <c r="U33" i="35" s="1"/>
  <c r="AB32" i="35"/>
  <c r="V32" i="35"/>
  <c r="T32" i="35"/>
  <c r="S32" i="35"/>
  <c r="R32" i="35"/>
  <c r="P32" i="35"/>
  <c r="Q32" i="35" s="1"/>
  <c r="O32" i="35"/>
  <c r="U32" i="35" s="1"/>
  <c r="AB31" i="35"/>
  <c r="V31" i="35"/>
  <c r="T31" i="35"/>
  <c r="S31" i="35"/>
  <c r="R31" i="35"/>
  <c r="P31" i="35"/>
  <c r="Q31" i="35" s="1"/>
  <c r="O31" i="35"/>
  <c r="U31" i="35" s="1"/>
  <c r="AB30" i="35"/>
  <c r="V30" i="35"/>
  <c r="T30" i="35"/>
  <c r="S30" i="35"/>
  <c r="R30" i="35"/>
  <c r="P30" i="35"/>
  <c r="Q30" i="35" s="1"/>
  <c r="O30" i="35"/>
  <c r="U30" i="35" s="1"/>
  <c r="AB29" i="35"/>
  <c r="V29" i="35"/>
  <c r="T29" i="35"/>
  <c r="S29" i="35"/>
  <c r="R29" i="35"/>
  <c r="P29" i="35"/>
  <c r="Q29" i="35" s="1"/>
  <c r="O29" i="35"/>
  <c r="U29" i="35" s="1"/>
  <c r="AB28" i="35"/>
  <c r="V28" i="35"/>
  <c r="T28" i="35"/>
  <c r="S28" i="35"/>
  <c r="R28" i="35"/>
  <c r="P28" i="35"/>
  <c r="Q28" i="35" s="1"/>
  <c r="O28" i="35"/>
  <c r="U28" i="35" s="1"/>
  <c r="AB27" i="35"/>
  <c r="V27" i="35"/>
  <c r="T27" i="35"/>
  <c r="S27" i="35"/>
  <c r="R27" i="35"/>
  <c r="P27" i="35"/>
  <c r="O27" i="35"/>
  <c r="U27" i="35" s="1"/>
  <c r="AB26" i="35"/>
  <c r="V26" i="35"/>
  <c r="T26" i="35"/>
  <c r="S26" i="35"/>
  <c r="R26" i="35"/>
  <c r="P26" i="35"/>
  <c r="Q26" i="35" s="1"/>
  <c r="O26" i="35"/>
  <c r="U26" i="35" s="1"/>
  <c r="AB25" i="35"/>
  <c r="V25" i="35"/>
  <c r="U25" i="35"/>
  <c r="T25" i="35"/>
  <c r="S25" i="35"/>
  <c r="R25" i="35"/>
  <c r="P25" i="35"/>
  <c r="Q25" i="35" s="1"/>
  <c r="O25" i="35"/>
  <c r="AB24" i="35"/>
  <c r="V24" i="35"/>
  <c r="U24" i="35"/>
  <c r="T24" i="35"/>
  <c r="S24" i="35"/>
  <c r="R24" i="35"/>
  <c r="P24" i="35"/>
  <c r="Q24" i="35" s="1"/>
  <c r="O24" i="35"/>
  <c r="AB23" i="35"/>
  <c r="V23" i="35"/>
  <c r="U23" i="35"/>
  <c r="T23" i="35"/>
  <c r="S23" i="35"/>
  <c r="R23" i="35"/>
  <c r="P23" i="35"/>
  <c r="Q23" i="35" s="1"/>
  <c r="O23" i="35"/>
  <c r="AB22" i="35"/>
  <c r="V22" i="35"/>
  <c r="T22" i="35"/>
  <c r="S22" i="35"/>
  <c r="R22" i="35"/>
  <c r="P22" i="35"/>
  <c r="Q22" i="35" s="1"/>
  <c r="O22" i="35"/>
  <c r="U22" i="35" s="1"/>
  <c r="AB21" i="35"/>
  <c r="V21" i="35"/>
  <c r="T21" i="35"/>
  <c r="S21" i="35"/>
  <c r="R21" i="35"/>
  <c r="P21" i="35"/>
  <c r="Q21" i="35" s="1"/>
  <c r="O21" i="35"/>
  <c r="U21" i="35" s="1"/>
  <c r="AB20" i="35"/>
  <c r="V20" i="35"/>
  <c r="T20" i="35"/>
  <c r="S20" i="35"/>
  <c r="R20" i="35"/>
  <c r="P20" i="35"/>
  <c r="Q20" i="35" s="1"/>
  <c r="O20" i="35"/>
  <c r="U20" i="35" s="1"/>
  <c r="AB19" i="35"/>
  <c r="V19" i="35"/>
  <c r="T19" i="35"/>
  <c r="S19" i="35"/>
  <c r="R19" i="35"/>
  <c r="P19" i="35"/>
  <c r="Q19" i="35" s="1"/>
  <c r="O19" i="35"/>
  <c r="U19" i="35" s="1"/>
  <c r="AB18" i="35"/>
  <c r="V18" i="35"/>
  <c r="T18" i="35"/>
  <c r="S18" i="35"/>
  <c r="R18" i="35"/>
  <c r="P18" i="35"/>
  <c r="Q18" i="35" s="1"/>
  <c r="O18" i="35"/>
  <c r="U18" i="35" s="1"/>
  <c r="AB17" i="35"/>
  <c r="V17" i="35"/>
  <c r="T17" i="35"/>
  <c r="S17" i="35"/>
  <c r="R17" i="35"/>
  <c r="P17" i="35"/>
  <c r="O17" i="35"/>
  <c r="U17" i="35" s="1"/>
  <c r="AB16" i="35"/>
  <c r="V16" i="35"/>
  <c r="U16" i="35"/>
  <c r="T16" i="35"/>
  <c r="S16" i="35"/>
  <c r="R16" i="35"/>
  <c r="P16" i="35"/>
  <c r="Q16" i="35" s="1"/>
  <c r="O16" i="35"/>
  <c r="AB15" i="35"/>
  <c r="V15" i="35"/>
  <c r="U15" i="35"/>
  <c r="T15" i="35"/>
  <c r="S15" i="35"/>
  <c r="R15" i="35"/>
  <c r="P15" i="35"/>
  <c r="Q15" i="35" s="1"/>
  <c r="O15" i="35"/>
  <c r="AB14" i="35"/>
  <c r="V14" i="35"/>
  <c r="U14" i="35"/>
  <c r="T14" i="35"/>
  <c r="S14" i="35"/>
  <c r="R14" i="35"/>
  <c r="P14" i="35"/>
  <c r="Q14" i="35" s="1"/>
  <c r="O14" i="35"/>
  <c r="AB13" i="35"/>
  <c r="V13" i="35"/>
  <c r="T13" i="35"/>
  <c r="S13" i="35"/>
  <c r="R13" i="35"/>
  <c r="P13" i="35"/>
  <c r="Q13" i="35" s="1"/>
  <c r="O13" i="35"/>
  <c r="U13" i="35" s="1"/>
  <c r="AB12" i="35"/>
  <c r="V12" i="35"/>
  <c r="T12" i="35"/>
  <c r="S12" i="35"/>
  <c r="R12" i="35"/>
  <c r="P12" i="35"/>
  <c r="Q12" i="35" s="1"/>
  <c r="O12" i="35"/>
  <c r="U12" i="35" s="1"/>
  <c r="AB11" i="35"/>
  <c r="V11" i="35"/>
  <c r="T11" i="35"/>
  <c r="S11" i="35"/>
  <c r="R11" i="35"/>
  <c r="P11" i="35"/>
  <c r="Q11" i="35" s="1"/>
  <c r="O11" i="35"/>
  <c r="U11" i="35" s="1"/>
  <c r="AB10" i="35"/>
  <c r="V10" i="35"/>
  <c r="T10" i="35"/>
  <c r="S10" i="35"/>
  <c r="R10" i="35"/>
  <c r="P10" i="35"/>
  <c r="Q10" i="35" s="1"/>
  <c r="O10" i="35"/>
  <c r="U10" i="35" s="1"/>
  <c r="AB9" i="35"/>
  <c r="V9" i="35"/>
  <c r="T9" i="35"/>
  <c r="S9" i="35"/>
  <c r="R9" i="35"/>
  <c r="P9" i="35"/>
  <c r="Q9" i="35" s="1"/>
  <c r="O9" i="35"/>
  <c r="U9" i="35" s="1"/>
  <c r="AB8" i="35"/>
  <c r="V8" i="35"/>
  <c r="T8" i="35"/>
  <c r="S8" i="35"/>
  <c r="R8" i="35"/>
  <c r="P8" i="35"/>
  <c r="Q8" i="35" s="1"/>
  <c r="O8" i="35"/>
  <c r="U8" i="35" s="1"/>
  <c r="AB7" i="35"/>
  <c r="V7" i="35"/>
  <c r="T7" i="35"/>
  <c r="S7" i="35"/>
  <c r="R7" i="35"/>
  <c r="P7" i="35"/>
  <c r="Q7" i="35" s="1"/>
  <c r="O7" i="35"/>
  <c r="U7" i="35" s="1"/>
  <c r="AB6" i="35"/>
  <c r="V6" i="35"/>
  <c r="T6" i="35"/>
  <c r="S6" i="35"/>
  <c r="R6" i="35"/>
  <c r="P6" i="35"/>
  <c r="Q6" i="35" s="1"/>
  <c r="O6" i="35"/>
  <c r="U6" i="35" s="1"/>
  <c r="AB5" i="35"/>
  <c r="V5" i="35"/>
  <c r="T5" i="35"/>
  <c r="S5" i="35"/>
  <c r="R5" i="35"/>
  <c r="P5" i="35"/>
  <c r="Q5" i="35" s="1"/>
  <c r="O5" i="35"/>
  <c r="U5" i="35" s="1"/>
  <c r="AB4" i="35"/>
  <c r="V4" i="35"/>
  <c r="T4" i="35"/>
  <c r="S4" i="35"/>
  <c r="R4" i="35"/>
  <c r="P4" i="35"/>
  <c r="Q4" i="35" s="1"/>
  <c r="O4" i="35"/>
  <c r="U4" i="35" s="1"/>
  <c r="AB3" i="35"/>
  <c r="V3" i="35"/>
  <c r="T3" i="35"/>
  <c r="S3" i="35"/>
  <c r="R3" i="35"/>
  <c r="P3" i="35"/>
  <c r="Q3" i="35" s="1"/>
  <c r="O3" i="35"/>
  <c r="U3" i="35" s="1"/>
  <c r="AB2" i="35"/>
  <c r="V2" i="35"/>
  <c r="T2" i="35"/>
  <c r="S2" i="35"/>
  <c r="R2" i="35"/>
  <c r="P2" i="35"/>
  <c r="Q2" i="35" s="1"/>
  <c r="O2" i="35"/>
  <c r="U2" i="35" s="1"/>
  <c r="Q158" i="35" l="1"/>
  <c r="Q161" i="35"/>
  <c r="Q154" i="35"/>
  <c r="Q163" i="35"/>
  <c r="Q156" i="35"/>
  <c r="Q157" i="35"/>
  <c r="Q159" i="35"/>
  <c r="Q15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schwegmann_w</author>
  </authors>
  <commentList>
    <comment ref="G43" authorId="0" shapeId="0" xr:uid="{00000000-0006-0000-0700-000001000000}">
      <text>
        <r>
          <rPr>
            <b/>
            <sz val="9"/>
            <color indexed="81"/>
            <rFont val="Tahoma"/>
            <family val="2"/>
          </rPr>
          <t xml:space="preserve">Indikation falsch
</t>
        </r>
        <r>
          <rPr>
            <sz val="9"/>
            <color indexed="81"/>
            <rFont val="Tahoma"/>
            <family val="2"/>
          </rPr>
          <t xml:space="preserve">
</t>
        </r>
      </text>
    </comment>
  </commentList>
</comments>
</file>

<file path=xl/sharedStrings.xml><?xml version="1.0" encoding="utf-8"?>
<sst xmlns="http://schemas.openxmlformats.org/spreadsheetml/2006/main" count="3210" uniqueCount="1100">
  <si>
    <t>Geschlecht _x000D_
code</t>
  </si>
  <si>
    <t>Geburtsdatum _x000D_
code</t>
  </si>
  <si>
    <t>Aufnahmedatum _x000D_
TAG</t>
  </si>
  <si>
    <t>Entlassungsdatum _x000D_
TAG</t>
  </si>
  <si>
    <t>Pflegekategorie _x000D_
code</t>
  </si>
  <si>
    <t>Patientenkategorie _x000D_
code</t>
  </si>
  <si>
    <t>Aufnahmeart _x000D_
code</t>
  </si>
  <si>
    <t>Entlassungsart _x000D_
code</t>
  </si>
  <si>
    <t>Fakturatage TT gesamt</t>
  </si>
  <si>
    <t>Anwesenheitstage</t>
  </si>
  <si>
    <t>Erstrehapatient?</t>
  </si>
  <si>
    <t>Alter</t>
  </si>
  <si>
    <t>Alter
Range</t>
  </si>
  <si>
    <t>Geschlecht</t>
  </si>
  <si>
    <t>Jahr
Aufnahme</t>
  </si>
  <si>
    <t>Ursache</t>
  </si>
  <si>
    <t>P/T</t>
  </si>
  <si>
    <t>AISA</t>
  </si>
  <si>
    <t xml:space="preserve">Läsionshöhe </t>
  </si>
  <si>
    <t>Grund 1</t>
  </si>
  <si>
    <t>Grund 2</t>
  </si>
  <si>
    <t>Einweiser</t>
  </si>
  <si>
    <t>Entscheid
RS</t>
  </si>
  <si>
    <t>Help</t>
  </si>
  <si>
    <t>001 männlich</t>
  </si>
  <si>
    <t>100 1101 ASIA A,B,C,D mn-u Störung</t>
  </si>
  <si>
    <t>996 REHA</t>
  </si>
  <si>
    <t>100 auf Initiative des Behandelnde</t>
  </si>
  <si>
    <t>002 weiblich</t>
  </si>
  <si>
    <t>104 1299 alle anderen (zB MS, ALS)</t>
  </si>
  <si>
    <t>147 1301 ASIA A,B,C,D mn-u Störung</t>
  </si>
  <si>
    <t>100 AKUT</t>
  </si>
  <si>
    <t>100 Normaleintritt</t>
  </si>
  <si>
    <t>109 Interner Uebertritt</t>
  </si>
  <si>
    <t>103 1201 Vaskulär, Infektiös</t>
  </si>
  <si>
    <t>149 1401 Vaskulär, Infektiös</t>
  </si>
  <si>
    <t>101 Notfall</t>
  </si>
  <si>
    <t>no</t>
  </si>
  <si>
    <t>*000 no</t>
  </si>
  <si>
    <t>106 Spitalüberweisung</t>
  </si>
  <si>
    <t>104 Gestorben</t>
  </si>
  <si>
    <t>ja</t>
  </si>
  <si>
    <t>m</t>
  </si>
  <si>
    <t>Unfall</t>
  </si>
  <si>
    <t>PT-Para</t>
  </si>
  <si>
    <t>C</t>
  </si>
  <si>
    <t>TH12</t>
  </si>
  <si>
    <t>Sportunfall</t>
  </si>
  <si>
    <t>nein</t>
  </si>
  <si>
    <t>PH-Tetra</t>
  </si>
  <si>
    <t>A</t>
  </si>
  <si>
    <t>TH4</t>
  </si>
  <si>
    <t>Sturz</t>
  </si>
  <si>
    <t>C5</t>
  </si>
  <si>
    <t>Ausland</t>
  </si>
  <si>
    <t>Krankheit</t>
  </si>
  <si>
    <t>D</t>
  </si>
  <si>
    <t>TH11</t>
  </si>
  <si>
    <t>Spinalkanalstenose</t>
  </si>
  <si>
    <t>C4</t>
  </si>
  <si>
    <t>Motorradunfall</t>
  </si>
  <si>
    <t>w</t>
  </si>
  <si>
    <t>TH5</t>
  </si>
  <si>
    <t>USZ</t>
  </si>
  <si>
    <t>C3</t>
  </si>
  <si>
    <t>ohne</t>
  </si>
  <si>
    <t>TH10</t>
  </si>
  <si>
    <t>B</t>
  </si>
  <si>
    <t>TH7</t>
  </si>
  <si>
    <t>LUKS</t>
  </si>
  <si>
    <t>C2</t>
  </si>
  <si>
    <t>L2</t>
  </si>
  <si>
    <t>metastatiertes Mamma CA</t>
  </si>
  <si>
    <t>Critical Illness Polyneuropathie</t>
  </si>
  <si>
    <t>L1</t>
  </si>
  <si>
    <t>C1</t>
  </si>
  <si>
    <t>Autounfall</t>
  </si>
  <si>
    <t>Hämatom</t>
  </si>
  <si>
    <t>Verkehrsunfall</t>
  </si>
  <si>
    <t>TH3</t>
  </si>
  <si>
    <t>Fremdverletzung</t>
  </si>
  <si>
    <t>Arbeitsunfall</t>
  </si>
  <si>
    <t>Hirslanden Klinik Aarau</t>
  </si>
  <si>
    <t>Myelopathie</t>
  </si>
  <si>
    <t>C6</t>
  </si>
  <si>
    <t>Guillain-Barré-Syndrom</t>
  </si>
  <si>
    <t>Hôpital neuchâtelois-Pourtalès Neuchâtel</t>
  </si>
  <si>
    <t>TH9</t>
  </si>
  <si>
    <t>TH6</t>
  </si>
  <si>
    <t>Skiunfall</t>
  </si>
  <si>
    <t>L3</t>
  </si>
  <si>
    <t>USB</t>
  </si>
  <si>
    <t>Ependymom</t>
  </si>
  <si>
    <t>Aortenaneuyrisma</t>
  </si>
  <si>
    <t>Diskushernie</t>
  </si>
  <si>
    <t>Ospedale Civico Lugano</t>
  </si>
  <si>
    <t>TH8</t>
  </si>
  <si>
    <t>Sturz vom Baum</t>
  </si>
  <si>
    <t>30.10.1940</t>
  </si>
  <si>
    <t>S1</t>
  </si>
  <si>
    <t>Gleitschirmunfall</t>
  </si>
  <si>
    <t>Sturz aus dem Bett</t>
  </si>
  <si>
    <t>TH2</t>
  </si>
  <si>
    <t>S2</t>
  </si>
  <si>
    <t>Tauchunfall</t>
  </si>
  <si>
    <t>Spinalis-anterior-Syndrom</t>
  </si>
  <si>
    <t>Sturz aus 6m Höhe</t>
  </si>
  <si>
    <t>Epiduralabszess</t>
  </si>
  <si>
    <t>TH1</t>
  </si>
  <si>
    <t>spinale Ischämie</t>
  </si>
  <si>
    <t>spinales Hämatom</t>
  </si>
  <si>
    <t>05.05.1947</t>
  </si>
  <si>
    <t>29.05.1945</t>
  </si>
  <si>
    <t>07.02.1953</t>
  </si>
  <si>
    <t>29.09.1968</t>
  </si>
  <si>
    <t>ALS</t>
  </si>
  <si>
    <t>Polytrauma</t>
  </si>
  <si>
    <t>Schussverletzung</t>
  </si>
  <si>
    <t>Sturz aus 10m Höhe</t>
  </si>
  <si>
    <t>Sturz aus 8m Höhe</t>
  </si>
  <si>
    <t>Sturz in untiefes Wasser</t>
  </si>
  <si>
    <t>Treppensturz</t>
  </si>
  <si>
    <t>Belegungstage</t>
  </si>
  <si>
    <t>5206008</t>
  </si>
  <si>
    <t>150133</t>
  </si>
  <si>
    <t>30.11.2015</t>
  </si>
  <si>
    <t>30.11.1925</t>
  </si>
  <si>
    <t>Metastasierendes Prostatakarzinom</t>
  </si>
  <si>
    <t>C8</t>
  </si>
  <si>
    <t>Sturz aus 7m Höhe</t>
  </si>
  <si>
    <t>Sturz beim Wandern</t>
  </si>
  <si>
    <t>Sturz aus 4m Höhe</t>
  </si>
  <si>
    <t>Fahrradsturz</t>
  </si>
  <si>
    <t>cervikaler Spinalkanalstenose</t>
  </si>
  <si>
    <t>spinaler Ischämie</t>
  </si>
  <si>
    <t>Cauda Equina Syndrom</t>
  </si>
  <si>
    <t>Sturz aus 5m Höhe</t>
  </si>
  <si>
    <t>Brown-Sequard-Syndrom</t>
  </si>
  <si>
    <t>Aortendissektion</t>
  </si>
  <si>
    <t>Mountainbikeunfall</t>
  </si>
  <si>
    <t>Frühsommermeningoenzephalitis (FSME)</t>
  </si>
  <si>
    <t>L4</t>
  </si>
  <si>
    <t>5206586</t>
  </si>
  <si>
    <t>150397</t>
  </si>
  <si>
    <t>11.12.2015</t>
  </si>
  <si>
    <t>20.11.1940</t>
  </si>
  <si>
    <t>150642</t>
  </si>
  <si>
    <t>13.03.1972</t>
  </si>
  <si>
    <t>08.01.2016</t>
  </si>
  <si>
    <t>12.01.2016</t>
  </si>
  <si>
    <t>05.01.2016</t>
  </si>
  <si>
    <t>19.01.2016</t>
  </si>
  <si>
    <t/>
  </si>
  <si>
    <t>10.02.2016</t>
  </si>
  <si>
    <t>5207582</t>
  </si>
  <si>
    <t>150851</t>
  </si>
  <si>
    <t>22.02.2016</t>
  </si>
  <si>
    <t>27.04.1950</t>
  </si>
  <si>
    <t>5207709</t>
  </si>
  <si>
    <t>150912</t>
  </si>
  <si>
    <t>25.02.2016</t>
  </si>
  <si>
    <t>17.07.1948</t>
  </si>
  <si>
    <t>5207768</t>
  </si>
  <si>
    <t>150932</t>
  </si>
  <si>
    <t>26.02.2016</t>
  </si>
  <si>
    <t>15.09.1982</t>
  </si>
  <si>
    <t>5208067</t>
  </si>
  <si>
    <t>5208127</t>
  </si>
  <si>
    <t>147726</t>
  </si>
  <si>
    <t>29.01.2016</t>
  </si>
  <si>
    <t>18.02.2016</t>
  </si>
  <si>
    <t>30.07.1964</t>
  </si>
  <si>
    <t>5208131</t>
  </si>
  <si>
    <t>151101</t>
  </si>
  <si>
    <t>01.02.2016</t>
  </si>
  <si>
    <t>17.03.2016</t>
  </si>
  <si>
    <t>06.04.1939</t>
  </si>
  <si>
    <t>5208176</t>
  </si>
  <si>
    <t>151122</t>
  </si>
  <si>
    <t>02.03.2016</t>
  </si>
  <si>
    <t>22.01.1938</t>
  </si>
  <si>
    <t>5208186</t>
  </si>
  <si>
    <t>151128</t>
  </si>
  <si>
    <t>12.04.2016</t>
  </si>
  <si>
    <t>01.06.2016</t>
  </si>
  <si>
    <t>07.09.1962</t>
  </si>
  <si>
    <t>5208283</t>
  </si>
  <si>
    <t>151171</t>
  </si>
  <si>
    <t>04.04.2016</t>
  </si>
  <si>
    <t>24.09.2000</t>
  </si>
  <si>
    <t>5208287</t>
  </si>
  <si>
    <t>151175</t>
  </si>
  <si>
    <t>03.02.2016</t>
  </si>
  <si>
    <t>01.03.2016</t>
  </si>
  <si>
    <t>15.09.1944</t>
  </si>
  <si>
    <t>5208622</t>
  </si>
  <si>
    <t>151331</t>
  </si>
  <si>
    <t>09.02.2016</t>
  </si>
  <si>
    <t>23.02.2016</t>
  </si>
  <si>
    <t>06.05.1943</t>
  </si>
  <si>
    <t>5208646</t>
  </si>
  <si>
    <t>146588</t>
  </si>
  <si>
    <t>21.03.2016</t>
  </si>
  <si>
    <t>26.09.1941</t>
  </si>
  <si>
    <t>5208673</t>
  </si>
  <si>
    <t>151357</t>
  </si>
  <si>
    <t>23.03.2016</t>
  </si>
  <si>
    <t>27.02.1951</t>
  </si>
  <si>
    <t>5208678</t>
  </si>
  <si>
    <t>151359</t>
  </si>
  <si>
    <t>24.02.2016</t>
  </si>
  <si>
    <t>24.03.1968</t>
  </si>
  <si>
    <t>5208725</t>
  </si>
  <si>
    <t>151381</t>
  </si>
  <si>
    <t>15.02.2016</t>
  </si>
  <si>
    <t>12.08.1986</t>
  </si>
  <si>
    <t>5208833</t>
  </si>
  <si>
    <t>150262</t>
  </si>
  <si>
    <t>12.02.2016</t>
  </si>
  <si>
    <t>25.05.2016</t>
  </si>
  <si>
    <t>05.03.1947</t>
  </si>
  <si>
    <t>5208921</t>
  </si>
  <si>
    <t>151485</t>
  </si>
  <si>
    <t>11.03.2016</t>
  </si>
  <si>
    <t>08.04.2016</t>
  </si>
  <si>
    <t>19.08.1956</t>
  </si>
  <si>
    <t>5208943</t>
  </si>
  <si>
    <t>151493</t>
  </si>
  <si>
    <t>13.05.1970</t>
  </si>
  <si>
    <t>5208944</t>
  </si>
  <si>
    <t>151495</t>
  </si>
  <si>
    <t>18.05.2016</t>
  </si>
  <si>
    <t>13.07.1973</t>
  </si>
  <si>
    <t>5209039</t>
  </si>
  <si>
    <t>151530</t>
  </si>
  <si>
    <t>19.02.2016</t>
  </si>
  <si>
    <t>20.01.1999</t>
  </si>
  <si>
    <t>5209088</t>
  </si>
  <si>
    <t>151517</t>
  </si>
  <si>
    <t>21.02.2016</t>
  </si>
  <si>
    <t>11.05.2016</t>
  </si>
  <si>
    <t>16.06.1988</t>
  </si>
  <si>
    <t>5209126</t>
  </si>
  <si>
    <t>107959</t>
  </si>
  <si>
    <t>08.09.1995</t>
  </si>
  <si>
    <t>5209298</t>
  </si>
  <si>
    <t>151686</t>
  </si>
  <si>
    <t>15.04.2016</t>
  </si>
  <si>
    <t>24.06.1966</t>
  </si>
  <si>
    <t>5209305</t>
  </si>
  <si>
    <t>151692</t>
  </si>
  <si>
    <t>27.02.2016</t>
  </si>
  <si>
    <t>20.04.2016</t>
  </si>
  <si>
    <t>06.12.1974</t>
  </si>
  <si>
    <t>5209325</t>
  </si>
  <si>
    <t>151047</t>
  </si>
  <si>
    <t>21.03.1961</t>
  </si>
  <si>
    <t>5209391</t>
  </si>
  <si>
    <t>151735</t>
  </si>
  <si>
    <t>03.03.2016</t>
  </si>
  <si>
    <t>28.03.1936</t>
  </si>
  <si>
    <t>5209394</t>
  </si>
  <si>
    <t>151738</t>
  </si>
  <si>
    <t>08.03.2016</t>
  </si>
  <si>
    <t>25.09.1991</t>
  </si>
  <si>
    <t>5209494</t>
  </si>
  <si>
    <t>151787</t>
  </si>
  <si>
    <t>04.03.2016</t>
  </si>
  <si>
    <t>10.06.2016</t>
  </si>
  <si>
    <t>08.04.1933</t>
  </si>
  <si>
    <t>5209501</t>
  </si>
  <si>
    <t>151794</t>
  </si>
  <si>
    <t>15.03.2016</t>
  </si>
  <si>
    <t>28.08.1954</t>
  </si>
  <si>
    <t>5209522</t>
  </si>
  <si>
    <t>148262</t>
  </si>
  <si>
    <t>23.05.2016</t>
  </si>
  <si>
    <t>10.01.1947</t>
  </si>
  <si>
    <t>5209679</t>
  </si>
  <si>
    <t>151870</t>
  </si>
  <si>
    <t>26.04.2016</t>
  </si>
  <si>
    <t>11.11.1972</t>
  </si>
  <si>
    <t>5209711</t>
  </si>
  <si>
    <t>151885</t>
  </si>
  <si>
    <t>10.03.2016</t>
  </si>
  <si>
    <t>14.04.2016</t>
  </si>
  <si>
    <t>23.01.1975</t>
  </si>
  <si>
    <t>5209952</t>
  </si>
  <si>
    <t>152011</t>
  </si>
  <si>
    <t>14.11.1988</t>
  </si>
  <si>
    <t>5209975</t>
  </si>
  <si>
    <t>152021</t>
  </si>
  <si>
    <t>20.03.2016</t>
  </si>
  <si>
    <t>10.05.2016</t>
  </si>
  <si>
    <t>27.10.1998</t>
  </si>
  <si>
    <t>5209976</t>
  </si>
  <si>
    <t>152022</t>
  </si>
  <si>
    <t>29.05.1943</t>
  </si>
  <si>
    <t>5209990</t>
  </si>
  <si>
    <t>152025</t>
  </si>
  <si>
    <t>20.05.1972</t>
  </si>
  <si>
    <t>5209991</t>
  </si>
  <si>
    <t>152026</t>
  </si>
  <si>
    <t>06.10.1989</t>
  </si>
  <si>
    <t>5210040</t>
  </si>
  <si>
    <t>152056</t>
  </si>
  <si>
    <t>31.03.2016</t>
  </si>
  <si>
    <t>12.07.1956</t>
  </si>
  <si>
    <t>5210106</t>
  </si>
  <si>
    <t>152078</t>
  </si>
  <si>
    <t>13.04.2016</t>
  </si>
  <si>
    <t>29.04.2016</t>
  </si>
  <si>
    <t>22.05.1980</t>
  </si>
  <si>
    <t>5210110</t>
  </si>
  <si>
    <t>30.03.2016</t>
  </si>
  <si>
    <t>02.06.2016</t>
  </si>
  <si>
    <t>5210132</t>
  </si>
  <si>
    <t>152097</t>
  </si>
  <si>
    <t>05.04.2016</t>
  </si>
  <si>
    <t>21.01.1948</t>
  </si>
  <si>
    <t>5210172</t>
  </si>
  <si>
    <t>152121</t>
  </si>
  <si>
    <t>15.06.2016</t>
  </si>
  <si>
    <t>21.08.1933</t>
  </si>
  <si>
    <t>5210275</t>
  </si>
  <si>
    <t>9031</t>
  </si>
  <si>
    <t>01.04.2016</t>
  </si>
  <si>
    <t>14.06.2016</t>
  </si>
  <si>
    <t>06.03.1933</t>
  </si>
  <si>
    <t>5210384</t>
  </si>
  <si>
    <t>152189</t>
  </si>
  <si>
    <t>10.12.1953</t>
  </si>
  <si>
    <t>5210386</t>
  </si>
  <si>
    <t>152190</t>
  </si>
  <si>
    <t>12.03.1953</t>
  </si>
  <si>
    <t>5210467</t>
  </si>
  <si>
    <t>152231</t>
  </si>
  <si>
    <t>06.05.2016</t>
  </si>
  <si>
    <t>06.03.1958</t>
  </si>
  <si>
    <t>5210514</t>
  </si>
  <si>
    <t>152252</t>
  </si>
  <si>
    <t>03.10.1972</t>
  </si>
  <si>
    <t>5210585</t>
  </si>
  <si>
    <t>152289</t>
  </si>
  <si>
    <t>11.04.2016</t>
  </si>
  <si>
    <t>05.05.1999</t>
  </si>
  <si>
    <t>5210635</t>
  </si>
  <si>
    <t>152322</t>
  </si>
  <si>
    <t>19.04.2016</t>
  </si>
  <si>
    <t>07.01.1936</t>
  </si>
  <si>
    <t>5210687</t>
  </si>
  <si>
    <t>20219</t>
  </si>
  <si>
    <t>17.06.2016</t>
  </si>
  <si>
    <t>02.04.1941</t>
  </si>
  <si>
    <t>5210826</t>
  </si>
  <si>
    <t>152430</t>
  </si>
  <si>
    <t>22.04.2016</t>
  </si>
  <si>
    <t>27.07.2016</t>
  </si>
  <si>
    <t>27.04.1985</t>
  </si>
  <si>
    <t>5210907</t>
  </si>
  <si>
    <t>152467</t>
  </si>
  <si>
    <t>28.04.2016</t>
  </si>
  <si>
    <t>5210977</t>
  </si>
  <si>
    <t>152504</t>
  </si>
  <si>
    <t>23.04.2016</t>
  </si>
  <si>
    <t>10.01.1994</t>
  </si>
  <si>
    <t>5210987</t>
  </si>
  <si>
    <t>152511</t>
  </si>
  <si>
    <t>04.05.2016</t>
  </si>
  <si>
    <t>21.06.1980</t>
  </si>
  <si>
    <t>5211037</t>
  </si>
  <si>
    <t>152541</t>
  </si>
  <si>
    <t>27.06.2016</t>
  </si>
  <si>
    <t>21.07.1948</t>
  </si>
  <si>
    <t>5211048</t>
  </si>
  <si>
    <t>152548</t>
  </si>
  <si>
    <t>13.05.2016</t>
  </si>
  <si>
    <t>03.09.1982</t>
  </si>
  <si>
    <t>5211213</t>
  </si>
  <si>
    <t>152635</t>
  </si>
  <si>
    <t>07.08.2016</t>
  </si>
  <si>
    <t>5211377</t>
  </si>
  <si>
    <t>152697</t>
  </si>
  <si>
    <t>20.05.2016</t>
  </si>
  <si>
    <t>21.05.1993</t>
  </si>
  <si>
    <t>5211389</t>
  </si>
  <si>
    <t>152700</t>
  </si>
  <si>
    <t>30.06.2016</t>
  </si>
  <si>
    <t>15.10.1998</t>
  </si>
  <si>
    <t>5211403</t>
  </si>
  <si>
    <t>152704</t>
  </si>
  <si>
    <t>09.05.2016</t>
  </si>
  <si>
    <t>08.03.1995</t>
  </si>
  <si>
    <t>5211416</t>
  </si>
  <si>
    <t>152712</t>
  </si>
  <si>
    <t>05.05.2016</t>
  </si>
  <si>
    <t>01.08.1932</t>
  </si>
  <si>
    <t>5211502</t>
  </si>
  <si>
    <t>152756</t>
  </si>
  <si>
    <t>12.05.2016</t>
  </si>
  <si>
    <t>07.07.2016</t>
  </si>
  <si>
    <t>21.03.1949</t>
  </si>
  <si>
    <t>5211527</t>
  </si>
  <si>
    <t>152766</t>
  </si>
  <si>
    <t>22.07.2016</t>
  </si>
  <si>
    <t>25.07.1955</t>
  </si>
  <si>
    <t>5211569</t>
  </si>
  <si>
    <t>152785</t>
  </si>
  <si>
    <t>21.02.1945</t>
  </si>
  <si>
    <t>5211703</t>
  </si>
  <si>
    <t>52749</t>
  </si>
  <si>
    <t>19.05.2016</t>
  </si>
  <si>
    <t>26.07.2016</t>
  </si>
  <si>
    <t>11.07.1959</t>
  </si>
  <si>
    <t>5211741</t>
  </si>
  <si>
    <t>5211749</t>
  </si>
  <si>
    <t>134379</t>
  </si>
  <si>
    <t>30.05.2016</t>
  </si>
  <si>
    <t>23.06.2016</t>
  </si>
  <si>
    <t>16.08.1939</t>
  </si>
  <si>
    <t>5211794</t>
  </si>
  <si>
    <t>152900</t>
  </si>
  <si>
    <t>27.05.2016</t>
  </si>
  <si>
    <t>15.12.1959</t>
  </si>
  <si>
    <t>5211843</t>
  </si>
  <si>
    <t>152939</t>
  </si>
  <si>
    <t>31.05.2016</t>
  </si>
  <si>
    <t>21.06.2016</t>
  </si>
  <si>
    <t>19.08.1946</t>
  </si>
  <si>
    <t>5211936</t>
  </si>
  <si>
    <t>152994</t>
  </si>
  <si>
    <t>24.05.2016</t>
  </si>
  <si>
    <t>08.05.1999</t>
  </si>
  <si>
    <t>5212035</t>
  </si>
  <si>
    <t>153037</t>
  </si>
  <si>
    <t>15.07.2016</t>
  </si>
  <si>
    <t>23.10.1957</t>
  </si>
  <si>
    <t>5212052</t>
  </si>
  <si>
    <t>104105</t>
  </si>
  <si>
    <t>05.05.1975</t>
  </si>
  <si>
    <t>5212059</t>
  </si>
  <si>
    <t>153053</t>
  </si>
  <si>
    <t>28.05.2016</t>
  </si>
  <si>
    <t>05.07.1964</t>
  </si>
  <si>
    <t>5212120</t>
  </si>
  <si>
    <t>152773</t>
  </si>
  <si>
    <t>03.06.2016</t>
  </si>
  <si>
    <t>08.05.1969</t>
  </si>
  <si>
    <t>5212128</t>
  </si>
  <si>
    <t>153083</t>
  </si>
  <si>
    <t>24.06.2016</t>
  </si>
  <si>
    <t>03.08.2016</t>
  </si>
  <si>
    <t>23.04.1965</t>
  </si>
  <si>
    <t>5212145</t>
  </si>
  <si>
    <t>153091</t>
  </si>
  <si>
    <t>16.08.2016</t>
  </si>
  <si>
    <t>14.09.2016</t>
  </si>
  <si>
    <t>26.06.1971</t>
  </si>
  <si>
    <t>5212259</t>
  </si>
  <si>
    <t>130578</t>
  </si>
  <si>
    <t>07.06.2016</t>
  </si>
  <si>
    <t>28.08.1934</t>
  </si>
  <si>
    <t>5212263</t>
  </si>
  <si>
    <t>06.06.2016</t>
  </si>
  <si>
    <t>11.07.2016</t>
  </si>
  <si>
    <t>5212267</t>
  </si>
  <si>
    <t>153159</t>
  </si>
  <si>
    <t>5212387</t>
  </si>
  <si>
    <t>153218</t>
  </si>
  <si>
    <t>04.07.2016</t>
  </si>
  <si>
    <t>31.08.2016</t>
  </si>
  <si>
    <t>23.09.1959</t>
  </si>
  <si>
    <t>5212394</t>
  </si>
  <si>
    <t>153219</t>
  </si>
  <si>
    <t>13.06.2016</t>
  </si>
  <si>
    <t>10.04.1929</t>
  </si>
  <si>
    <t>5212446</t>
  </si>
  <si>
    <t>153249</t>
  </si>
  <si>
    <t>23.02.1945</t>
  </si>
  <si>
    <t>5212453</t>
  </si>
  <si>
    <t>153251</t>
  </si>
  <si>
    <t>18.07.2016</t>
  </si>
  <si>
    <t>13.04.1933</t>
  </si>
  <si>
    <t>5212733</t>
  </si>
  <si>
    <t>153383</t>
  </si>
  <si>
    <t>01.07.2016</t>
  </si>
  <si>
    <t>05.11.1945</t>
  </si>
  <si>
    <t>5212795</t>
  </si>
  <si>
    <t>153411</t>
  </si>
  <si>
    <t>03.04.1937</t>
  </si>
  <si>
    <t>5212904</t>
  </si>
  <si>
    <t>87302</t>
  </si>
  <si>
    <t>09.08.2016</t>
  </si>
  <si>
    <t>06.10.1961</t>
  </si>
  <si>
    <t>5212924</t>
  </si>
  <si>
    <t>153481</t>
  </si>
  <si>
    <t>20.02.1955</t>
  </si>
  <si>
    <t>5212926</t>
  </si>
  <si>
    <t>153485</t>
  </si>
  <si>
    <t>11.08.2016</t>
  </si>
  <si>
    <t>01.12.1946</t>
  </si>
  <si>
    <t>5212948</t>
  </si>
  <si>
    <t>153499</t>
  </si>
  <si>
    <t>22.05.1964</t>
  </si>
  <si>
    <t>5213062</t>
  </si>
  <si>
    <t>153562</t>
  </si>
  <si>
    <t>04.08.2016</t>
  </si>
  <si>
    <t>21.12.1993</t>
  </si>
  <si>
    <t>5213183</t>
  </si>
  <si>
    <t>153624</t>
  </si>
  <si>
    <t>13.07.2016</t>
  </si>
  <si>
    <t>14.12.1956</t>
  </si>
  <si>
    <t>5213261</t>
  </si>
  <si>
    <t>153660</t>
  </si>
  <si>
    <t>05.07.2016</t>
  </si>
  <si>
    <t>02.09.2016</t>
  </si>
  <si>
    <t>5213396</t>
  </si>
  <si>
    <t>153725</t>
  </si>
  <si>
    <t>08.07.2016</t>
  </si>
  <si>
    <t>21.02.1955</t>
  </si>
  <si>
    <t>5213475</t>
  </si>
  <si>
    <t>153762</t>
  </si>
  <si>
    <t>22.01.1991</t>
  </si>
  <si>
    <t>5213564</t>
  </si>
  <si>
    <t>153790</t>
  </si>
  <si>
    <t>10.08.2016</t>
  </si>
  <si>
    <t>15.01.1963</t>
  </si>
  <si>
    <t>5213619</t>
  </si>
  <si>
    <t>153809</t>
  </si>
  <si>
    <t>21.07.2016</t>
  </si>
  <si>
    <t>24.06.1934</t>
  </si>
  <si>
    <t>5213623</t>
  </si>
  <si>
    <t>153812</t>
  </si>
  <si>
    <t>04.02.1960</t>
  </si>
  <si>
    <t>5213724</t>
  </si>
  <si>
    <t>153870</t>
  </si>
  <si>
    <t>06.08.2016</t>
  </si>
  <si>
    <t>09.09.2016</t>
  </si>
  <si>
    <t>29.07.1973</t>
  </si>
  <si>
    <t>5213743</t>
  </si>
  <si>
    <t>153810</t>
  </si>
  <si>
    <t>21.09.2016</t>
  </si>
  <si>
    <t>17.04.1950</t>
  </si>
  <si>
    <t>5213786</t>
  </si>
  <si>
    <t>153845</t>
  </si>
  <si>
    <t>28.07.2016</t>
  </si>
  <si>
    <t>19.12.1962</t>
  </si>
  <si>
    <t>5213819</t>
  </si>
  <si>
    <t>153914</t>
  </si>
  <si>
    <t>19.10.1987</t>
  </si>
  <si>
    <t>5213841</t>
  </si>
  <si>
    <t>153929</t>
  </si>
  <si>
    <t>03.10.2016</t>
  </si>
  <si>
    <t>23.10.1969</t>
  </si>
  <si>
    <t>5213906</t>
  </si>
  <si>
    <t>02.08.2016</t>
  </si>
  <si>
    <t>5213988</t>
  </si>
  <si>
    <t>153996</t>
  </si>
  <si>
    <t>31.07.2016</t>
  </si>
  <si>
    <t>27.06.1952</t>
  </si>
  <si>
    <t>5214226</t>
  </si>
  <si>
    <t>154108</t>
  </si>
  <si>
    <t>12.08.2016</t>
  </si>
  <si>
    <t>22.09.2016</t>
  </si>
  <si>
    <t>14.09.1974</t>
  </si>
  <si>
    <t>5214320</t>
  </si>
  <si>
    <t>154148</t>
  </si>
  <si>
    <t>5214363</t>
  </si>
  <si>
    <t>154172</t>
  </si>
  <si>
    <t>17.08.2016</t>
  </si>
  <si>
    <t>27.12.1978</t>
  </si>
  <si>
    <t>5214386</t>
  </si>
  <si>
    <t>154185</t>
  </si>
  <si>
    <t>07.09.2016</t>
  </si>
  <si>
    <t>29.09.2016</t>
  </si>
  <si>
    <t>07.12.1947</t>
  </si>
  <si>
    <t>5214387</t>
  </si>
  <si>
    <t>149093</t>
  </si>
  <si>
    <t>18.08.2016</t>
  </si>
  <si>
    <t>28.08.2016</t>
  </si>
  <si>
    <t>06.07.1940</t>
  </si>
  <si>
    <t>5214392</t>
  </si>
  <si>
    <t>154188</t>
  </si>
  <si>
    <t>22.08.2016</t>
  </si>
  <si>
    <t>05.10.2016</t>
  </si>
  <si>
    <t>23.09.1941</t>
  </si>
  <si>
    <t>5214460</t>
  </si>
  <si>
    <t>154219</t>
  </si>
  <si>
    <t>06.10.2016</t>
  </si>
  <si>
    <t>27.02.1937</t>
  </si>
  <si>
    <t>5214467</t>
  </si>
  <si>
    <t>154224</t>
  </si>
  <si>
    <t>23.08.2016</t>
  </si>
  <si>
    <t>07.06.1966</t>
  </si>
  <si>
    <t>5214545</t>
  </si>
  <si>
    <t>154271</t>
  </si>
  <si>
    <t>26.08.2016</t>
  </si>
  <si>
    <t>20.08.1992</t>
  </si>
  <si>
    <t>5214602</t>
  </si>
  <si>
    <t>154292</t>
  </si>
  <si>
    <t>01.09.2016</t>
  </si>
  <si>
    <t>30.09.2016</t>
  </si>
  <si>
    <t>21.10.1934</t>
  </si>
  <si>
    <t>5214734</t>
  </si>
  <si>
    <t>154369</t>
  </si>
  <si>
    <t>27.08.2016</t>
  </si>
  <si>
    <t>05.05.1965</t>
  </si>
  <si>
    <t>5214743</t>
  </si>
  <si>
    <t>154373</t>
  </si>
  <si>
    <t>29.08.2016</t>
  </si>
  <si>
    <t>29.11.1972</t>
  </si>
  <si>
    <t>5214776</t>
  </si>
  <si>
    <t>154389</t>
  </si>
  <si>
    <t>30.08.2016</t>
  </si>
  <si>
    <t>18.10.2016</t>
  </si>
  <si>
    <t>08.10.1944</t>
  </si>
  <si>
    <t>5214875</t>
  </si>
  <si>
    <t>15660</t>
  </si>
  <si>
    <t>12.09.2016</t>
  </si>
  <si>
    <t>10.10.2016</t>
  </si>
  <si>
    <t>15.08.1930</t>
  </si>
  <si>
    <t>5214891</t>
  </si>
  <si>
    <t>73693</t>
  </si>
  <si>
    <t>11.10.2016</t>
  </si>
  <si>
    <t>24.01.1955</t>
  </si>
  <si>
    <t>5214970</t>
  </si>
  <si>
    <t>154468</t>
  </si>
  <si>
    <t>06.09.2016</t>
  </si>
  <si>
    <t>28.07.1989</t>
  </si>
  <si>
    <t>5214980</t>
  </si>
  <si>
    <t>154472</t>
  </si>
  <si>
    <t>13.09.2016</t>
  </si>
  <si>
    <t>20.10.2016</t>
  </si>
  <si>
    <t>09.11.1952</t>
  </si>
  <si>
    <t>5214999</t>
  </si>
  <si>
    <t>154485</t>
  </si>
  <si>
    <t>18.09.2016</t>
  </si>
  <si>
    <t>21.03.1952</t>
  </si>
  <si>
    <t>5215106</t>
  </si>
  <si>
    <t>154526</t>
  </si>
  <si>
    <t>19.12.1992</t>
  </si>
  <si>
    <t>5215130</t>
  </si>
  <si>
    <t>154546</t>
  </si>
  <si>
    <t>18.03.1968</t>
  </si>
  <si>
    <t>5215131</t>
  </si>
  <si>
    <t>154547</t>
  </si>
  <si>
    <t>13.10.2016</t>
  </si>
  <si>
    <t>5215273</t>
  </si>
  <si>
    <t>154604</t>
  </si>
  <si>
    <t>12.04.1954</t>
  </si>
  <si>
    <t>5215318</t>
  </si>
  <si>
    <t>154626</t>
  </si>
  <si>
    <t>16.09.2016</t>
  </si>
  <si>
    <t>03.02.1951</t>
  </si>
  <si>
    <t>5215326</t>
  </si>
  <si>
    <t>145932</t>
  </si>
  <si>
    <t>28.09.2016</t>
  </si>
  <si>
    <t>13.09.1959</t>
  </si>
  <si>
    <t>5215553</t>
  </si>
  <si>
    <t>154743</t>
  </si>
  <si>
    <t>14.10.2016</t>
  </si>
  <si>
    <t>27.06.1959</t>
  </si>
  <si>
    <t>5215617</t>
  </si>
  <si>
    <t>154765</t>
  </si>
  <si>
    <t>101 1102 ASIA D ohne n-u Störung</t>
  </si>
  <si>
    <t>12.06.1965</t>
  </si>
  <si>
    <t>5215690</t>
  </si>
  <si>
    <t>154792</t>
  </si>
  <si>
    <t>13.04.1943</t>
  </si>
  <si>
    <t>5215730</t>
  </si>
  <si>
    <t>154802</t>
  </si>
  <si>
    <t>30.10.1945</t>
  </si>
  <si>
    <t>5215940</t>
  </si>
  <si>
    <t>154896</t>
  </si>
  <si>
    <t>19.10.2016</t>
  </si>
  <si>
    <t>18.09.1943</t>
  </si>
  <si>
    <t>5216034</t>
  </si>
  <si>
    <t>154948</t>
  </si>
  <si>
    <t>09.10.2016</t>
  </si>
  <si>
    <t>27.10.1960</t>
  </si>
  <si>
    <t>5216039</t>
  </si>
  <si>
    <t>5216062</t>
  </si>
  <si>
    <t>154962</t>
  </si>
  <si>
    <t>28.05.1978</t>
  </si>
  <si>
    <t>5216072</t>
  </si>
  <si>
    <t>38988</t>
  </si>
  <si>
    <t>12.10.2016</t>
  </si>
  <si>
    <t>16.11.1939</t>
  </si>
  <si>
    <t>5216099</t>
  </si>
  <si>
    <t>154986</t>
  </si>
  <si>
    <t>17.10.2016</t>
  </si>
  <si>
    <t>07.04.1931</t>
  </si>
  <si>
    <t>5216104</t>
  </si>
  <si>
    <t>154987</t>
  </si>
  <si>
    <t>24.10.2016</t>
  </si>
  <si>
    <t>13.04.1956</t>
  </si>
  <si>
    <t>5216143</t>
  </si>
  <si>
    <t>155004</t>
  </si>
  <si>
    <t>03.05.1950</t>
  </si>
  <si>
    <t>5216216</t>
  </si>
  <si>
    <t>145969</t>
  </si>
  <si>
    <t>13.06.1976</t>
  </si>
  <si>
    <t>5216240</t>
  </si>
  <si>
    <t>155041</t>
  </si>
  <si>
    <t>13.11.1949</t>
  </si>
  <si>
    <t>5216301</t>
  </si>
  <si>
    <t>155074</t>
  </si>
  <si>
    <t>21.10.2016</t>
  </si>
  <si>
    <t>27.11.1942</t>
  </si>
  <si>
    <t>5216305</t>
  </si>
  <si>
    <t>155075</t>
  </si>
  <si>
    <t>22.02.1943</t>
  </si>
  <si>
    <t>5216429</t>
  </si>
  <si>
    <t>155139</t>
  </si>
  <si>
    <t>22.12.1976</t>
  </si>
  <si>
    <t>5216489</t>
  </si>
  <si>
    <t>155177</t>
  </si>
  <si>
    <t>25.10.2016</t>
  </si>
  <si>
    <t>13.03.1962</t>
  </si>
  <si>
    <t>Pat in 2015
Liste?</t>
  </si>
  <si>
    <t>Fallnummer _x000D_
Urfall 1</t>
  </si>
  <si>
    <t>Geburtsdatum</t>
  </si>
  <si>
    <t>Komplette Paraplegie sub Th10 (AIS A) bei schwerer tumorbedingter (DD im Rahmen DG 2) Spinalkanalstenose BWK7-9 bei Hyperextensionsverletzung BWK9 nach Sturz im Garten am 14.10.2015</t>
  </si>
  <si>
    <t>Sturz im Garten</t>
  </si>
  <si>
    <t>Tetraparese bei Critical-Illness-Polyneuromyopathie im Rahmen eines septischen Schocks bei bilateraler Pneumonie</t>
  </si>
  <si>
    <t>Aktinischen Reaktion des Myelons</t>
  </si>
  <si>
    <t>Komplette Paraplegie sub Th3 (AIS A) im Rahmen einer aktinischen Reaktion des Myelons in Höhe C4 bei St.n. kombinierter Radiotherapie der Lungenspitze nach Pancoast-Tumor</t>
  </si>
  <si>
    <t>Inkomplette Paraplegie sub Th2 (AIS C) nach Sturz mit Polytrauma  am 31.12.2015</t>
  </si>
  <si>
    <t>Inkomplette Paraplegie sub L3 (AIS D) aufgrund eines Epiduralabszesses L4-S2 mit Kompression der Cauda equina  ED 03.12.2015</t>
  </si>
  <si>
    <t>Inkomplette Paraplegie sub L1 (AIS C) bei Polytrauma nach Sturz aus über 10 Meter Höhe bei akuter Psychose 11/2015</t>
  </si>
  <si>
    <t>Sturz aus über 10 Meter Höhe</t>
  </si>
  <si>
    <t>Komplette Tetraplegie sub C4 (AIS A) bei histologisch mittelgradigen differenzierten invasiven duktalem Adenokarzinom mit peritumoralem duktalem In-situ-Karzinom</t>
  </si>
  <si>
    <t>SPZ</t>
  </si>
  <si>
    <t>Adenokarzinom</t>
  </si>
  <si>
    <t>Conus-Cauda Kompressionssyndrom</t>
  </si>
  <si>
    <t xml:space="preserve">Sensomotorisch komplette Paraplegie sub L1 (AIS A) bei Conus-Cauda Kompressionssyndrom bei St.n. operativer Dekompression Th12-L5 mit Laminektomie L3-L4 und Th12-L1, Recessotomie, Foraminotomie und Spondylodese Th12-L5 am 10.01.2016 (Kantonsspital Aarau)
</t>
  </si>
  <si>
    <t>KS Aarau</t>
  </si>
  <si>
    <t>KS Genf</t>
  </si>
  <si>
    <t>KS Zug</t>
  </si>
  <si>
    <t xml:space="preserve">Schwere Tetraparese bei Critical-Illness-Polyneuropathie, ED 11/2015 mit/bei:
St.n. septischem Schock mit Multiorgan-Dysfunktion 11/2015
</t>
  </si>
  <si>
    <t>Spital Region Oberaargau</t>
  </si>
  <si>
    <t>Komplette Tetraplegie sub C5 (AIS A) nach Fahrradunfall am 01.06.2015</t>
  </si>
  <si>
    <t>CHU Saint-Etienne</t>
  </si>
  <si>
    <t>Sensomotorisch inkomplette Tetraplegie initial sub C2 (AIS B) HWK1-3 Luxationsfraktur, infolge Trauma am 10.08.2014</t>
  </si>
  <si>
    <t xml:space="preserve">Spital Wetzikon GZO </t>
  </si>
  <si>
    <t xml:space="preserve">Critical Illness Polyneuropathie (ED: 08.12.2015) nach septischem Schock mit anaerober Blutkultur mit E. coli ESBL und mit E. coli und Enterococcus faecium vom abdominalen Easyflow (ED: 23.11.2015)
</t>
  </si>
  <si>
    <t>Sensomotorisch komplette Paraplegie sub S1 (AIS A) bei Polytrauma nach Sturz aus 4 Metern Höhe am 17.01.2016</t>
  </si>
  <si>
    <t xml:space="preserve">Sensomotorisch inkomplette Paraplegie sub L1 (AIS C) vermutlich kombiniert toxisch-aktinisch bedingte Neuropathie
</t>
  </si>
  <si>
    <t xml:space="preserve">Sensomotorisch inkomplette Paraplegie sub Th7 (AIS D) durch langstreckigen spinalen lnfarkt im Bereich BWK4-9 rechts nach Aortenaneurysma-Operation am 20.01.2016  </t>
  </si>
  <si>
    <t>spinale Ischämie nach Aortendissektion</t>
  </si>
  <si>
    <t xml:space="preserve">Tetraparese im Rahmen einer seropositiven multifokalen motorischen Neuropathie (MMN
Exitus letalis nach respiratorischer Insuffizienz mit Herz-Kreislaufstillstand am 23.03.2016
</t>
  </si>
  <si>
    <t>multifokale motorische Neuropathie</t>
  </si>
  <si>
    <t xml:space="preserve">Sensomotorisch inkomplette Paraplegie sub Th 6 (AIS D) mit Spinalis-anterior-Syndrom am 02.02.2016 bei spinaler Ischämie im Bereich des Conus ab BWK12 mit Myelopathiesignal (kernspintomographisch nachgewiesen)
</t>
  </si>
  <si>
    <t>Hirslanden Klinik Zürich</t>
  </si>
  <si>
    <t xml:space="preserve">Tetraparese bei Critical-Illness Polyneuropathie nach kardiogenem Schock 10/2015 </t>
  </si>
  <si>
    <t xml:space="preserve">Sensomotorisch inkomplette Tetraplegie sub C4 (AIS D) bei Zentromedullärem Syndrom nach multiplen operativen Versorgungen der Wirbelsäule auf Höhe HWK3-7 ab 09.02.2016 bis 15.02.2016 bei Spinalkanalstenose mit breitbasigen Bandscheibenprotrusionen HWK4/5 und 5/6 und bei motoneuroner Erkrankung (03/2016)
</t>
  </si>
  <si>
    <t>Zentromedulläres Syndrom</t>
  </si>
  <si>
    <t>Sensomotorisch komplette Paraplegie sub L1 (AIS A) mit Teilinnervation bis S1 mit Conus/Cauda Läsion nach Sturz aus 3 m Höhe (Astbruch beim Baumschneiden) am 02.02.2016</t>
  </si>
  <si>
    <t>Inselspital Bern</t>
  </si>
  <si>
    <t xml:space="preserve">Inkomplette Tetreplegie sub C6 (AIS D) nach einem Sturz beim Aufstehen vom WC mit Contusio Spinalis mit absoluter Spinalkanalstenose HWK5/6 und HWK6/7
</t>
  </si>
  <si>
    <t>Sturz beim Aufstehen vom WC</t>
  </si>
  <si>
    <t>HUG</t>
  </si>
  <si>
    <t xml:space="preserve">inkomplette Tetraplegie motorisch sub C4, sensorisch sub C5 (AIS B) nach Skiunfall </t>
  </si>
  <si>
    <t>Sensomotorische komplette Paraplegie sub Th11 (AIS A) nach Skiunfall am 16.02.2016</t>
  </si>
  <si>
    <t>Sensomotorisch inkomplette Paraplegie sub Th6 (initial Th4), ASIA D, bei postoperativer Myelonblutung BWK5/6 nach Revisionsoperation der Skoliose am 18.02.2016</t>
  </si>
  <si>
    <t>postoperative Myelonblutung</t>
  </si>
  <si>
    <t>Sensomotorisch inkomplette Tetraplegie sub C5 (AIS C) nach Verkehrsunfall am 05.02.2016</t>
  </si>
  <si>
    <t>Spital Belgrad</t>
  </si>
  <si>
    <t>Guillain-Barré Syndrom, ED 01.01.2016 nach grippalem Infekt</t>
  </si>
  <si>
    <t xml:space="preserve">Stadtspital Waid </t>
  </si>
  <si>
    <t xml:space="preserve">Sensomotorisch inkomplette Tetraplegie sub C6 (AIS B) im Verlauf (19.05.2016) sub C5 (AIS D) nach intraduralem Hämatom auf Höhe HWK6/7 unter Xarelto, anamnestisch Sturz nach Ereignis
</t>
  </si>
  <si>
    <t>Sensomotorisch inkomplette Paraplegie S2 (AIS B), im Sinne eines Konus-Syndroms mit Reithosenanästhesie bei St.n. Gleitschirmunfall mit Zuzug einer Berstungsfraktur LWK1</t>
  </si>
  <si>
    <t>Komplette Tetraplegie sub Th2 (AIS A)  bei langstreckigem spinalem Hämatom HWK3-BWK11 bei INR-Entgleisung auf 4.7, orale Antikoagulation mit Marcoumar bei paroxysmalem Vorhofflimmern einmalig Konakion 1 mg am 25.02.2016, im Verlauf komplette Paraplegie sub Th4,</t>
  </si>
  <si>
    <t>Sensomotorisch inkomplette Tetraplegie sub C2 (AIS D) nach Dekompression der Spinalkanalstenose 09.02.2016, LUKS Luzern</t>
  </si>
  <si>
    <t>Paraplegie sub Th5 (AIS A) in Folge eines subduralen Hämatomes Th6 - Th12 (ED: 29.02.2016)</t>
  </si>
  <si>
    <t>subdurales Hämatom</t>
  </si>
  <si>
    <t>Tetraparese bei Guillain-Barré-Syndrom/Miller-Fisher-Overlap (EM 26.02.2016)</t>
  </si>
  <si>
    <t>Rega Arzt</t>
  </si>
  <si>
    <t xml:space="preserve">Inkomplette Paraplegie sub Th12 (AIS D) bei unklarem Treppensturz am 10.03.2016 um 19:30 Uhr
</t>
  </si>
  <si>
    <t>Sensomotorisch komplette Paraplegie sub Th3 (AIS A) nach Autounfall am 07.03.2016</t>
  </si>
  <si>
    <t>KS Graubünden</t>
  </si>
  <si>
    <t>Sensomotorisch komplette Tetraplegie sub C4 (AIS A)  bei Flexions-Distraktionsverletzung mit Spaltfrakturen HWK5/6 mit Kompression des Myelons nach Skiunfall am 19.03.2016</t>
  </si>
  <si>
    <t>Sensomotorisch komplette Paraplegie sub Th4 (AIS A) nach Sturz beim Herabsetzen auf die Toilette am 19.03.2016</t>
  </si>
  <si>
    <t>Sensomotorisch inkomplette Paraplegie sub L1 (AIS D) im Verlauf (19.05.2016) sub Th12 (AIS D) nach Sturz aus dem dritten Stock eines Hauses am 07.03.2016</t>
  </si>
  <si>
    <t>Sturz aus dem dritten Stock eines Hauses</t>
  </si>
  <si>
    <t>Inkomplette Paraplegie sub Th8 (AIS C) bei multiplen Achsenskelettverletzungen nach Sturz aus 8 Metern Höhe am 09.03.2016</t>
  </si>
  <si>
    <t>Sturz aus 8 Metern Höhe</t>
  </si>
  <si>
    <t>Critical-Illness-Polyneuropathie mit Tetraparese im Rahmen eines septischen Schocks</t>
  </si>
  <si>
    <t xml:space="preserve">Inkomplette Tetraplegie sub C4 (AIS C) mit progredienter posthämorrhagischer langstreckiger Syringomyelie zervikothorakal bei chiariartiger Vernarbung und Einengung im Bereich des  Foramen magnum mit Ausflussstörung aus dem 4. Ventrikel nach Subarachnoidalblutung bei rupturiertem PICA-Aneurysma links </t>
  </si>
  <si>
    <t>Subarachnoidalblutung bei rupturiertem PICA-Aneurysma</t>
  </si>
  <si>
    <t>Kompliziert verlaufendes Guillain-Barré-Syndrom mit Vd.a. Übergang in Chronic inflammatory demyelinating polyneuropathiy (ClDP), ED 15.02.2016, ES 10.02.2016</t>
  </si>
  <si>
    <t>Klinik St. Anna</t>
  </si>
  <si>
    <t>Stolpersturz Rolltreppe</t>
  </si>
  <si>
    <t>Inkomplette Paraplegie sub Th9 (AIS D) nach Sturz 01/2016 Stolpersturz am Fusse einer Rolltreppe infolge Verrutschen der Prothese mit Innenrotation</t>
  </si>
  <si>
    <t>Inkomplette Tetraplegie sub C4 (AIS D) mit/bei: Spinalkanalstenose HWK4/5</t>
  </si>
  <si>
    <t xml:space="preserve">Patientennummer </t>
  </si>
  <si>
    <t>Sensomotorisch inkomplette Paraplegie sub L1 (initial AIS C, im Verlauf AIS D) nach Gleitschirmunfall mit Polytrauma vom 26.03.2016</t>
  </si>
  <si>
    <t xml:space="preserve">Triemli Spital </t>
  </si>
  <si>
    <t>Sensomotorisch inkomplette Paraplegie sub Th10 (AIS B) Spinalis anterior-Syndrom</t>
  </si>
  <si>
    <t>KS Olten</t>
  </si>
  <si>
    <t>Sensomotorisch inkomplette Tetraplegie sub C4 (AIS D) nach Stolpersturz am 29.02.2016</t>
  </si>
  <si>
    <t>Stolpersturz</t>
  </si>
  <si>
    <t xml:space="preserve">Locked-In Syndrom nach akutem langstreckigem Verschluss der Arteria basilaris vom
02.04.2016 nach mittelschwerem Schädelhirntrauma durch Kopfschlag beim Kampfsport vom 02.04.2016
</t>
  </si>
  <si>
    <t>Locked-In Syndrom</t>
  </si>
  <si>
    <t>Komplette Paraplegie sub Th10 (AIS A) nach Sturz aus 7 m Höhe am 10.04.2016</t>
  </si>
  <si>
    <t>Inkomplette Tetraplegie sub C4 (AIS D) nach Sturz am 06.04.2016</t>
  </si>
  <si>
    <t>Sensomotorisch initial komplette Paraplegie sub Th6 (AIS A), im Verlauf inkomplette Paraplegie sub Th3 (AIS C) infolge intraspinaler, intraduraler Blutung HWK6-BWK3 mit Kompression des Myelons am 10.04.2016</t>
  </si>
  <si>
    <t>intraspinale Blutung</t>
  </si>
  <si>
    <t>Hydrosyringomyelie</t>
  </si>
  <si>
    <t xml:space="preserve">Sensomotorisch inkomplette Paraplegie sub Th7 (AIS C, im Verlauf AIS D) bei langstreckiger Hydrosyringomyelie Th7-Th12 (b.St.n. Epiduralen Abszessen)
</t>
  </si>
  <si>
    <t xml:space="preserve">Sensomotorische inkomplette Paraplegie sub Th8 (AIS D) bei grosse paramedianer rechtsseitiger Diskushernie Th8/9 mit Myelonkompression
</t>
  </si>
  <si>
    <t>Komplette Paraplegie sub Th5 (AIS A) nach Explosionstrauma in Syrien 2015</t>
  </si>
  <si>
    <t>Explosionstrauma</t>
  </si>
  <si>
    <t xml:space="preserve">Komplette Paraplegie sub L2 (AIS A) nach Sturz aus 10 Meter Höhe mit Polytrauma  am 11.04.2016 ISS 66)
</t>
  </si>
  <si>
    <t>Inkomplette Paraplegie sub Th4 (initial AIS B, im Verlauf AIS D) nach thorako-abdomineller Aortengefässprotheseimplantation</t>
  </si>
  <si>
    <t>Aortengefässprotheseimplantation</t>
  </si>
  <si>
    <t>Myasthenia gravis</t>
  </si>
  <si>
    <t xml:space="preserve">Respiratorische Insuffizienz bei Verdacht auf seronegative Myasthenia gravis, bei  idiopathischer, regrediente rechtsbetonte Phrenicusparese
</t>
  </si>
  <si>
    <t xml:space="preserve">Tetraparese bei Critical Illness Polyneuropathie 
</t>
  </si>
  <si>
    <t>CHUV</t>
  </si>
  <si>
    <t xml:space="preserve">Spital Langenthal </t>
  </si>
  <si>
    <t>Critical-Illness-Polyneuropathie bei St.n. schwerem Toxic-Schock-Syndrom bei Cellulitis mit Gruppe G Streptokokken im Rahmen Cellulitis UE rechts 04/2016</t>
  </si>
  <si>
    <t xml:space="preserve">Sensomotorisch komplette Tetraplegie sub C6 (AIS A) nach Verkehrsunfall am 02.11.2015 mit/bei
</t>
  </si>
  <si>
    <t>Komplette Paraplegie sub Th12 (AIS A) nach Motorradunfall am 12.04.2016</t>
  </si>
  <si>
    <t xml:space="preserve">Sensomotorisch inkomplette Tetraplegie sub C3 (intial AIS B, im Verlauf AIS B) bei St.n. Spinalkanalstenose C3-C4 mit Myelonkompression 
</t>
  </si>
  <si>
    <t xml:space="preserve">Sensomotorisch inkomplette Paraplegie, initial sub L1 (AIS B), im Verlauf sub L3 (AIS B) mehrsegmentale degenerative LWS-Veränderungen bei erstgradiger Listhese im Segment L4/5 und hypertropher Spondylarthrose und konsekutiver Stenosierung des Neuroforamens rechts
</t>
  </si>
  <si>
    <t>Tetraparese bei Guillain-Barré-Syndrom seit 01.03.2016</t>
  </si>
  <si>
    <t xml:space="preserve">Sensomotorisch inkomplette Paraplegie initial sub L1 (AIS D), im Verlauf sub Th3 (AIS D) nach intramedullärem Ependymom WHO Grad II HWK7 - BWK3
</t>
  </si>
  <si>
    <t>intramedulläres Ependymom</t>
  </si>
  <si>
    <t xml:space="preserve">Sensomotorisch inkomplette Paraplegie sub Th9 (aktuell AIS D, initial AIS B) bei Pseudarthrose und absoluter Spinalkanalstenose Th10/11 seit 05/2016
</t>
  </si>
  <si>
    <t>Inkomplette Tetraplegie sub C4 (AIS C) mit progredienter posthämorrhagischer langstreckiger Syringomyelie zervikothorakal bei chiariartiger Vernarbung und Einengung im Bereich des  Foramen magnum mit Ausflussstörung aus dem 4. Ventrikel nach Subarachnoidalblutung bei rupturiertem PICA-Aneurysma links (2011)</t>
  </si>
  <si>
    <t>Miller-Fisher-Syndrom</t>
  </si>
  <si>
    <t xml:space="preserve">Inkomplette Tetraplegie sub C4 (AIS D) (initial: sub C3, AIS C) nach Sturz beim Wandern am 05.05.2016
</t>
  </si>
  <si>
    <t xml:space="preserve">Guillain-Barré-Syndrom, ED 12.05.2016
</t>
  </si>
  <si>
    <t>Guillain-Barré Syndrom, ED 14.04.2016</t>
  </si>
  <si>
    <t xml:space="preserve">Sensomotorisch inkomplette Paraplegie sub Th11 (AIS D) im Verlauf sub Th12 (AIS D) bei thorakaler Myelopathie
</t>
  </si>
  <si>
    <t>thorakale Myelopathie</t>
  </si>
  <si>
    <t xml:space="preserve">Intracerebrale Blutung im Thalamus bei bestehender kompletter Tetraplegie seit 2007 </t>
  </si>
  <si>
    <t>Blutung im Thalamus</t>
  </si>
  <si>
    <t xml:space="preserve">Inkomplette sensomotorische Paraplegie sub Th12 (AIS D) bei Flexions-/Distraktionstrauma Th11/12 mit Berstungsfraktur BWK12 am 27.05.2016, nach Verkehrsunfall mit Quad
</t>
  </si>
  <si>
    <t>Spitalzentrum Biel</t>
  </si>
  <si>
    <t xml:space="preserve">Komplette Paraplegie sub Th 3 (AIS A) (ED 23.05.2016) bei spinaler Tumorinfiltration im Rahmen des Adenokarzinoms im rechten Lungenoberlappen (Pancoast-Tumor) mit dermaler, ossärer und intraspinaler Infiltration (Höhe BWK5-7), ED 11/ 2015
</t>
  </si>
  <si>
    <t xml:space="preserve">Inkomplette Paraplegie sub L1 (AIS D), im Verlauf sub L3 (AIS D) seit 05.2016, postoperativ eingetretene
Hochgradige Spinalkanalstenose L2-L3 und L3-L4
</t>
  </si>
  <si>
    <t>Motoneuron-Erkrankung unklarer Aetiologie</t>
  </si>
  <si>
    <t>Sensomotorisch inkomplette Tetraplegie sub C6 (AIS D) nach Sturz aus 8 Meter Höhe am 04.05.2016</t>
  </si>
  <si>
    <t xml:space="preserve">Sensomotorisch inkomplette Paraplegie sub Th9 (AIS C) seit 03.09.2015 mit/bei: Spinalkanalstenose (EM 03.09.2015, ED 06.09.2015)
</t>
  </si>
  <si>
    <t xml:space="preserve">Inkomplette sensomotorische Paraplegie initial sub Th8 , im verlauf rechts sub Th12, links sub Th9 (AIS D) nach Dekompressionssyndrom nach Tauchunfall nach Auftauchen aus ca. 40 Meter Tiefe in Kolumbien am 27.04.2016
</t>
  </si>
  <si>
    <t>HA</t>
  </si>
  <si>
    <t xml:space="preserve">Inkomplette Tetraplegie sub C4 (AIS D) nach Treppensturz aus zwei Metern Höhe und vorbestehenden Stenosen C3/4, 4/5 und 5/6 nach Polytrauma am 28.05.2016 
</t>
  </si>
  <si>
    <t>Inkomplette Tetraplegie sub C4 (AIS D) mit akuter Myelonkontusion HWK3/4 nach alkoholisiertem Sturz im Tram am 28.05.2016</t>
  </si>
  <si>
    <t>Sturz im Tram</t>
  </si>
  <si>
    <t>Critical-Illness Polyneuropathie</t>
  </si>
  <si>
    <t>Inkomplette sensomotorische Tetraplegie sub C5 (AIS D) bei diskoligamentärer Verletzung C5/6, sekundärer Spinalkanalstenose mit Myelopathie C3-7 nach Wendeltreppensturz am 08.06.2016</t>
  </si>
  <si>
    <t>Komplette Paraplegie sub Th7 (AIS A) bei intramedullärer Läsion BWK10-12 bei eingeblutetem Ependymom (WHO Grad II)</t>
  </si>
  <si>
    <t xml:space="preserve">Inkomplette Paraplegie sub Th-11, AIS D bei epiduralem Tumor dorsal des Durasacks von BWK 4-9 mit Myelonkompression auf Höhe BWK 7-8 bei metastasierendem Prostata Karzinom
</t>
  </si>
  <si>
    <t xml:space="preserve">Schwere Critical Illness Polymyoneuropathie nach In-Hospital Reanimation bei pulsloser elektrischer Aktivität nach Asthma bronchiale Exazerbation am 11.06.2016
</t>
  </si>
  <si>
    <t>Komplette Paraplegie sub Th 6 (AIS A) bei Luxationsfraktur Th5/6 nach Motorradunfall am 22.06.2016</t>
  </si>
  <si>
    <t>Critical Illness Polyneuropathie nach Hirnstammcavernomextripation links am 11.05.2016</t>
  </si>
  <si>
    <t>Inkomplette Paraplegie sub Th3 (AIS B) bei spinalem Kompressionssyndrom, tumorbedingt bei ossärer Metastase</t>
  </si>
  <si>
    <t>Ossäre Metastase</t>
  </si>
  <si>
    <t>Inkompletter Tetraplegie  sub C6 (AIS B) nach Polytrauma durch Autounfall am 28.06.2016</t>
  </si>
  <si>
    <t>KS St. Gallen</t>
  </si>
  <si>
    <t xml:space="preserve">Inkomplette Tetraplegie motorisch sub C5, sensorisch sub Th6 (AIS C) nach Lawinenunfall am 09.07.2016 mit Polytrauma
</t>
  </si>
  <si>
    <t>Lawinenunfall</t>
  </si>
  <si>
    <t>Inkomplette Tetraplegie sub C4 (AIS D) nach Sturz in untiefes Wasser am 10.07.2016</t>
  </si>
  <si>
    <t>5216133</t>
  </si>
  <si>
    <t>155000</t>
  </si>
  <si>
    <t>04.11.2016</t>
  </si>
  <si>
    <t>06.12.1945</t>
  </si>
  <si>
    <t>5216736</t>
  </si>
  <si>
    <t>155254</t>
  </si>
  <si>
    <t>20.09.1934</t>
  </si>
  <si>
    <t>Inkomplette Paraplegie sub Th12 (AIS D) bei hochgradiger Spinalkanalstenose Th12/L1 und Kompression des Rückenmarkkonus</t>
  </si>
  <si>
    <t>Sensomotorisch inkomplette Tetraplegie sub C5 (AIS D) nach Massenprolaps C6/7 am 13.07.2016</t>
  </si>
  <si>
    <t xml:space="preserve">Lindenhof-Spital </t>
  </si>
  <si>
    <t>Critical-Illness-Polyneuropathie bei abdominalen Kompartmentsyndrom und septischem Schock bei schwerster nekrotisierend-hämorrhagischer Pankreatitis am 24.05.2016</t>
  </si>
  <si>
    <t xml:space="preserve">Frühsommer-Meningoencephalitis (FSME) mit transverser Myelitis, ED 10.07.2016
</t>
  </si>
  <si>
    <t>Inkomplette Tetraplegie sub C3 (AIS B) nach Treppensturz am 08.07.2016</t>
  </si>
  <si>
    <t>Komplette Paraplegie sub Th11 (AIS A) nach Verkehrsunfall am 18.07.2016</t>
  </si>
  <si>
    <t>Komplette Paraplegie sub Th6 (AIS A) nach Sturz aus 10 Meter Höhe am 15.06.2016</t>
  </si>
  <si>
    <t>Komplette Tetraplegie sub C5 (AIS A) nach Sturz beim Wandern am 30.07.2016</t>
  </si>
  <si>
    <t>Inkomplette Paraplegie motorisch sub L1rechts, sub L2 links, sensibel sub S3 (AIS D) bei Cauda equina-Syndrom nach Polytrauma (Verkehrsunfall) am 29.07.2016</t>
  </si>
  <si>
    <t>Komplette Tetraplegie sub C6 (AIS A) nach Autounfall am 04.08.2016</t>
  </si>
  <si>
    <t>Bürgerspital Solothurn</t>
  </si>
  <si>
    <t>Critical-Illness-Polyneuropathie 12.07.2016</t>
  </si>
  <si>
    <t xml:space="preserve">Schwere Critical-Illness-Polyneuromyopathie mit protrahiertem Weaning
</t>
  </si>
  <si>
    <t>Inkomplette Paraplegie, initial sub Th10 (AIS D) nach intraduraler extramedullärer Blutung BWK 2 (ED 09.08.2016)</t>
  </si>
  <si>
    <t>extramedullärer Blutung</t>
  </si>
  <si>
    <t>Inkomplette Paraplegie sub L2 (AIS D) bei ausgeprägter multisegmentaler, lumbaler Spinalkanalstenose ED am 08.07.2016</t>
  </si>
  <si>
    <t>Inkomplette Paraplegie sub Th4 (AIS D) nach Aortendissektion Stanford A am 16.08.2016</t>
  </si>
  <si>
    <t>Inkomplette Tetraplegie sub C6 (AIS B) nach Velounfall am 19.08.2016</t>
  </si>
  <si>
    <t>Sensomotorisch Inkomplette Paraplegie sub Th12 (AIS C) bei pathologischer Fraktur BWK10-11 am 14.08.2016 nach Sturz</t>
  </si>
  <si>
    <t>Sensomotorisch komplette Paraplegie sub Th10 (AIS A) nach Sturz vom Dach aus 6 Meter Höhe am 26.08.2016</t>
  </si>
  <si>
    <t>Komplette Paraplegie sub Th4 (AIS A) nach BWK 5,6 und 7 Fraktur nach Autounfall am 04.08.2016</t>
  </si>
  <si>
    <t>Beau-Site Klinik</t>
  </si>
  <si>
    <t>Inkomplette Paraplegie sub Th7 aufgrund einer sekundären
absoluten Spinalkanalstenose Th7/8 infolge eines Implantatversagens mit BWK 8 Fraktur und postoperativnarbenbedingter
Spinalkanalstenose bei multiplen Voroperationen</t>
  </si>
  <si>
    <r>
      <t xml:space="preserve">Paraplegie sub Th6 </t>
    </r>
    <r>
      <rPr>
        <sz val="8"/>
        <color rgb="FFFF0000"/>
        <rFont val="Arial"/>
        <family val="2"/>
      </rPr>
      <t>AIS C</t>
    </r>
    <r>
      <rPr>
        <sz val="8"/>
        <rFont val="Arial"/>
        <family val="2"/>
      </rPr>
      <t xml:space="preserve"> nach osteoporotischer Berstungsfraktur BWK7/8 mit Spinalkanaleinengung und Myelondekompression 08/2016</t>
    </r>
  </si>
  <si>
    <t>Guillain-Barré-Syndrom ED 11.08.2016</t>
  </si>
  <si>
    <r>
      <t xml:space="preserve">Sensomotorisch komplette Paraplegie sub Th5 (AIS A) bei Luxationsfraktur BWK4/5; </t>
    </r>
    <r>
      <rPr>
        <sz val="8"/>
        <color rgb="FFFF0000"/>
        <rFont val="Arial"/>
        <family val="2"/>
      </rPr>
      <t>Thoraxtrauma nach Motorradunfall</t>
    </r>
    <r>
      <rPr>
        <sz val="8"/>
        <rFont val="Arial"/>
        <family val="2"/>
      </rPr>
      <t xml:space="preserve"> vom 27.08.2016</t>
    </r>
  </si>
  <si>
    <t>Sensomotorisch komplette Paraplegie sub Th7 (AIS A) nach Polytrauma (Arbeitunfall beim Holzen)am 25.08.2016</t>
  </si>
  <si>
    <t>Spital Grabs</t>
  </si>
  <si>
    <t>Guillain-Barré-Syndrom mit Übergang in Miller-Fisher-Syndrom</t>
  </si>
  <si>
    <t xml:space="preserve">Inkomplette Paraplegie initial sub Th4 im Verlauf sub Th11 (AIS D) aufgrund Myelonkompression bei metastasiertem wenig differenziertem, invasiv-duktalem Mammakarzinom </t>
  </si>
  <si>
    <t>Inkomplette sensomotorische Paraplegie sub L1 (AIS D) im Rahmen einer duralen spinalen AV-Fistel auf Höhe BWK6 EM 04.08.2016, ED 02.09.2016</t>
  </si>
  <si>
    <t>durale spinale AV-Fistel</t>
  </si>
  <si>
    <t>08.11.2016</t>
  </si>
  <si>
    <t>5216740</t>
  </si>
  <si>
    <t>155256</t>
  </si>
  <si>
    <t>01.11.2016</t>
  </si>
  <si>
    <t>11.11.1988</t>
  </si>
  <si>
    <t>5216891</t>
  </si>
  <si>
    <t>155313</t>
  </si>
  <si>
    <t>15.12.1972</t>
  </si>
  <si>
    <t>5217028</t>
  </si>
  <si>
    <t>51199</t>
  </si>
  <si>
    <t>12.11.2016</t>
  </si>
  <si>
    <t>104 Andere</t>
  </si>
  <si>
    <t>01.01.1972</t>
  </si>
  <si>
    <t>5217035</t>
  </si>
  <si>
    <t>155369</t>
  </si>
  <si>
    <t>10.11.2016</t>
  </si>
  <si>
    <t>02.04.1947</t>
  </si>
  <si>
    <t>Sensomotorisch inkomplette Paraplegie sub Th 4 (AIS B) nach Polytrauma nach Motorradsturz am 12.09.2016</t>
  </si>
  <si>
    <t xml:space="preserve">Inkomplette Tetraplegie sensibel sub C4 (AIS D) langstreckige, zervikale Spinalkanalstenose
</t>
  </si>
  <si>
    <t>Progrediente Tetraparese bei zervikale Myelopathie mit Arachnopathie C2-C6</t>
  </si>
  <si>
    <t>Inkomplette Tetraplegie sub C4 (AIS D) nach Polytrauma nach Unfall bei der Waldarbeit  am 13.09.2016</t>
  </si>
  <si>
    <t>Inkomplette Tetraplegie sub C5 (AIS D) nach Contusio spinalis C5/6 mit Myelopathie, Hyperextensionsverletzung C6/7 mit/bei vorbestehender Spinalkanalstensoe
Sturz auf dem Bauernhof</t>
  </si>
  <si>
    <t>Inkomplette Paraplegie sub Th12 (AIS C) nach Aortenersatz am 19.09.2016</t>
  </si>
  <si>
    <t>Critical Illness Polyneuropathie bei fremdkörperassoziierter Sternumosteomyelitis mit Proteus vulgaris</t>
  </si>
  <si>
    <t>Hirslanden Klinik St. Anna AG</t>
  </si>
  <si>
    <t xml:space="preserve">Ependymom/Papillom des IV. Ventrikels </t>
  </si>
  <si>
    <t xml:space="preserve">Sensomotorisch komplette Paraplegie sub Th1 (AIS A)  nach Motorradunfall am 07.10.2016 </t>
  </si>
  <si>
    <t>Inkomplette Paraplegie sub L2 (AIS C) nach dorsaler Spondylodese L1-3 und Korporektomie L2 am 30.09.2016</t>
  </si>
  <si>
    <t>Inkomplette Paraplegie sub Th10 bei Spondylodiszitis und epiduralem Abszess am 07/2010</t>
  </si>
  <si>
    <t>epiduraler Abszess</t>
  </si>
  <si>
    <t xml:space="preserve">Paraplegie/Paraparese postoperativ der unteren Extremität, a.e. ischämisch bedingt (anterior cone syndrom), bildmorphologisch keine mechanische Ursache eruierbar
</t>
  </si>
  <si>
    <t>Sensomotorisch inkomplette Paraplegie (AIS C) sensibel rechts sub Th12, links sub Th4,  prävertebralen Abszess sowie ventralem Epiduralabszess</t>
  </si>
  <si>
    <t>Sensomotorisch inkomplette Paraplegie sub Th8 (AIS B) bei St. n. Myelonkompression durch Hämatom und Hämostatika bei St. n. Tumordebulking Th9</t>
  </si>
  <si>
    <t>Brown-Sequard-Syndrom nach Überrolltrauma beim Schwimmen im Meer in der Türkei am 14.10.2016</t>
  </si>
  <si>
    <t>Sensomotorisch inkomplette Paraplegie sub Th9 (AIS C) bei spinaler Ischämie sub Th9 bis Conus am 10.10.2016</t>
  </si>
  <si>
    <t>Inkomplette Tetraplegie sub C3 (AIS C) nach Verkehrsunfall am 07.10.2016</t>
  </si>
  <si>
    <t>Klinikum Kempten</t>
  </si>
  <si>
    <t>Inkomplette Tetraplegie sub C3/4 (AIS C) nach Trampolinunfall am 15.10.2016</t>
  </si>
  <si>
    <t>Trampolinunfall</t>
  </si>
  <si>
    <t>Inkomplette Paraplegie, initial whs. sub Th7, im Verlauf sub L2 (AIS D) seit 22.10.2016 bei St. Nach PDK Einlage mit Myelonkompression</t>
  </si>
  <si>
    <t>PDK Einlage</t>
  </si>
  <si>
    <t xml:space="preserve"> Inkomplette Paraplegie sub L2 AIS C nach akutem Cauda equina-Syndrom</t>
  </si>
  <si>
    <t xml:space="preserve">Hôpital Sud Fribourgeois </t>
  </si>
  <si>
    <t>Paraplegie sub Th6 aufgrund einer spinalen Ischaemie durch Verletzung der Arteria radicularis magna (Adamkievicz-Arterie) im Rahmen einer Operation eines abdominalen Aortenaneurysmas am 15.06.2016 (CHUV)</t>
  </si>
  <si>
    <t>Sensomotorisch komplette Tetraplegie sub C8 (AIS A) bei instabiler C7 Fraktur nach Kopfsprung in untiefes Gewässer am 06.09.2016</t>
  </si>
  <si>
    <t>Kopfsprung in untiefes Gewässer</t>
  </si>
  <si>
    <t>Guillain-Barré-Syndrom vom Typ AMAN, ED 09.08.2016</t>
  </si>
  <si>
    <t>Spital Thun-Simmental AG</t>
  </si>
  <si>
    <t xml:space="preserve">Spital Thun-Simmental AG
</t>
  </si>
  <si>
    <t>5217248</t>
  </si>
  <si>
    <t>155455</t>
  </si>
  <si>
    <t>17.11.2016</t>
  </si>
  <si>
    <t>06.04.1997</t>
  </si>
  <si>
    <t>5217250</t>
  </si>
  <si>
    <t>155460</t>
  </si>
  <si>
    <t>27.10.1990</t>
  </si>
  <si>
    <t>Einweiser Spec.</t>
  </si>
  <si>
    <t>Einweiser Spec.2</t>
  </si>
  <si>
    <t>Hr. Dr. med. S. Wiedmer</t>
  </si>
  <si>
    <t>Fr. Dr.med. Breit</t>
  </si>
  <si>
    <t xml:space="preserve">Hr.Dr.med St.Wanderer </t>
  </si>
  <si>
    <t>Dr. med. Joh. Ferschl</t>
  </si>
  <si>
    <t>Klinik für Intensivmedizin</t>
  </si>
  <si>
    <t>Dr. med. Irena Zubak</t>
  </si>
  <si>
    <t>Universitätsklinik für Intensivmedizin (Prof, Dr. med. Jukka Takata)</t>
  </si>
  <si>
    <t>Dr.med Jaqueline Feuz</t>
  </si>
  <si>
    <t>Dr. med. St. Petkov</t>
  </si>
  <si>
    <t>Dr. med. Helena Milavec</t>
  </si>
  <si>
    <t>Dr.med J.Hodak</t>
  </si>
  <si>
    <t xml:space="preserve">Sensomotorisch inkomplette  Tetraplegie sub C5 AIS B , vorbestehend Sensomotorisch inkomplette  Paraplegie sub Th8 (AIS B) nach Polytrauma am 06.11.2016 
</t>
  </si>
  <si>
    <t>Sensomotorisch inkomplette Paraplegie sub L4 (AISA D) nach Polytrauma nach Motorradsturz vom 15.11.2016</t>
  </si>
  <si>
    <t xml:space="preserve">Hemiparese links ED 13.11.2016 bei Kortiko-subkortikaler ödematöser Schwellung mit Hyperfusion und
hyperamir front-perieto-tempori rechtsseitig 
</t>
  </si>
  <si>
    <t>Hirnödem</t>
  </si>
  <si>
    <t xml:space="preserve">KS Winterthur </t>
  </si>
  <si>
    <t>KS Baden</t>
  </si>
  <si>
    <t>Dr. med. Schläpfer Rene</t>
  </si>
  <si>
    <t>Universitätsklinik für Neurologie (Prof. Dr. medo Claudio L. Bassetti)</t>
  </si>
  <si>
    <t>Dr. med. Ursula Hohl</t>
  </si>
  <si>
    <t>UniversitätsklInik für Neurochirurgie (Prof. A.Raabe)</t>
  </si>
  <si>
    <t>Universitätsklinik für Orthopädische Chirurgie und Traumatologie</t>
  </si>
  <si>
    <t>Dr. med. Andreas Nowacki</t>
  </si>
  <si>
    <t>Jonathan Schütze</t>
  </si>
  <si>
    <t>kein Zuweisungsschreiben</t>
  </si>
  <si>
    <t>Dr. med. Chr. Eisenring</t>
  </si>
  <si>
    <t>Dr. med. Petra Salomon</t>
  </si>
  <si>
    <t>Dr. medo Carmen Pfortmüller</t>
  </si>
  <si>
    <t>Dr. med. Eva Seiler</t>
  </si>
  <si>
    <t>Maher Ibrahim</t>
  </si>
  <si>
    <t>Universitätsklinik für Allgemeine Innere Medizin</t>
  </si>
  <si>
    <t>Dr. med. D. Capiaghi</t>
  </si>
  <si>
    <t>Interdisziplinäre Wirbelsäulenchirurgie</t>
  </si>
  <si>
    <t>Gefässzentrum - IPS</t>
  </si>
  <si>
    <t>Zentrum für Neurologie</t>
  </si>
  <si>
    <t>Prof. Dr. Thomas Nyffeler</t>
  </si>
  <si>
    <t>Dr. med. Martin Baur</t>
  </si>
  <si>
    <t>Dr. med. Robert Seelos</t>
  </si>
  <si>
    <t>Neurochirurgie</t>
  </si>
  <si>
    <t>PD Dr. med Kothbauer</t>
  </si>
  <si>
    <t>Zentrum für Intensivmedizin</t>
  </si>
  <si>
    <t>PD Dr. med. L. Bränder</t>
  </si>
  <si>
    <t>Klinik für Orthopädie und Unfallchirurgie</t>
  </si>
  <si>
    <t>Dr. med. Jan Rosenkranz</t>
  </si>
  <si>
    <t>PD Dr. med. L. Brander</t>
  </si>
  <si>
    <t>5217254</t>
  </si>
  <si>
    <t>88964</t>
  </si>
  <si>
    <t>18.06.1944</t>
  </si>
  <si>
    <t xml:space="preserve">Hirslanden Klinik Aarau </t>
  </si>
  <si>
    <t xml:space="preserve">Verdacht auf "Critical-Illness"-Polyneuromyopathie bei Unklare intramedulläre Pathologie im thorakalen Rückenmark auf Höhe BWK 3 und 4, bekannt seit ca. 2000
</t>
  </si>
  <si>
    <t>5217205</t>
  </si>
  <si>
    <t>155442</t>
  </si>
  <si>
    <t>23.11.2016</t>
  </si>
  <si>
    <t>20.12.1943</t>
  </si>
  <si>
    <t>5216836</t>
  </si>
  <si>
    <t>24.11.2016</t>
  </si>
  <si>
    <t>06.05.1957</t>
  </si>
  <si>
    <t>Dr. med. Seiler</t>
  </si>
  <si>
    <t xml:space="preserve">Sensomotorische Inkomplette Paraplegie (AIS D) motorisch sub L1, sensibel sub L3 im Rahmen A.spinalis Syndrom nach thrombotischer Verschluss des A. renalis am 29.09.2016 
</t>
  </si>
  <si>
    <t>A.spinalis Syndrom</t>
  </si>
  <si>
    <t>Dr. med. Andreas Bloch</t>
  </si>
  <si>
    <t>Critical Illnes Polineuropathie nach akutem Abdomen im Rahmen eines nosokomialen septischen Schocks bei ischämischer Kolitis, ED 03.11.16</t>
  </si>
  <si>
    <t>15.12.2016</t>
  </si>
  <si>
    <t>07.12.2016</t>
  </si>
  <si>
    <t>5217129</t>
  </si>
  <si>
    <t>155406</t>
  </si>
  <si>
    <t>13.12.2016</t>
  </si>
  <si>
    <t>28.04.1973</t>
  </si>
  <si>
    <t>5217259</t>
  </si>
  <si>
    <t>81733</t>
  </si>
  <si>
    <t>01.12.2016</t>
  </si>
  <si>
    <t>28.01.1943</t>
  </si>
  <si>
    <t>5217327</t>
  </si>
  <si>
    <t>155497</t>
  </si>
  <si>
    <t>08.01.1969</t>
  </si>
  <si>
    <t>5217703</t>
  </si>
  <si>
    <t>155652</t>
  </si>
  <si>
    <t>08.03.1944</t>
  </si>
  <si>
    <t>5217773</t>
  </si>
  <si>
    <t>155681</t>
  </si>
  <si>
    <t>06.12.2016</t>
  </si>
  <si>
    <t>20.01.1983</t>
  </si>
  <si>
    <t>5217818</t>
  </si>
  <si>
    <t>155702</t>
  </si>
  <si>
    <t>16.12.2016</t>
  </si>
  <si>
    <t>06.02.1953</t>
  </si>
  <si>
    <t>5217887</t>
  </si>
  <si>
    <t>133942</t>
  </si>
  <si>
    <t>03.05.1968</t>
  </si>
  <si>
    <t>5217980</t>
  </si>
  <si>
    <t>155783</t>
  </si>
  <si>
    <t>19.06.1989</t>
  </si>
  <si>
    <t>5217202</t>
  </si>
  <si>
    <t>154605</t>
  </si>
  <si>
    <t>22.12.2016</t>
  </si>
  <si>
    <t>26.04.1942</t>
  </si>
  <si>
    <t>5218018</t>
  </si>
  <si>
    <t>155799</t>
  </si>
  <si>
    <t>19.12.2016</t>
  </si>
  <si>
    <t>28.12.2016</t>
  </si>
  <si>
    <t>16.04.1932</t>
  </si>
  <si>
    <t>5218132</t>
  </si>
  <si>
    <t>155853</t>
  </si>
  <si>
    <t>02.12.1950</t>
  </si>
  <si>
    <t>5218647</t>
  </si>
  <si>
    <t>155994</t>
  </si>
  <si>
    <t>26.12.2016</t>
  </si>
  <si>
    <t>15.10.1983</t>
  </si>
  <si>
    <t xml:space="preserve">Sensomotorische inkomplette Paraplegie sub Th11 (AIS C) nach Schussverletzung 06.10.2016 (Cavitation Effect)
</t>
  </si>
  <si>
    <t xml:space="preserve">Sensomotorisch inkomplette Paraplegie sub Th6 (AIS C) seit 11/2016 Stenose C3/C4 mit cervicaler Myelopathie und Instabilität Th5/6 nach dorsaler Korrekturspondylodese Th6-Ilium  am 21.11.2016
</t>
  </si>
  <si>
    <t xml:space="preserve">Interne Zuweisung </t>
  </si>
  <si>
    <t xml:space="preserve">Paraplegie sub L2 (AIS D) bei MRSE Pseudarthrose-Lowgrade Infekt mit Schraubenlockerungen L3 und Cage L3/4 und L4/5 nach 3maliger LWS-Operation (11/2016)
</t>
  </si>
  <si>
    <t>Low-grade Infekt bei St. n. dreimaliger Operation der LWS</t>
  </si>
  <si>
    <t xml:space="preserve">Schwere Critical Illness Polyneuropathie 
</t>
  </si>
  <si>
    <t>Sensomotorische Paraplegie sub Th-5, AIS D, aufgrund eines Meningeoms WHO Grad I auf Höhe BWK3/4</t>
  </si>
  <si>
    <t>Meningiom</t>
  </si>
  <si>
    <t>Initial komplette Tetraplegie sub C6 (AIS A), im Verlauf (20.12.2016) inkomplette Tetraplegie motorisch sub C6, Sensibilität sub C8 (AIS B), bei Flexionsdistraktionsverletzung HWK6 - BWK1 nach Motorradunfall am 29.11.2016</t>
  </si>
  <si>
    <t xml:space="preserve">Intradurales Meningeom Höhe BWK11 mit Myelonkompression und Myelopathie
</t>
  </si>
  <si>
    <t>Inkomplette Paraplegie sub L4 (AIS D) nach grossem mediolateralem Bandscheibensequester mit subtotalem Verschluss des Spinalkanales L4/5</t>
  </si>
  <si>
    <t>Lumbale Spinalkanalstenose</t>
  </si>
  <si>
    <t>Andreas-Klinik Cham</t>
  </si>
  <si>
    <t>Inkomplette Paraplegie sub Th9 (AIS D) bei Ependymom (WHO Grad II) auf Höhe BWK9-11</t>
  </si>
  <si>
    <t xml:space="preserve">Inselspital Bern </t>
  </si>
  <si>
    <t xml:space="preserve">Inkomplete Paraplegie sub Th12 AIS D
subakute Meningo-myeloradikulitis (ED 16.08,2016)
</t>
  </si>
  <si>
    <t>Meningo-Myeloradikulitis</t>
  </si>
  <si>
    <t>Bethesda Klinik</t>
  </si>
  <si>
    <t>cave Case Report</t>
  </si>
  <si>
    <t>Sensomotorisch inkomplette Paraplegie sub Th8 (AIS C) bei Meningeom auf Höhe BWK 6</t>
  </si>
  <si>
    <t>Inkomplette Paraplegie sub Th9 (AIS B) nach gedeckter Ruptur der Aorta descendes bei vorbestehendem dissezierten Aortenaneurysma (Typ B) am 13.12.2016:</t>
  </si>
  <si>
    <t>Aortenruptur</t>
  </si>
  <si>
    <t>Paraplegie sub Th6 (AIS A) nach Polytrauma mit hämorrhagischem Schock nach Sturz aus mindestens 5m Höhe am 06.12.2016:</t>
  </si>
  <si>
    <t>Bemerkung 1
Text Diagnoseverwaltung MF</t>
  </si>
  <si>
    <t>Fallnummer</t>
  </si>
  <si>
    <r>
      <t>Komplette Tetraplegie sub C1 (AIS A)  bei Fahrradsturz mit traumatischer Myelonverletzung am 24.06.2016 (</t>
    </r>
    <r>
      <rPr>
        <sz val="8"/>
        <color rgb="FFFF0000"/>
        <rFont val="Arial"/>
        <family val="2"/>
      </rPr>
      <t>Rennrad)</t>
    </r>
    <r>
      <rPr>
        <sz val="8"/>
        <rFont val="Arial"/>
        <family val="2"/>
      </rPr>
      <t xml:space="preserve">
</t>
    </r>
  </si>
  <si>
    <r>
      <t>Komplette Paraplegie sub Th2 (AIS A) nach Sturz mit dem Bike am 11.08.2016 (</t>
    </r>
    <r>
      <rPr>
        <sz val="8"/>
        <color rgb="FFFF0000"/>
        <rFont val="Arial"/>
        <family val="2"/>
      </rPr>
      <t>in
einem Bikepark zu Sturz gekommen</t>
    </r>
    <r>
      <rPr>
        <sz val="8"/>
        <rFont val="Arial"/>
        <family val="2"/>
      </rPr>
      <t>)</t>
    </r>
  </si>
  <si>
    <r>
      <t xml:space="preserve">Komplette Paraplegie sub Th6 (AIS A) nach </t>
    </r>
    <r>
      <rPr>
        <sz val="8"/>
        <color rgb="FFFF0000"/>
        <rFont val="Arial"/>
        <family val="2"/>
      </rPr>
      <t>Mountainbike</t>
    </r>
    <r>
      <rPr>
        <sz val="8"/>
        <rFont val="Arial"/>
        <family val="2"/>
      </rPr>
      <t xml:space="preserve"> Unfall in Kanada am 26.08.2016</t>
    </r>
  </si>
  <si>
    <r>
      <t>Komplette Tetraplegie sub C5 (AIS A) nach Velounfall am 03.10.2016 (</t>
    </r>
    <r>
      <rPr>
        <sz val="8"/>
        <color rgb="FFFF0000"/>
        <rFont val="Arial"/>
        <family val="2"/>
      </rPr>
      <t>C2 bedingt</t>
    </r>
    <r>
      <rPr>
        <sz val="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</si>
</sst>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theme="1"/>
      <name val="Arial"/>
      <family val="2"/>
    </font>
    <font>
      <sz val="10"/>
      <color theme="1"/>
      <name val="Arial"/>
      <family val="2"/>
    </font>
    <font>
      <sz val="8"/>
      <name val="Arial"/>
      <family val="2"/>
    </font>
    <font>
      <b/>
      <sz val="9"/>
      <color indexed="9"/>
      <name val="Calibri"/>
      <family val="2"/>
    </font>
    <font>
      <b/>
      <sz val="8"/>
      <name val="Arial"/>
      <family val="2"/>
    </font>
    <font>
      <sz val="10"/>
      <color indexed="8"/>
      <name val="Arial"/>
      <family val="2"/>
    </font>
    <font>
      <b/>
      <sz val="8"/>
      <color indexed="8"/>
      <name val="Arial"/>
      <family val="2"/>
    </font>
    <font>
      <b/>
      <sz val="8"/>
      <color theme="0"/>
      <name val="Arial"/>
      <family val="2"/>
    </font>
    <font>
      <b/>
      <sz val="8"/>
      <color theme="1"/>
      <name val="Arial"/>
      <family val="2"/>
    </font>
    <font>
      <sz val="8"/>
      <name val="Arial"/>
      <family val="2"/>
    </font>
    <font>
      <sz val="10"/>
      <name val="Arial"/>
      <family val="2"/>
    </font>
    <font>
      <sz val="8"/>
      <color rgb="FFFF0000"/>
      <name val="Arial"/>
      <family val="2"/>
    </font>
    <font>
      <sz val="8"/>
      <color theme="1"/>
      <name val="Arial"/>
      <family val="2"/>
    </font>
    <font>
      <sz val="10"/>
      <name val="Arial"/>
      <family val="2"/>
    </font>
    <font>
      <sz val="11"/>
      <color theme="1"/>
      <name val="Calibri"/>
      <family val="2"/>
      <scheme val="minor"/>
    </font>
    <font>
      <sz val="9"/>
      <color indexed="81"/>
      <name val="Tahoma"/>
      <family val="2"/>
    </font>
    <font>
      <b/>
      <sz val="9"/>
      <color indexed="81"/>
      <name val="Tahoma"/>
      <family val="2"/>
    </font>
    <font>
      <sz val="10"/>
      <color theme="1"/>
      <name val="Verdana"/>
      <family val="2"/>
    </font>
    <font>
      <sz val="8"/>
      <name val="Arial"/>
      <family val="2"/>
    </font>
  </fonts>
  <fills count="6">
    <fill>
      <patternFill patternType="none"/>
    </fill>
    <fill>
      <patternFill patternType="gray125"/>
    </fill>
    <fill>
      <patternFill patternType="solid">
        <fgColor rgb="FF017DB9"/>
        <bgColor indexed="64"/>
      </patternFill>
    </fill>
    <fill>
      <patternFill patternType="solid">
        <fgColor rgb="FF00B0F0"/>
        <bgColor indexed="64"/>
      </patternFill>
    </fill>
    <fill>
      <patternFill patternType="solid">
        <fgColor rgb="FF92D050"/>
        <bgColor indexed="64"/>
      </patternFill>
    </fill>
    <fill>
      <patternFill patternType="solid">
        <fgColor rgb="FF92D050"/>
        <bgColor indexed="0"/>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7">
    <xf numFmtId="0" fontId="0" fillId="0" borderId="0"/>
    <xf numFmtId="0" fontId="2" fillId="0" borderId="0"/>
    <xf numFmtId="0" fontId="5" fillId="0" borderId="0"/>
    <xf numFmtId="0" fontId="1" fillId="0" borderId="0"/>
    <xf numFmtId="0" fontId="9" fillId="0" borderId="0"/>
    <xf numFmtId="0" fontId="10" fillId="0" borderId="0"/>
    <xf numFmtId="0" fontId="9" fillId="0" borderId="0"/>
    <xf numFmtId="0" fontId="2" fillId="0" borderId="0"/>
    <xf numFmtId="0" fontId="9" fillId="0" borderId="0"/>
    <xf numFmtId="0" fontId="13" fillId="0" borderId="0"/>
    <xf numFmtId="0" fontId="14" fillId="0" borderId="0"/>
    <xf numFmtId="0" fontId="17" fillId="0" borderId="0"/>
    <xf numFmtId="0" fontId="18" fillId="0" borderId="0"/>
    <xf numFmtId="0" fontId="2" fillId="0" borderId="0"/>
    <xf numFmtId="0" fontId="2" fillId="0" borderId="0"/>
    <xf numFmtId="0" fontId="2" fillId="0" borderId="0"/>
    <xf numFmtId="0" fontId="10" fillId="0" borderId="0"/>
  </cellStyleXfs>
  <cellXfs count="49">
    <xf numFmtId="0" fontId="0" fillId="0" borderId="0" xfId="0"/>
    <xf numFmtId="0" fontId="9" fillId="0" borderId="0" xfId="4"/>
    <xf numFmtId="0" fontId="2" fillId="0" borderId="0" xfId="4" applyFont="1"/>
    <xf numFmtId="0" fontId="2" fillId="0" borderId="0" xfId="4" applyFont="1" applyFill="1"/>
    <xf numFmtId="0" fontId="3" fillId="2" borderId="0" xfId="4" applyNumberFormat="1" applyFont="1" applyFill="1" applyBorder="1" applyAlignment="1">
      <alignment vertical="center" wrapText="1"/>
    </xf>
    <xf numFmtId="0" fontId="12" fillId="0" borderId="0" xfId="0" applyFont="1" applyAlignment="1">
      <alignment wrapText="1"/>
    </xf>
    <xf numFmtId="0" fontId="9" fillId="0" borderId="0" xfId="4" applyAlignment="1">
      <alignment horizontal="center"/>
    </xf>
    <xf numFmtId="0" fontId="3" fillId="3" borderId="0" xfId="4" applyNumberFormat="1" applyFont="1" applyFill="1" applyBorder="1" applyAlignment="1">
      <alignment horizontal="center" vertical="center" wrapText="1"/>
    </xf>
    <xf numFmtId="0" fontId="0" fillId="0" borderId="0" xfId="0"/>
    <xf numFmtId="0" fontId="2" fillId="0" borderId="0" xfId="1" applyFont="1"/>
    <xf numFmtId="0" fontId="4" fillId="4" borderId="0" xfId="0" applyFont="1" applyFill="1" applyAlignment="1">
      <alignment horizontal="center" vertical="center" wrapText="1"/>
    </xf>
    <xf numFmtId="0" fontId="6" fillId="5" borderId="1" xfId="2" applyFont="1" applyFill="1" applyBorder="1" applyAlignment="1">
      <alignment horizontal="center" vertical="center"/>
    </xf>
    <xf numFmtId="0" fontId="7" fillId="4" borderId="1" xfId="3" applyFont="1" applyFill="1" applyBorder="1" applyAlignment="1">
      <alignment horizontal="center" vertical="center"/>
    </xf>
    <xf numFmtId="0" fontId="8" fillId="0" borderId="1" xfId="3" applyFont="1" applyBorder="1" applyAlignment="1">
      <alignment horizontal="center" vertical="center"/>
    </xf>
    <xf numFmtId="0" fontId="6" fillId="5" borderId="1" xfId="2" applyFont="1" applyFill="1" applyBorder="1" applyAlignment="1">
      <alignment horizontal="center" vertical="center" wrapText="1"/>
    </xf>
    <xf numFmtId="0" fontId="4" fillId="0" borderId="1" xfId="0" applyFont="1" applyBorder="1" applyAlignment="1">
      <alignment horizontal="center" vertical="center" wrapText="1"/>
    </xf>
    <xf numFmtId="0" fontId="2" fillId="0" borderId="0" xfId="5" applyFont="1"/>
    <xf numFmtId="0" fontId="12" fillId="0" borderId="0" xfId="0" applyFont="1"/>
    <xf numFmtId="0" fontId="4" fillId="3" borderId="0" xfId="0" applyFont="1" applyFill="1" applyAlignment="1">
      <alignment horizontal="center" vertical="center" wrapText="1"/>
    </xf>
    <xf numFmtId="0" fontId="2" fillId="0" borderId="0" xfId="4" applyFont="1" applyAlignment="1">
      <alignment wrapText="1"/>
    </xf>
    <xf numFmtId="14" fontId="9" fillId="0" borderId="0" xfId="4" applyNumberFormat="1" applyAlignment="1">
      <alignment horizontal="left"/>
    </xf>
    <xf numFmtId="0" fontId="11" fillId="0" borderId="0" xfId="4" applyFont="1"/>
    <xf numFmtId="0" fontId="2" fillId="0" borderId="0" xfId="4" applyFont="1" applyAlignment="1">
      <alignment vertical="top" wrapText="1"/>
    </xf>
    <xf numFmtId="14" fontId="12" fillId="0" borderId="0" xfId="0" applyNumberFormat="1" applyFont="1"/>
    <xf numFmtId="0" fontId="3" fillId="4" borderId="0" xfId="4" applyNumberFormat="1" applyFont="1" applyFill="1" applyBorder="1" applyAlignment="1">
      <alignment horizontal="right" vertical="center" wrapText="1"/>
    </xf>
    <xf numFmtId="0" fontId="6" fillId="5" borderId="0" xfId="2" applyFont="1" applyFill="1" applyBorder="1" applyAlignment="1">
      <alignment horizontal="center" vertical="center" wrapText="1"/>
    </xf>
    <xf numFmtId="0" fontId="2" fillId="0" borderId="0" xfId="4" applyFont="1" applyAlignment="1">
      <alignment horizontal="right"/>
    </xf>
    <xf numFmtId="0" fontId="2" fillId="0" borderId="0" xfId="4" applyFont="1" applyFill="1" applyBorder="1"/>
    <xf numFmtId="0" fontId="2" fillId="0" borderId="0" xfId="4" applyFont="1" applyAlignment="1">
      <alignment horizontal="left" vertical="top" wrapText="1"/>
    </xf>
    <xf numFmtId="14" fontId="2" fillId="0" borderId="0" xfId="4" applyNumberFormat="1" applyFont="1" applyAlignment="1">
      <alignment horizontal="right"/>
    </xf>
    <xf numFmtId="49" fontId="3" fillId="2" borderId="0" xfId="4" applyNumberFormat="1" applyFont="1" applyFill="1" applyBorder="1" applyAlignment="1">
      <alignment vertical="center" wrapText="1"/>
    </xf>
    <xf numFmtId="49" fontId="9" fillId="0" borderId="0" xfId="4" applyNumberFormat="1"/>
    <xf numFmtId="49" fontId="11" fillId="0" borderId="0" xfId="4" applyNumberFormat="1" applyFont="1"/>
    <xf numFmtId="49" fontId="2" fillId="0" borderId="0" xfId="4" applyNumberFormat="1" applyFont="1"/>
    <xf numFmtId="0" fontId="2" fillId="0" borderId="0" xfId="4" applyFont="1" applyAlignment="1">
      <alignment horizontal="left" wrapText="1"/>
    </xf>
    <xf numFmtId="0" fontId="11" fillId="0" borderId="0" xfId="4" applyFont="1" applyAlignment="1">
      <alignment horizontal="right"/>
    </xf>
    <xf numFmtId="0" fontId="11" fillId="0" borderId="0" xfId="0" applyFont="1"/>
    <xf numFmtId="0" fontId="2" fillId="0" borderId="0" xfId="0" applyFont="1"/>
    <xf numFmtId="0" fontId="9" fillId="0" borderId="2" xfId="4" applyBorder="1"/>
    <xf numFmtId="0" fontId="9" fillId="0" borderId="3" xfId="4" applyBorder="1"/>
    <xf numFmtId="0" fontId="9" fillId="0" borderId="3" xfId="4" applyBorder="1" applyAlignment="1">
      <alignment horizontal="center"/>
    </xf>
    <xf numFmtId="0" fontId="2" fillId="0" borderId="3" xfId="4" applyFont="1" applyBorder="1"/>
    <xf numFmtId="0" fontId="2" fillId="0" borderId="3" xfId="4" applyFont="1" applyBorder="1" applyAlignment="1">
      <alignment horizontal="right"/>
    </xf>
    <xf numFmtId="0" fontId="2" fillId="0" borderId="3" xfId="4" applyFont="1" applyBorder="1" applyAlignment="1">
      <alignment wrapText="1"/>
    </xf>
    <xf numFmtId="0" fontId="12" fillId="0" borderId="3" xfId="0" applyFont="1" applyBorder="1"/>
    <xf numFmtId="0" fontId="9" fillId="0" borderId="4" xfId="4" applyFill="1" applyBorder="1"/>
    <xf numFmtId="0" fontId="7" fillId="4" borderId="1" xfId="3" applyFont="1" applyFill="1" applyBorder="1" applyAlignment="1">
      <alignment horizontal="center" vertical="center" wrapText="1"/>
    </xf>
    <xf numFmtId="1" fontId="9" fillId="0" borderId="0" xfId="4" applyNumberFormat="1"/>
    <xf numFmtId="1" fontId="9" fillId="0" borderId="3" xfId="4" applyNumberFormat="1" applyBorder="1"/>
  </cellXfs>
  <cellStyles count="17">
    <cellStyle name="Standard" xfId="0" builtinId="0"/>
    <cellStyle name="Standard 10" xfId="12" xr:uid="{00000000-0005-0000-0000-000002000000}"/>
    <cellStyle name="Standard 2" xfId="1" xr:uid="{00000000-0005-0000-0000-000003000000}"/>
    <cellStyle name="Standard 3" xfId="4" xr:uid="{00000000-0005-0000-0000-000004000000}"/>
    <cellStyle name="Standard 3 2" xfId="10" xr:uid="{00000000-0005-0000-0000-000005000000}"/>
    <cellStyle name="Standard 3 3" xfId="13" xr:uid="{00000000-0005-0000-0000-000006000000}"/>
    <cellStyle name="Standard 4" xfId="5" xr:uid="{00000000-0005-0000-0000-000007000000}"/>
    <cellStyle name="Standard 5" xfId="3" xr:uid="{00000000-0005-0000-0000-000008000000}"/>
    <cellStyle name="Standard 5 2" xfId="6" xr:uid="{00000000-0005-0000-0000-000009000000}"/>
    <cellStyle name="Standard 5 2 2" xfId="14" xr:uid="{00000000-0005-0000-0000-00000A000000}"/>
    <cellStyle name="Standard 6" xfId="7" xr:uid="{00000000-0005-0000-0000-00000B000000}"/>
    <cellStyle name="Standard 7" xfId="8" xr:uid="{00000000-0005-0000-0000-00000C000000}"/>
    <cellStyle name="Standard 7 2" xfId="15" xr:uid="{00000000-0005-0000-0000-00000D000000}"/>
    <cellStyle name="Standard 8" xfId="9" xr:uid="{00000000-0005-0000-0000-00000E000000}"/>
    <cellStyle name="Standard 8 2" xfId="16" xr:uid="{00000000-0005-0000-0000-00000F000000}"/>
    <cellStyle name="Standard 9" xfId="11" xr:uid="{00000000-0005-0000-0000-000010000000}"/>
    <cellStyle name="Standard_Tabelle3_1" xfId="2" xr:uid="{00000000-0005-0000-0000-000011000000}"/>
  </cellStyles>
  <dxfs count="0"/>
  <tableStyles count="0" defaultTableStyle="TableStyleMedium2" defaultPivotStyle="PivotStyleLight16"/>
  <colors>
    <mruColors>
      <color rgb="FF0000FF"/>
      <color rgb="FFFFCCFF"/>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172"/>
  <sheetViews>
    <sheetView tabSelected="1" workbookViewId="0">
      <selection activeCell="C9" sqref="C9"/>
    </sheetView>
  </sheetViews>
  <sheetFormatPr baseColWidth="10" defaultRowHeight="12.5" x14ac:dyDescent="0.25"/>
  <sheetData>
    <row r="1" spans="1:34" ht="42" x14ac:dyDescent="0.25">
      <c r="A1" s="4" t="s">
        <v>720</v>
      </c>
      <c r="B1" s="4" t="s">
        <v>1095</v>
      </c>
      <c r="C1" s="30" t="s">
        <v>795</v>
      </c>
      <c r="D1" s="4" t="s">
        <v>0</v>
      </c>
      <c r="E1" s="4" t="s">
        <v>2</v>
      </c>
      <c r="F1" s="4" t="s">
        <v>3</v>
      </c>
      <c r="G1" s="4" t="s">
        <v>4</v>
      </c>
      <c r="H1" s="4" t="s">
        <v>5</v>
      </c>
      <c r="I1" s="4" t="s">
        <v>6</v>
      </c>
      <c r="J1" s="4" t="s">
        <v>7</v>
      </c>
      <c r="K1" s="4" t="s">
        <v>1</v>
      </c>
      <c r="L1" s="4" t="s">
        <v>8</v>
      </c>
      <c r="M1" s="4" t="s">
        <v>122</v>
      </c>
      <c r="N1" s="4" t="s">
        <v>9</v>
      </c>
      <c r="O1" s="7" t="s">
        <v>14</v>
      </c>
      <c r="P1" s="18" t="s">
        <v>719</v>
      </c>
      <c r="Q1" s="10" t="s">
        <v>10</v>
      </c>
      <c r="R1" s="11" t="s">
        <v>11</v>
      </c>
      <c r="S1" s="14" t="s">
        <v>12</v>
      </c>
      <c r="T1" s="11" t="s">
        <v>13</v>
      </c>
      <c r="U1" s="14" t="s">
        <v>14</v>
      </c>
      <c r="V1" s="25" t="s">
        <v>721</v>
      </c>
      <c r="W1" s="24" t="s">
        <v>15</v>
      </c>
      <c r="X1" s="11" t="s">
        <v>16</v>
      </c>
      <c r="Y1" s="12" t="s">
        <v>17</v>
      </c>
      <c r="Z1" s="12" t="s">
        <v>18</v>
      </c>
      <c r="AA1" s="12" t="s">
        <v>19</v>
      </c>
      <c r="AB1" s="12" t="s">
        <v>20</v>
      </c>
      <c r="AC1" s="46" t="s">
        <v>1094</v>
      </c>
      <c r="AD1" s="13" t="s">
        <v>21</v>
      </c>
      <c r="AE1" s="13" t="s">
        <v>961</v>
      </c>
      <c r="AF1" s="13" t="s">
        <v>962</v>
      </c>
      <c r="AG1" s="15" t="s">
        <v>22</v>
      </c>
      <c r="AH1" s="15" t="s">
        <v>23</v>
      </c>
    </row>
    <row r="2" spans="1:34" x14ac:dyDescent="0.25">
      <c r="A2" s="2" t="s">
        <v>152</v>
      </c>
      <c r="B2" s="1" t="s">
        <v>123</v>
      </c>
      <c r="C2" s="31" t="s">
        <v>124</v>
      </c>
      <c r="D2" s="1" t="s">
        <v>24</v>
      </c>
      <c r="E2" s="1" t="s">
        <v>125</v>
      </c>
      <c r="F2" s="1" t="s">
        <v>151</v>
      </c>
      <c r="G2" s="1" t="s">
        <v>30</v>
      </c>
      <c r="H2" s="1" t="s">
        <v>31</v>
      </c>
      <c r="I2" s="1" t="s">
        <v>39</v>
      </c>
      <c r="J2" s="1" t="s">
        <v>33</v>
      </c>
      <c r="K2" s="1" t="s">
        <v>126</v>
      </c>
      <c r="L2" s="1">
        <v>19</v>
      </c>
      <c r="M2" s="1">
        <v>19</v>
      </c>
      <c r="N2" s="1">
        <v>19</v>
      </c>
      <c r="O2" s="6">
        <f t="shared" ref="O2:O65" si="0">YEAR(E2)</f>
        <v>2015</v>
      </c>
      <c r="P2" s="2" t="str">
        <f>IF(ISERROR(VLOOKUP(B2,#REF!,18,0)),"nein",VLOOKUP(B2,#REF!,18,0))</f>
        <v>nein</v>
      </c>
      <c r="Q2" s="2" t="str">
        <f t="shared" ref="Q2:Q65" si="1">IF(P2="ja","nein","ja")</f>
        <v>ja</v>
      </c>
      <c r="R2" s="47">
        <f t="shared" ref="R2:R65" si="2">(E2-K2)/365</f>
        <v>90.060273972602744</v>
      </c>
      <c r="S2" s="1" t="e">
        <f>VLOOKUP(AO2,#REF!,2,0)</f>
        <v>#REF!</v>
      </c>
      <c r="T2" s="6" t="str">
        <f t="shared" ref="T2:T65" si="3">MID(D2,5,1)</f>
        <v>m</v>
      </c>
      <c r="U2" s="1">
        <f t="shared" ref="U2:U65" si="4">O2</f>
        <v>2015</v>
      </c>
      <c r="V2" s="1" t="str">
        <f>K2</f>
        <v>30.11.1925</v>
      </c>
      <c r="W2" s="26" t="s">
        <v>43</v>
      </c>
      <c r="X2" s="1" t="s">
        <v>44</v>
      </c>
      <c r="Y2" s="2" t="s">
        <v>50</v>
      </c>
      <c r="Z2" s="2" t="s">
        <v>66</v>
      </c>
      <c r="AA2" s="2" t="s">
        <v>723</v>
      </c>
      <c r="AB2" s="1" t="e">
        <f>VLOOKUP(AA2,#REF!,2,0)</f>
        <v>#REF!</v>
      </c>
      <c r="AC2" s="2" t="s">
        <v>722</v>
      </c>
      <c r="AD2" s="19" t="s">
        <v>737</v>
      </c>
      <c r="AE2" s="1"/>
      <c r="AF2" s="1"/>
      <c r="AG2" s="1"/>
      <c r="AH2" s="1">
        <v>1</v>
      </c>
    </row>
    <row r="3" spans="1:34" x14ac:dyDescent="0.25">
      <c r="A3" s="2" t="s">
        <v>152</v>
      </c>
      <c r="B3" s="1" t="s">
        <v>142</v>
      </c>
      <c r="C3" s="31" t="s">
        <v>143</v>
      </c>
      <c r="D3" s="1" t="s">
        <v>24</v>
      </c>
      <c r="E3" s="1" t="s">
        <v>144</v>
      </c>
      <c r="F3" s="1" t="s">
        <v>149</v>
      </c>
      <c r="G3" s="1" t="s">
        <v>29</v>
      </c>
      <c r="H3" s="1" t="s">
        <v>31</v>
      </c>
      <c r="I3" s="1" t="s">
        <v>39</v>
      </c>
      <c r="J3" s="1" t="s">
        <v>33</v>
      </c>
      <c r="K3" s="1" t="s">
        <v>145</v>
      </c>
      <c r="L3" s="1">
        <v>12</v>
      </c>
      <c r="M3" s="1">
        <v>12</v>
      </c>
      <c r="N3" s="1">
        <v>12</v>
      </c>
      <c r="O3" s="6">
        <f t="shared" si="0"/>
        <v>2015</v>
      </c>
      <c r="P3" s="2" t="str">
        <f>IF(ISERROR(VLOOKUP(B3,#REF!,18,0)),"nein",VLOOKUP(B3,#REF!,18,0))</f>
        <v>nein</v>
      </c>
      <c r="Q3" s="2" t="str">
        <f t="shared" si="1"/>
        <v>ja</v>
      </c>
      <c r="R3" s="47">
        <f t="shared" si="2"/>
        <v>75.106849315068487</v>
      </c>
      <c r="S3" s="1" t="e">
        <f>VLOOKUP(AO3,#REF!,2,0)</f>
        <v>#REF!</v>
      </c>
      <c r="T3" s="6" t="str">
        <f t="shared" si="3"/>
        <v>m</v>
      </c>
      <c r="U3" s="1">
        <f t="shared" si="4"/>
        <v>2015</v>
      </c>
      <c r="V3" s="1" t="str">
        <f t="shared" ref="V3:V66" si="5">K3</f>
        <v>20.11.1940</v>
      </c>
      <c r="W3" s="26" t="s">
        <v>55</v>
      </c>
      <c r="X3" s="1" t="s">
        <v>49</v>
      </c>
      <c r="Y3" s="2" t="s">
        <v>65</v>
      </c>
      <c r="Z3" s="2" t="s">
        <v>65</v>
      </c>
      <c r="AA3" s="16" t="s">
        <v>73</v>
      </c>
      <c r="AB3" s="1" t="str">
        <f>IF(ISERROR(VLOOKUP(AA3,#REF!,2,0)),"noch unbekannt",VLOOKUP(AA3,#REF!,2,0))</f>
        <v>noch unbekannt</v>
      </c>
      <c r="AC3" s="2" t="s">
        <v>724</v>
      </c>
      <c r="AD3" s="2" t="s">
        <v>738</v>
      </c>
      <c r="AE3" s="1"/>
      <c r="AF3" s="1"/>
      <c r="AG3" s="1"/>
      <c r="AH3" s="1">
        <v>1</v>
      </c>
    </row>
    <row r="4" spans="1:34" x14ac:dyDescent="0.25">
      <c r="A4" s="2" t="s">
        <v>152</v>
      </c>
      <c r="B4" s="1" t="s">
        <v>154</v>
      </c>
      <c r="C4" s="31" t="s">
        <v>155</v>
      </c>
      <c r="D4" s="1" t="s">
        <v>28</v>
      </c>
      <c r="E4" s="1" t="s">
        <v>150</v>
      </c>
      <c r="F4" s="1" t="s">
        <v>156</v>
      </c>
      <c r="G4" s="1" t="s">
        <v>29</v>
      </c>
      <c r="H4" s="1" t="s">
        <v>26</v>
      </c>
      <c r="I4" s="1" t="s">
        <v>39</v>
      </c>
      <c r="J4" s="1" t="s">
        <v>27</v>
      </c>
      <c r="K4" s="1" t="s">
        <v>157</v>
      </c>
      <c r="L4" s="1">
        <v>49</v>
      </c>
      <c r="M4" s="1">
        <v>49</v>
      </c>
      <c r="N4" s="1">
        <v>49</v>
      </c>
      <c r="O4" s="6">
        <f t="shared" si="0"/>
        <v>2016</v>
      </c>
      <c r="P4" s="1" t="str">
        <f>IF(ISERROR(VLOOKUP(B4,#REF!,18,0)),"nein",VLOOKUP(B4,#REF!,18,0))</f>
        <v>nein</v>
      </c>
      <c r="Q4" s="2" t="str">
        <f t="shared" si="1"/>
        <v>ja</v>
      </c>
      <c r="R4" s="47">
        <f t="shared" si="2"/>
        <v>65.736986301369868</v>
      </c>
      <c r="S4" s="1" t="e">
        <f>VLOOKUP(AO4,#REF!,2,0)</f>
        <v>#REF!</v>
      </c>
      <c r="T4" s="6" t="str">
        <f t="shared" si="3"/>
        <v>w</v>
      </c>
      <c r="U4" s="1">
        <f t="shared" si="4"/>
        <v>2016</v>
      </c>
      <c r="V4" s="1" t="str">
        <f t="shared" si="5"/>
        <v>27.04.1950</v>
      </c>
      <c r="W4" s="26" t="s">
        <v>55</v>
      </c>
      <c r="X4" s="1" t="s">
        <v>44</v>
      </c>
      <c r="Y4" s="2" t="s">
        <v>50</v>
      </c>
      <c r="Z4" s="2" t="s">
        <v>79</v>
      </c>
      <c r="AA4" s="2" t="s">
        <v>725</v>
      </c>
      <c r="AB4" s="1" t="str">
        <f>IF(ISERROR(VLOOKUP(AA4,#REF!,2,0)),"noch unbekannt",VLOOKUP(AA4,#REF!,2,0))</f>
        <v>noch unbekannt</v>
      </c>
      <c r="AC4" s="2" t="s">
        <v>726</v>
      </c>
      <c r="AD4" s="2" t="s">
        <v>82</v>
      </c>
      <c r="AE4" s="1"/>
      <c r="AF4" s="1"/>
      <c r="AG4" s="1"/>
      <c r="AH4" s="1">
        <v>1</v>
      </c>
    </row>
    <row r="5" spans="1:34" x14ac:dyDescent="0.25">
      <c r="A5" s="2" t="s">
        <v>152</v>
      </c>
      <c r="B5" s="1" t="s">
        <v>158</v>
      </c>
      <c r="C5" s="31" t="s">
        <v>159</v>
      </c>
      <c r="D5" s="1" t="s">
        <v>24</v>
      </c>
      <c r="E5" s="1" t="s">
        <v>148</v>
      </c>
      <c r="F5" s="1" t="s">
        <v>160</v>
      </c>
      <c r="G5" s="1" t="s">
        <v>30</v>
      </c>
      <c r="H5" s="1" t="s">
        <v>31</v>
      </c>
      <c r="I5" s="1" t="s">
        <v>39</v>
      </c>
      <c r="J5" s="1" t="s">
        <v>33</v>
      </c>
      <c r="K5" s="1" t="s">
        <v>161</v>
      </c>
      <c r="L5" s="1">
        <v>49</v>
      </c>
      <c r="M5" s="1">
        <v>49</v>
      </c>
      <c r="N5" s="1">
        <v>49</v>
      </c>
      <c r="O5" s="6">
        <f t="shared" si="0"/>
        <v>2016</v>
      </c>
      <c r="P5" s="1" t="str">
        <f>IF(ISERROR(VLOOKUP(B5,#REF!,18,0)),"nein",VLOOKUP(B5,#REF!,18,0))</f>
        <v>nein</v>
      </c>
      <c r="Q5" s="2" t="str">
        <f t="shared" si="1"/>
        <v>ja</v>
      </c>
      <c r="R5" s="47">
        <f t="shared" si="2"/>
        <v>67.523287671232879</v>
      </c>
      <c r="S5" s="1" t="e">
        <f>VLOOKUP(AO5,#REF!,2,0)</f>
        <v>#REF!</v>
      </c>
      <c r="T5" s="6" t="str">
        <f t="shared" si="3"/>
        <v>m</v>
      </c>
      <c r="U5" s="1">
        <f t="shared" si="4"/>
        <v>2016</v>
      </c>
      <c r="V5" s="1" t="str">
        <f t="shared" si="5"/>
        <v>17.07.1948</v>
      </c>
      <c r="W5" s="26" t="s">
        <v>43</v>
      </c>
      <c r="X5" s="2" t="s">
        <v>44</v>
      </c>
      <c r="Y5" s="27" t="s">
        <v>45</v>
      </c>
      <c r="Z5" s="2" t="s">
        <v>102</v>
      </c>
      <c r="AA5" s="1" t="s">
        <v>116</v>
      </c>
      <c r="AB5" s="1" t="str">
        <f>IF(ISERROR(VLOOKUP(AA5,#REF!,2,0)),"noch unbekannt",VLOOKUP(AA5,#REF!,2,0))</f>
        <v>noch unbekannt</v>
      </c>
      <c r="AC5" s="2" t="s">
        <v>727</v>
      </c>
      <c r="AD5" s="2" t="s">
        <v>95</v>
      </c>
      <c r="AE5" s="1"/>
      <c r="AF5" s="1"/>
      <c r="AG5" s="1"/>
      <c r="AH5" s="1">
        <v>1</v>
      </c>
    </row>
    <row r="6" spans="1:34" x14ac:dyDescent="0.25">
      <c r="A6" s="2" t="s">
        <v>152</v>
      </c>
      <c r="B6" s="1" t="s">
        <v>162</v>
      </c>
      <c r="C6" s="31" t="s">
        <v>163</v>
      </c>
      <c r="D6" s="1" t="s">
        <v>24</v>
      </c>
      <c r="E6" s="1" t="s">
        <v>149</v>
      </c>
      <c r="F6" s="1" t="s">
        <v>164</v>
      </c>
      <c r="G6" s="1" t="s">
        <v>30</v>
      </c>
      <c r="H6" s="1" t="s">
        <v>31</v>
      </c>
      <c r="I6" s="1" t="s">
        <v>39</v>
      </c>
      <c r="J6" s="1" t="s">
        <v>33</v>
      </c>
      <c r="K6" s="1" t="s">
        <v>165</v>
      </c>
      <c r="L6" s="1">
        <v>46</v>
      </c>
      <c r="M6" s="1">
        <v>46</v>
      </c>
      <c r="N6" s="1">
        <v>46</v>
      </c>
      <c r="O6" s="6">
        <f t="shared" si="0"/>
        <v>2016</v>
      </c>
      <c r="P6" s="1" t="str">
        <f>IF(ISERROR(VLOOKUP(B6,#REF!,18,0)),"nein",VLOOKUP(B6,#REF!,18,0))</f>
        <v>nein</v>
      </c>
      <c r="Q6" s="2" t="str">
        <f t="shared" si="1"/>
        <v>ja</v>
      </c>
      <c r="R6" s="47">
        <f t="shared" si="2"/>
        <v>33.347945205479455</v>
      </c>
      <c r="S6" s="1" t="e">
        <f>VLOOKUP(AO6,#REF!,2,0)</f>
        <v>#REF!</v>
      </c>
      <c r="T6" s="6" t="str">
        <f t="shared" si="3"/>
        <v>m</v>
      </c>
      <c r="U6" s="1">
        <f t="shared" si="4"/>
        <v>2016</v>
      </c>
      <c r="V6" s="1" t="str">
        <f t="shared" si="5"/>
        <v>15.09.1982</v>
      </c>
      <c r="W6" s="26" t="s">
        <v>55</v>
      </c>
      <c r="X6" s="2" t="s">
        <v>44</v>
      </c>
      <c r="Y6" s="2" t="s">
        <v>56</v>
      </c>
      <c r="Z6" s="2" t="s">
        <v>90</v>
      </c>
      <c r="AA6" s="1" t="s">
        <v>107</v>
      </c>
      <c r="AB6" s="1" t="str">
        <f>IF(ISERROR(VLOOKUP(AA6,#REF!,2,0)),"noch unbekannt",VLOOKUP(AA6,#REF!,2,0))</f>
        <v>noch unbekannt</v>
      </c>
      <c r="AC6" s="2" t="s">
        <v>728</v>
      </c>
      <c r="AD6" s="2" t="s">
        <v>69</v>
      </c>
      <c r="AE6" s="2" t="s">
        <v>995</v>
      </c>
      <c r="AF6" s="2" t="s">
        <v>999</v>
      </c>
      <c r="AG6" s="1"/>
      <c r="AH6" s="1">
        <v>1</v>
      </c>
    </row>
    <row r="7" spans="1:34" x14ac:dyDescent="0.25">
      <c r="A7" s="2" t="s">
        <v>152</v>
      </c>
      <c r="B7" s="1" t="s">
        <v>166</v>
      </c>
      <c r="C7" s="31" t="s">
        <v>146</v>
      </c>
      <c r="D7" s="1" t="s">
        <v>24</v>
      </c>
      <c r="E7" s="1" t="s">
        <v>151</v>
      </c>
      <c r="F7" s="1" t="s">
        <v>153</v>
      </c>
      <c r="G7" s="1" t="s">
        <v>29</v>
      </c>
      <c r="H7" s="1" t="s">
        <v>31</v>
      </c>
      <c r="I7" s="1" t="s">
        <v>39</v>
      </c>
      <c r="J7" s="1" t="s">
        <v>33</v>
      </c>
      <c r="K7" s="1" t="s">
        <v>147</v>
      </c>
      <c r="L7" s="1">
        <v>23</v>
      </c>
      <c r="M7" s="1">
        <v>23</v>
      </c>
      <c r="N7" s="1">
        <v>23</v>
      </c>
      <c r="O7" s="6">
        <f t="shared" si="0"/>
        <v>2016</v>
      </c>
      <c r="P7" s="1" t="str">
        <f>IF(ISERROR(VLOOKUP(B7,#REF!,18,0)),"nein",VLOOKUP(B7,#REF!,18,0))</f>
        <v>nein</v>
      </c>
      <c r="Q7" s="2" t="str">
        <f t="shared" si="1"/>
        <v>ja</v>
      </c>
      <c r="R7" s="47">
        <f t="shared" si="2"/>
        <v>43.88219178082192</v>
      </c>
      <c r="S7" s="1" t="e">
        <f>VLOOKUP(AO7,#REF!,2,0)</f>
        <v>#REF!</v>
      </c>
      <c r="T7" s="6" t="str">
        <f t="shared" si="3"/>
        <v>m</v>
      </c>
      <c r="U7" s="1">
        <f t="shared" si="4"/>
        <v>2016</v>
      </c>
      <c r="V7" s="1" t="str">
        <f t="shared" si="5"/>
        <v>13.03.1972</v>
      </c>
      <c r="W7" s="26" t="s">
        <v>43</v>
      </c>
      <c r="X7" s="2" t="s">
        <v>44</v>
      </c>
      <c r="Y7" s="2" t="s">
        <v>45</v>
      </c>
      <c r="Z7" s="2" t="s">
        <v>74</v>
      </c>
      <c r="AA7" s="1" t="s">
        <v>730</v>
      </c>
      <c r="AB7" s="1" t="str">
        <f>IF(ISERROR(VLOOKUP(AA7,#REF!,2,0)),"noch unbekannt",VLOOKUP(AA7,#REF!,2,0))</f>
        <v>noch unbekannt</v>
      </c>
      <c r="AC7" s="2" t="s">
        <v>729</v>
      </c>
      <c r="AD7" s="2" t="s">
        <v>758</v>
      </c>
      <c r="AE7" s="17" t="s">
        <v>984</v>
      </c>
      <c r="AF7" s="2" t="s">
        <v>963</v>
      </c>
      <c r="AG7" s="1"/>
      <c r="AH7" s="1">
        <v>1</v>
      </c>
    </row>
    <row r="8" spans="1:34" x14ac:dyDescent="0.25">
      <c r="A8" s="2" t="s">
        <v>152</v>
      </c>
      <c r="B8" s="1" t="s">
        <v>167</v>
      </c>
      <c r="C8" s="31" t="s">
        <v>168</v>
      </c>
      <c r="D8" s="1" t="s">
        <v>28</v>
      </c>
      <c r="E8" s="1" t="s">
        <v>169</v>
      </c>
      <c r="F8" s="1" t="s">
        <v>170</v>
      </c>
      <c r="G8" s="1" t="s">
        <v>25</v>
      </c>
      <c r="H8" s="1" t="s">
        <v>31</v>
      </c>
      <c r="I8" s="1" t="s">
        <v>39</v>
      </c>
      <c r="J8" s="1" t="s">
        <v>27</v>
      </c>
      <c r="K8" s="1" t="s">
        <v>171</v>
      </c>
      <c r="L8" s="1">
        <v>21</v>
      </c>
      <c r="M8" s="1">
        <v>21</v>
      </c>
      <c r="N8" s="1">
        <v>21</v>
      </c>
      <c r="O8" s="6">
        <f t="shared" si="0"/>
        <v>2016</v>
      </c>
      <c r="P8" s="1" t="str">
        <f>IF(ISERROR(VLOOKUP(B8,#REF!,18,0)),"nein",VLOOKUP(B8,#REF!,18,0))</f>
        <v>nein</v>
      </c>
      <c r="Q8" s="2" t="str">
        <f t="shared" si="1"/>
        <v>ja</v>
      </c>
      <c r="R8" s="47">
        <f t="shared" si="2"/>
        <v>51.534246575342465</v>
      </c>
      <c r="S8" s="1" t="e">
        <f>VLOOKUP(AO8,#REF!,2,0)</f>
        <v>#REF!</v>
      </c>
      <c r="T8" s="6" t="str">
        <f t="shared" si="3"/>
        <v>w</v>
      </c>
      <c r="U8" s="1">
        <f t="shared" si="4"/>
        <v>2016</v>
      </c>
      <c r="V8" s="1" t="str">
        <f t="shared" si="5"/>
        <v>30.07.1964</v>
      </c>
      <c r="W8" s="26" t="s">
        <v>55</v>
      </c>
      <c r="X8" s="2" t="s">
        <v>49</v>
      </c>
      <c r="Y8" s="2" t="s">
        <v>50</v>
      </c>
      <c r="Z8" s="2" t="s">
        <v>59</v>
      </c>
      <c r="AA8" s="1" t="s">
        <v>733</v>
      </c>
      <c r="AB8" s="1" t="str">
        <f>IF(ISERROR(VLOOKUP(AA8,#REF!,2,0)),"noch unbekannt",VLOOKUP(AA8,#REF!,2,0))</f>
        <v>noch unbekannt</v>
      </c>
      <c r="AC8" s="2" t="s">
        <v>731</v>
      </c>
      <c r="AD8" s="2" t="s">
        <v>732</v>
      </c>
      <c r="AE8" s="1"/>
      <c r="AF8" s="1"/>
      <c r="AG8" s="1"/>
      <c r="AH8" s="1">
        <v>1</v>
      </c>
    </row>
    <row r="9" spans="1:34" ht="220.5" x14ac:dyDescent="0.25">
      <c r="A9" s="2" t="s">
        <v>152</v>
      </c>
      <c r="B9" s="1" t="s">
        <v>172</v>
      </c>
      <c r="C9" s="31" t="s">
        <v>173</v>
      </c>
      <c r="D9" s="1" t="s">
        <v>28</v>
      </c>
      <c r="E9" s="1" t="s">
        <v>174</v>
      </c>
      <c r="F9" s="1" t="s">
        <v>175</v>
      </c>
      <c r="G9" s="1" t="s">
        <v>30</v>
      </c>
      <c r="H9" s="1" t="s">
        <v>31</v>
      </c>
      <c r="I9" s="1" t="s">
        <v>39</v>
      </c>
      <c r="J9" s="1" t="s">
        <v>33</v>
      </c>
      <c r="K9" s="1" t="s">
        <v>176</v>
      </c>
      <c r="L9" s="1">
        <v>46</v>
      </c>
      <c r="M9" s="1">
        <v>46</v>
      </c>
      <c r="N9" s="1">
        <v>46</v>
      </c>
      <c r="O9" s="6">
        <f t="shared" si="0"/>
        <v>2016</v>
      </c>
      <c r="P9" s="1" t="str">
        <f>IF(ISERROR(VLOOKUP(B9,#REF!,18,0)),"nein",VLOOKUP(B9,#REF!,18,0))</f>
        <v>nein</v>
      </c>
      <c r="Q9" s="2" t="str">
        <f t="shared" si="1"/>
        <v>ja</v>
      </c>
      <c r="R9" s="47">
        <f t="shared" si="2"/>
        <v>76.876712328767127</v>
      </c>
      <c r="S9" s="1" t="e">
        <f>VLOOKUP(AO9,#REF!,2,0)</f>
        <v>#REF!</v>
      </c>
      <c r="T9" s="6" t="str">
        <f t="shared" si="3"/>
        <v>w</v>
      </c>
      <c r="U9" s="1">
        <f t="shared" si="4"/>
        <v>2016</v>
      </c>
      <c r="V9" s="1" t="str">
        <f t="shared" si="5"/>
        <v>06.04.1939</v>
      </c>
      <c r="W9" s="26" t="s">
        <v>55</v>
      </c>
      <c r="X9" s="2" t="s">
        <v>44</v>
      </c>
      <c r="Y9" s="2" t="s">
        <v>50</v>
      </c>
      <c r="Z9" s="2" t="s">
        <v>74</v>
      </c>
      <c r="AA9" s="1" t="s">
        <v>734</v>
      </c>
      <c r="AB9" s="1" t="str">
        <f>IF(ISERROR(VLOOKUP(AA9,#REF!,2,0)),"noch unbekannt",VLOOKUP(AA9,#REF!,2,0))</f>
        <v>noch unbekannt</v>
      </c>
      <c r="AC9" s="19" t="s">
        <v>735</v>
      </c>
      <c r="AD9" s="2" t="s">
        <v>736</v>
      </c>
      <c r="AE9" s="1"/>
      <c r="AF9" s="1"/>
      <c r="AG9" s="1"/>
      <c r="AH9" s="1">
        <v>1</v>
      </c>
    </row>
    <row r="10" spans="1:34" ht="140.5" x14ac:dyDescent="0.25">
      <c r="A10" s="2" t="s">
        <v>152</v>
      </c>
      <c r="B10" s="1" t="s">
        <v>177</v>
      </c>
      <c r="C10" s="31" t="s">
        <v>178</v>
      </c>
      <c r="D10" s="1" t="s">
        <v>28</v>
      </c>
      <c r="E10" s="1" t="s">
        <v>153</v>
      </c>
      <c r="F10" s="1" t="s">
        <v>179</v>
      </c>
      <c r="G10" s="1" t="s">
        <v>29</v>
      </c>
      <c r="H10" s="1" t="s">
        <v>31</v>
      </c>
      <c r="I10" s="1" t="s">
        <v>39</v>
      </c>
      <c r="J10" s="1" t="s">
        <v>33</v>
      </c>
      <c r="K10" s="1" t="s">
        <v>180</v>
      </c>
      <c r="L10" s="1">
        <v>22</v>
      </c>
      <c r="M10" s="1">
        <v>22</v>
      </c>
      <c r="N10" s="1">
        <v>22</v>
      </c>
      <c r="O10" s="6">
        <f t="shared" si="0"/>
        <v>2016</v>
      </c>
      <c r="P10" s="1" t="str">
        <f>IF(ISERROR(VLOOKUP(B10,#REF!,18,0)),"nein",VLOOKUP(B10,#REF!,18,0))</f>
        <v>nein</v>
      </c>
      <c r="Q10" s="2" t="str">
        <f t="shared" si="1"/>
        <v>ja</v>
      </c>
      <c r="R10" s="47">
        <f t="shared" si="2"/>
        <v>78.104109589041101</v>
      </c>
      <c r="S10" s="1" t="e">
        <f>VLOOKUP(AO10,#REF!,2,0)</f>
        <v>#REF!</v>
      </c>
      <c r="T10" s="6" t="str">
        <f t="shared" si="3"/>
        <v>w</v>
      </c>
      <c r="U10" s="1">
        <f t="shared" si="4"/>
        <v>2016</v>
      </c>
      <c r="V10" s="1" t="str">
        <f t="shared" si="5"/>
        <v>22.01.1938</v>
      </c>
      <c r="W10" s="26" t="s">
        <v>55</v>
      </c>
      <c r="X10" s="2" t="s">
        <v>49</v>
      </c>
      <c r="Y10" s="2" t="s">
        <v>65</v>
      </c>
      <c r="Z10" s="2" t="s">
        <v>65</v>
      </c>
      <c r="AA10" s="16" t="s">
        <v>73</v>
      </c>
      <c r="AB10" s="1" t="str">
        <f>IF(ISERROR(VLOOKUP(AA10,#REF!,2,0)),"noch unbekannt",VLOOKUP(AA10,#REF!,2,0))</f>
        <v>noch unbekannt</v>
      </c>
      <c r="AC10" s="19" t="s">
        <v>739</v>
      </c>
      <c r="AD10" s="2" t="s">
        <v>740</v>
      </c>
      <c r="AE10" s="1"/>
      <c r="AF10" s="1"/>
      <c r="AG10" s="1"/>
      <c r="AH10" s="1">
        <v>1</v>
      </c>
    </row>
    <row r="11" spans="1:34" x14ac:dyDescent="0.25">
      <c r="A11" s="2" t="s">
        <v>152</v>
      </c>
      <c r="B11" s="1" t="s">
        <v>181</v>
      </c>
      <c r="C11" s="31" t="s">
        <v>182</v>
      </c>
      <c r="D11" s="1" t="s">
        <v>24</v>
      </c>
      <c r="E11" s="1" t="s">
        <v>183</v>
      </c>
      <c r="F11" s="1" t="s">
        <v>184</v>
      </c>
      <c r="G11" s="1" t="s">
        <v>25</v>
      </c>
      <c r="H11" s="1" t="s">
        <v>31</v>
      </c>
      <c r="I11" s="1" t="s">
        <v>32</v>
      </c>
      <c r="J11" s="1" t="s">
        <v>33</v>
      </c>
      <c r="K11" s="1" t="s">
        <v>185</v>
      </c>
      <c r="L11" s="1">
        <v>51</v>
      </c>
      <c r="M11" s="1">
        <v>51</v>
      </c>
      <c r="N11" s="1">
        <v>51</v>
      </c>
      <c r="O11" s="6">
        <f t="shared" si="0"/>
        <v>2016</v>
      </c>
      <c r="P11" s="1" t="str">
        <f>IF(ISERROR(VLOOKUP(B11,#REF!,18,0)),"nein",VLOOKUP(B11,#REF!,18,0))</f>
        <v>nein</v>
      </c>
      <c r="Q11" s="2" t="str">
        <f t="shared" si="1"/>
        <v>ja</v>
      </c>
      <c r="R11" s="47">
        <f t="shared" si="2"/>
        <v>53.632876712328766</v>
      </c>
      <c r="S11" s="1" t="e">
        <f>VLOOKUP(AO11,#REF!,2,0)</f>
        <v>#REF!</v>
      </c>
      <c r="T11" s="6" t="str">
        <f t="shared" si="3"/>
        <v>m</v>
      </c>
      <c r="U11" s="1">
        <f t="shared" si="4"/>
        <v>2016</v>
      </c>
      <c r="V11" s="1" t="str">
        <f t="shared" si="5"/>
        <v>07.09.1962</v>
      </c>
      <c r="W11" s="26" t="s">
        <v>43</v>
      </c>
      <c r="X11" s="2" t="s">
        <v>49</v>
      </c>
      <c r="Y11" s="2" t="s">
        <v>50</v>
      </c>
      <c r="Z11" s="2" t="s">
        <v>53</v>
      </c>
      <c r="AA11" s="2" t="s">
        <v>132</v>
      </c>
      <c r="AB11" s="1" t="str">
        <f>IF(ISERROR(VLOOKUP(AA11,#REF!,2,0)),"noch unbekannt",VLOOKUP(AA11,#REF!,2,0))</f>
        <v>noch unbekannt</v>
      </c>
      <c r="AC11" s="2" t="s">
        <v>741</v>
      </c>
      <c r="AD11" s="2" t="s">
        <v>742</v>
      </c>
      <c r="AE11" s="1"/>
      <c r="AF11" s="1"/>
      <c r="AG11" s="1"/>
      <c r="AH11" s="1">
        <v>1</v>
      </c>
    </row>
    <row r="12" spans="1:34" x14ac:dyDescent="0.25">
      <c r="A12" s="2" t="s">
        <v>152</v>
      </c>
      <c r="B12" s="1" t="s">
        <v>186</v>
      </c>
      <c r="C12" s="31" t="s">
        <v>187</v>
      </c>
      <c r="D12" s="1" t="s">
        <v>28</v>
      </c>
      <c r="E12" s="1" t="s">
        <v>188</v>
      </c>
      <c r="F12" s="1" t="s">
        <v>37</v>
      </c>
      <c r="G12" s="1" t="s">
        <v>25</v>
      </c>
      <c r="H12" s="1" t="s">
        <v>26</v>
      </c>
      <c r="I12" s="1" t="s">
        <v>39</v>
      </c>
      <c r="J12" s="1" t="s">
        <v>38</v>
      </c>
      <c r="K12" s="1" t="s">
        <v>189</v>
      </c>
      <c r="L12" s="1">
        <v>205</v>
      </c>
      <c r="M12" s="1">
        <v>206</v>
      </c>
      <c r="N12" s="1">
        <v>206</v>
      </c>
      <c r="O12" s="6">
        <f t="shared" si="0"/>
        <v>2016</v>
      </c>
      <c r="P12" s="1" t="str">
        <f>IF(ISERROR(VLOOKUP(B12,#REF!,18,0)),"nein",VLOOKUP(B12,#REF!,18,0))</f>
        <v>nein</v>
      </c>
      <c r="Q12" s="2" t="str">
        <f t="shared" si="1"/>
        <v>ja</v>
      </c>
      <c r="R12" s="47">
        <f t="shared" si="2"/>
        <v>15.536986301369863</v>
      </c>
      <c r="S12" s="1" t="e">
        <f>VLOOKUP(AO12,#REF!,2,0)</f>
        <v>#REF!</v>
      </c>
      <c r="T12" s="6" t="str">
        <f t="shared" si="3"/>
        <v>w</v>
      </c>
      <c r="U12" s="1">
        <f t="shared" si="4"/>
        <v>2016</v>
      </c>
      <c r="V12" s="1" t="str">
        <f t="shared" si="5"/>
        <v>24.09.2000</v>
      </c>
      <c r="W12" s="26" t="s">
        <v>43</v>
      </c>
      <c r="X12" s="2" t="s">
        <v>49</v>
      </c>
      <c r="Y12" s="2" t="s">
        <v>67</v>
      </c>
      <c r="Z12" s="2" t="s">
        <v>70</v>
      </c>
      <c r="AA12" s="2" t="s">
        <v>76</v>
      </c>
      <c r="AB12" s="1" t="str">
        <f>IF(ISERROR(VLOOKUP(AA12,#REF!,2,0)),"noch unbekannt",VLOOKUP(AA12,#REF!,2,0))</f>
        <v>noch unbekannt</v>
      </c>
      <c r="AC12" s="2" t="s">
        <v>743</v>
      </c>
      <c r="AD12" s="2" t="s">
        <v>54</v>
      </c>
      <c r="AE12" s="1"/>
      <c r="AF12" s="1"/>
      <c r="AG12" s="1"/>
      <c r="AH12" s="1">
        <v>1</v>
      </c>
    </row>
    <row r="13" spans="1:34" ht="170" x14ac:dyDescent="0.25">
      <c r="A13" s="2" t="s">
        <v>152</v>
      </c>
      <c r="B13" s="1" t="s">
        <v>190</v>
      </c>
      <c r="C13" s="31" t="s">
        <v>191</v>
      </c>
      <c r="D13" s="1" t="s">
        <v>24</v>
      </c>
      <c r="E13" s="1" t="s">
        <v>192</v>
      </c>
      <c r="F13" s="1" t="s">
        <v>193</v>
      </c>
      <c r="G13" s="1" t="s">
        <v>29</v>
      </c>
      <c r="H13" s="1" t="s">
        <v>31</v>
      </c>
      <c r="I13" s="1" t="s">
        <v>39</v>
      </c>
      <c r="J13" s="1" t="s">
        <v>33</v>
      </c>
      <c r="K13" s="1" t="s">
        <v>194</v>
      </c>
      <c r="L13" s="1">
        <v>28</v>
      </c>
      <c r="M13" s="1">
        <v>28</v>
      </c>
      <c r="N13" s="1">
        <v>28</v>
      </c>
      <c r="O13" s="6">
        <f t="shared" si="0"/>
        <v>2016</v>
      </c>
      <c r="P13" s="1" t="str">
        <f>IF(ISERROR(VLOOKUP(B13,#REF!,18,0)),"nein",VLOOKUP(B13,#REF!,18,0))</f>
        <v>nein</v>
      </c>
      <c r="Q13" s="2" t="str">
        <f t="shared" si="1"/>
        <v>ja</v>
      </c>
      <c r="R13" s="47">
        <f t="shared" si="2"/>
        <v>71.432876712328763</v>
      </c>
      <c r="S13" s="1" t="e">
        <f>VLOOKUP(AO13,#REF!,2,0)</f>
        <v>#REF!</v>
      </c>
      <c r="T13" s="6" t="str">
        <f t="shared" si="3"/>
        <v>m</v>
      </c>
      <c r="U13" s="1">
        <f t="shared" si="4"/>
        <v>2016</v>
      </c>
      <c r="V13" s="1" t="str">
        <f t="shared" si="5"/>
        <v>15.09.1944</v>
      </c>
      <c r="W13" s="26" t="s">
        <v>55</v>
      </c>
      <c r="X13" s="2" t="s">
        <v>49</v>
      </c>
      <c r="Y13" s="2" t="s">
        <v>65</v>
      </c>
      <c r="Z13" s="2" t="s">
        <v>65</v>
      </c>
      <c r="AA13" s="16" t="s">
        <v>73</v>
      </c>
      <c r="AB13" s="1" t="str">
        <f>IF(ISERROR(VLOOKUP(AA13,#REF!,2,0)),"noch unbekannt",VLOOKUP(AA13,#REF!,2,0))</f>
        <v>noch unbekannt</v>
      </c>
      <c r="AC13" s="28" t="s">
        <v>745</v>
      </c>
      <c r="AD13" s="1" t="s">
        <v>744</v>
      </c>
      <c r="AE13" s="1"/>
      <c r="AF13" s="1"/>
      <c r="AG13" s="1"/>
      <c r="AH13" s="1">
        <v>1</v>
      </c>
    </row>
    <row r="14" spans="1:34" x14ac:dyDescent="0.25">
      <c r="A14" s="2" t="s">
        <v>152</v>
      </c>
      <c r="B14" s="1" t="s">
        <v>195</v>
      </c>
      <c r="C14" s="31" t="s">
        <v>196</v>
      </c>
      <c r="D14" s="1" t="s">
        <v>24</v>
      </c>
      <c r="E14" s="1" t="s">
        <v>197</v>
      </c>
      <c r="F14" s="1" t="s">
        <v>198</v>
      </c>
      <c r="G14" s="1" t="s">
        <v>30</v>
      </c>
      <c r="H14" s="1" t="s">
        <v>31</v>
      </c>
      <c r="I14" s="1" t="s">
        <v>39</v>
      </c>
      <c r="J14" s="1" t="s">
        <v>27</v>
      </c>
      <c r="K14" s="1" t="s">
        <v>199</v>
      </c>
      <c r="L14" s="1">
        <v>15</v>
      </c>
      <c r="M14" s="1">
        <v>15</v>
      </c>
      <c r="N14" s="1">
        <v>15</v>
      </c>
      <c r="O14" s="6">
        <f t="shared" si="0"/>
        <v>2016</v>
      </c>
      <c r="P14" s="1" t="str">
        <f>IF(ISERROR(VLOOKUP(B14,#REF!,18,0)),"nein",VLOOKUP(B14,#REF!,18,0))</f>
        <v>nein</v>
      </c>
      <c r="Q14" s="2" t="str">
        <f t="shared" si="1"/>
        <v>ja</v>
      </c>
      <c r="R14" s="47">
        <f t="shared" si="2"/>
        <v>72.813698630136983</v>
      </c>
      <c r="S14" s="1" t="e">
        <f>VLOOKUP(AO14,#REF!,2,0)</f>
        <v>#REF!</v>
      </c>
      <c r="T14" s="6" t="str">
        <f t="shared" si="3"/>
        <v>m</v>
      </c>
      <c r="U14" s="1">
        <f t="shared" si="4"/>
        <v>2016</v>
      </c>
      <c r="V14" s="1" t="str">
        <f t="shared" si="5"/>
        <v>06.05.1943</v>
      </c>
      <c r="W14" s="26" t="s">
        <v>43</v>
      </c>
      <c r="X14" s="2" t="s">
        <v>44</v>
      </c>
      <c r="Y14" s="2" t="s">
        <v>50</v>
      </c>
      <c r="Z14" s="2" t="s">
        <v>99</v>
      </c>
      <c r="AA14" s="2" t="s">
        <v>131</v>
      </c>
      <c r="AB14" s="1" t="str">
        <f>IF(ISERROR(VLOOKUP(AA14,#REF!,2,0)),"noch unbekannt",VLOOKUP(AA14,#REF!,2,0))</f>
        <v>noch unbekannt</v>
      </c>
      <c r="AC14" s="2" t="s">
        <v>746</v>
      </c>
      <c r="AD14" s="2" t="s">
        <v>861</v>
      </c>
      <c r="AE14" s="1"/>
      <c r="AF14" s="1"/>
      <c r="AG14" s="1"/>
      <c r="AH14" s="1">
        <v>1</v>
      </c>
    </row>
    <row r="15" spans="1:34" ht="120" x14ac:dyDescent="0.25">
      <c r="A15" s="2" t="s">
        <v>152</v>
      </c>
      <c r="B15" s="1" t="s">
        <v>200</v>
      </c>
      <c r="C15" s="31" t="s">
        <v>201</v>
      </c>
      <c r="D15" s="1" t="s">
        <v>24</v>
      </c>
      <c r="E15" s="1" t="s">
        <v>153</v>
      </c>
      <c r="F15" s="1" t="s">
        <v>202</v>
      </c>
      <c r="G15" s="1" t="s">
        <v>30</v>
      </c>
      <c r="H15" s="1" t="s">
        <v>31</v>
      </c>
      <c r="I15" s="1" t="s">
        <v>32</v>
      </c>
      <c r="J15" s="1" t="s">
        <v>33</v>
      </c>
      <c r="K15" s="1" t="s">
        <v>203</v>
      </c>
      <c r="L15" s="1">
        <v>41</v>
      </c>
      <c r="M15" s="1">
        <v>41</v>
      </c>
      <c r="N15" s="1">
        <v>41</v>
      </c>
      <c r="O15" s="6">
        <f t="shared" si="0"/>
        <v>2016</v>
      </c>
      <c r="P15" s="1" t="str">
        <f>IF(ISERROR(VLOOKUP(B15,#REF!,18,0)),"nein",VLOOKUP(B15,#REF!,18,0))</f>
        <v>nein</v>
      </c>
      <c r="Q15" s="2" t="str">
        <f t="shared" si="1"/>
        <v>ja</v>
      </c>
      <c r="R15" s="47">
        <f t="shared" si="2"/>
        <v>74.424657534246577</v>
      </c>
      <c r="S15" s="1" t="e">
        <f>VLOOKUP(AO15,#REF!,2,0)</f>
        <v>#REF!</v>
      </c>
      <c r="T15" s="6" t="str">
        <f t="shared" si="3"/>
        <v>m</v>
      </c>
      <c r="U15" s="1">
        <f t="shared" si="4"/>
        <v>2016</v>
      </c>
      <c r="V15" s="1" t="str">
        <f t="shared" si="5"/>
        <v>26.09.1941</v>
      </c>
      <c r="W15" s="26" t="s">
        <v>55</v>
      </c>
      <c r="X15" s="2" t="s">
        <v>44</v>
      </c>
      <c r="Y15" s="2" t="s">
        <v>45</v>
      </c>
      <c r="Z15" s="2" t="s">
        <v>74</v>
      </c>
      <c r="AA15" s="2" t="s">
        <v>725</v>
      </c>
      <c r="AB15" s="1" t="str">
        <f>IF(ISERROR(VLOOKUP(AA15,#REF!,2,0)),"noch unbekannt",VLOOKUP(AA15,#REF!,2,0))</f>
        <v>noch unbekannt</v>
      </c>
      <c r="AC15" s="22" t="s">
        <v>747</v>
      </c>
      <c r="AD15" s="2" t="s">
        <v>732</v>
      </c>
      <c r="AE15" s="1"/>
      <c r="AF15" s="1"/>
      <c r="AG15" s="1"/>
      <c r="AH15" s="1">
        <v>1</v>
      </c>
    </row>
    <row r="16" spans="1:34" x14ac:dyDescent="0.25">
      <c r="A16" s="2" t="s">
        <v>152</v>
      </c>
      <c r="B16" s="1" t="s">
        <v>204</v>
      </c>
      <c r="C16" s="31" t="s">
        <v>205</v>
      </c>
      <c r="D16" s="1" t="s">
        <v>24</v>
      </c>
      <c r="E16" s="1" t="s">
        <v>153</v>
      </c>
      <c r="F16" s="1" t="s">
        <v>206</v>
      </c>
      <c r="G16" s="1" t="s">
        <v>30</v>
      </c>
      <c r="H16" s="1" t="s">
        <v>31</v>
      </c>
      <c r="I16" s="1" t="s">
        <v>39</v>
      </c>
      <c r="J16" s="1" t="s">
        <v>33</v>
      </c>
      <c r="K16" s="1" t="s">
        <v>207</v>
      </c>
      <c r="L16" s="1">
        <v>43</v>
      </c>
      <c r="M16" s="1">
        <v>43</v>
      </c>
      <c r="N16" s="1">
        <v>43</v>
      </c>
      <c r="O16" s="6">
        <f t="shared" si="0"/>
        <v>2016</v>
      </c>
      <c r="P16" s="1" t="str">
        <f>IF(ISERROR(VLOOKUP(B16,#REF!,18,0)),"nein",VLOOKUP(B16,#REF!,18,0))</f>
        <v>nein</v>
      </c>
      <c r="Q16" s="2" t="str">
        <f t="shared" si="1"/>
        <v>ja</v>
      </c>
      <c r="R16" s="47">
        <f t="shared" si="2"/>
        <v>64.9972602739726</v>
      </c>
      <c r="S16" s="1" t="e">
        <f>VLOOKUP(AO16,#REF!,2,0)</f>
        <v>#REF!</v>
      </c>
      <c r="T16" s="6" t="str">
        <f t="shared" si="3"/>
        <v>m</v>
      </c>
      <c r="U16" s="1">
        <f t="shared" si="4"/>
        <v>2016</v>
      </c>
      <c r="V16" s="1" t="str">
        <f t="shared" si="5"/>
        <v>27.02.1951</v>
      </c>
      <c r="W16" s="26" t="s">
        <v>55</v>
      </c>
      <c r="X16" s="2" t="s">
        <v>44</v>
      </c>
      <c r="Y16" s="2" t="s">
        <v>56</v>
      </c>
      <c r="Z16" s="2" t="s">
        <v>68</v>
      </c>
      <c r="AA16" s="17" t="s">
        <v>749</v>
      </c>
      <c r="AB16" s="1" t="str">
        <f>IF(ISERROR(VLOOKUP(AA16,#REF!,2,0)),"noch unbekannt",VLOOKUP(AA16,#REF!,2,0))</f>
        <v>noch unbekannt</v>
      </c>
      <c r="AC16" s="2" t="s">
        <v>748</v>
      </c>
      <c r="AD16" s="2" t="s">
        <v>69</v>
      </c>
      <c r="AE16" s="2" t="s">
        <v>996</v>
      </c>
      <c r="AF16" s="37" t="s">
        <v>1000</v>
      </c>
      <c r="AG16" s="1"/>
      <c r="AH16" s="1">
        <v>1</v>
      </c>
    </row>
    <row r="17" spans="1:34" ht="160.5" x14ac:dyDescent="0.25">
      <c r="A17" s="2" t="s">
        <v>152</v>
      </c>
      <c r="B17" s="1" t="s">
        <v>208</v>
      </c>
      <c r="C17" s="31" t="s">
        <v>209</v>
      </c>
      <c r="D17" s="1" t="s">
        <v>24</v>
      </c>
      <c r="E17" s="1" t="s">
        <v>210</v>
      </c>
      <c r="F17" s="1" t="s">
        <v>206</v>
      </c>
      <c r="G17" s="1" t="s">
        <v>29</v>
      </c>
      <c r="H17" s="1" t="s">
        <v>26</v>
      </c>
      <c r="I17" s="1" t="s">
        <v>39</v>
      </c>
      <c r="J17" s="1" t="s">
        <v>40</v>
      </c>
      <c r="K17" s="1" t="s">
        <v>211</v>
      </c>
      <c r="L17" s="1">
        <v>29</v>
      </c>
      <c r="M17" s="1">
        <v>29</v>
      </c>
      <c r="N17" s="1">
        <v>29</v>
      </c>
      <c r="O17" s="6">
        <f t="shared" si="0"/>
        <v>2016</v>
      </c>
      <c r="P17" s="1" t="str">
        <f>IF(ISERROR(VLOOKUP(B17,#REF!,18,0)),"nein",VLOOKUP(B17,#REF!,18,0))</f>
        <v>nein</v>
      </c>
      <c r="Q17" s="2" t="s">
        <v>41</v>
      </c>
      <c r="R17" s="47">
        <f t="shared" si="2"/>
        <v>47.953424657534249</v>
      </c>
      <c r="S17" s="1" t="e">
        <f>VLOOKUP(AO17,#REF!,2,0)</f>
        <v>#REF!</v>
      </c>
      <c r="T17" s="6" t="str">
        <f t="shared" si="3"/>
        <v>m</v>
      </c>
      <c r="U17" s="1">
        <f t="shared" si="4"/>
        <v>2016</v>
      </c>
      <c r="V17" s="1" t="str">
        <f t="shared" si="5"/>
        <v>24.03.1968</v>
      </c>
      <c r="W17" s="26" t="s">
        <v>55</v>
      </c>
      <c r="X17" s="2" t="s">
        <v>49</v>
      </c>
      <c r="Y17" s="2" t="s">
        <v>45</v>
      </c>
      <c r="Z17" s="2" t="s">
        <v>59</v>
      </c>
      <c r="AA17" s="2" t="s">
        <v>751</v>
      </c>
      <c r="AB17" s="1" t="str">
        <f>IF(ISERROR(VLOOKUP(AA17,#REF!,2,0)),"noch unbekannt",VLOOKUP(AA17,#REF!,2,0))</f>
        <v>noch unbekannt</v>
      </c>
      <c r="AC17" s="19" t="s">
        <v>750</v>
      </c>
      <c r="AD17" s="2" t="s">
        <v>758</v>
      </c>
      <c r="AE17" s="17" t="s">
        <v>981</v>
      </c>
      <c r="AF17" s="1" t="s">
        <v>964</v>
      </c>
      <c r="AG17" s="1"/>
      <c r="AH17" s="1">
        <v>1</v>
      </c>
    </row>
    <row r="18" spans="1:34" ht="190.5" x14ac:dyDescent="0.25">
      <c r="A18" s="2" t="s">
        <v>152</v>
      </c>
      <c r="B18" s="1" t="s">
        <v>212</v>
      </c>
      <c r="C18" s="31" t="s">
        <v>213</v>
      </c>
      <c r="D18" s="1" t="s">
        <v>24</v>
      </c>
      <c r="E18" s="1" t="s">
        <v>214</v>
      </c>
      <c r="F18" s="1" t="s">
        <v>175</v>
      </c>
      <c r="G18" s="1" t="s">
        <v>35</v>
      </c>
      <c r="H18" s="1" t="s">
        <v>31</v>
      </c>
      <c r="I18" s="1" t="s">
        <v>39</v>
      </c>
      <c r="J18" s="1" t="s">
        <v>33</v>
      </c>
      <c r="K18" s="1" t="s">
        <v>215</v>
      </c>
      <c r="L18" s="1">
        <v>32</v>
      </c>
      <c r="M18" s="1">
        <v>32</v>
      </c>
      <c r="N18" s="1">
        <v>32</v>
      </c>
      <c r="O18" s="6">
        <f t="shared" si="0"/>
        <v>2016</v>
      </c>
      <c r="P18" s="1" t="str">
        <f>IF(ISERROR(VLOOKUP(B18,#REF!,18,0)),"nein",VLOOKUP(B18,#REF!,18,0))</f>
        <v>nein</v>
      </c>
      <c r="Q18" s="2" t="str">
        <f t="shared" si="1"/>
        <v>ja</v>
      </c>
      <c r="R18" s="47">
        <f t="shared" si="2"/>
        <v>29.531506849315068</v>
      </c>
      <c r="S18" s="1" t="e">
        <f>VLOOKUP(AO18,#REF!,2,0)</f>
        <v>#REF!</v>
      </c>
      <c r="T18" s="6" t="str">
        <f t="shared" si="3"/>
        <v>m</v>
      </c>
      <c r="U18" s="1">
        <f t="shared" si="4"/>
        <v>2016</v>
      </c>
      <c r="V18" s="1" t="str">
        <f t="shared" si="5"/>
        <v>12.08.1986</v>
      </c>
      <c r="W18" s="26" t="s">
        <v>55</v>
      </c>
      <c r="X18" s="2" t="s">
        <v>44</v>
      </c>
      <c r="Y18" s="2" t="s">
        <v>56</v>
      </c>
      <c r="Z18" s="2" t="s">
        <v>88</v>
      </c>
      <c r="AA18" s="2" t="s">
        <v>105</v>
      </c>
      <c r="AB18" s="1" t="str">
        <f>IF(ISERROR(VLOOKUP(AA18,#REF!,2,0)),"noch unbekannt",VLOOKUP(AA18,#REF!,2,0))</f>
        <v>noch unbekannt</v>
      </c>
      <c r="AC18" s="19" t="s">
        <v>752</v>
      </c>
      <c r="AD18" s="2" t="s">
        <v>758</v>
      </c>
      <c r="AE18" s="17" t="s">
        <v>981</v>
      </c>
      <c r="AF18" s="1"/>
      <c r="AG18" s="1"/>
      <c r="AH18" s="1">
        <v>1</v>
      </c>
    </row>
    <row r="19" spans="1:34" x14ac:dyDescent="0.25">
      <c r="A19" s="2" t="s">
        <v>152</v>
      </c>
      <c r="B19" s="1" t="s">
        <v>216</v>
      </c>
      <c r="C19" s="31" t="s">
        <v>217</v>
      </c>
      <c r="D19" s="1" t="s">
        <v>28</v>
      </c>
      <c r="E19" s="1" t="s">
        <v>218</v>
      </c>
      <c r="F19" s="1" t="s">
        <v>219</v>
      </c>
      <c r="G19" s="1" t="s">
        <v>29</v>
      </c>
      <c r="H19" s="1" t="s">
        <v>26</v>
      </c>
      <c r="I19" s="1" t="s">
        <v>39</v>
      </c>
      <c r="J19" s="1" t="s">
        <v>27</v>
      </c>
      <c r="K19" s="1" t="s">
        <v>220</v>
      </c>
      <c r="L19" s="1">
        <v>104</v>
      </c>
      <c r="M19" s="1">
        <v>104</v>
      </c>
      <c r="N19" s="1">
        <v>104</v>
      </c>
      <c r="O19" s="6">
        <f t="shared" si="0"/>
        <v>2016</v>
      </c>
      <c r="P19" s="1" t="str">
        <f>IF(ISERROR(VLOOKUP(B19,#REF!,18,0)),"nein",VLOOKUP(B19,#REF!,18,0))</f>
        <v>nein</v>
      </c>
      <c r="Q19" s="2" t="str">
        <f t="shared" si="1"/>
        <v>ja</v>
      </c>
      <c r="R19" s="47">
        <f t="shared" si="2"/>
        <v>68.989041095890414</v>
      </c>
      <c r="S19" s="1" t="e">
        <f>VLOOKUP(AO19,#REF!,2,0)</f>
        <v>#REF!</v>
      </c>
      <c r="T19" s="6" t="str">
        <f t="shared" si="3"/>
        <v>w</v>
      </c>
      <c r="U19" s="1">
        <f t="shared" si="4"/>
        <v>2016</v>
      </c>
      <c r="V19" s="1" t="str">
        <f t="shared" si="5"/>
        <v>05.03.1947</v>
      </c>
      <c r="W19" s="26" t="s">
        <v>55</v>
      </c>
      <c r="X19" s="2" t="s">
        <v>49</v>
      </c>
      <c r="Y19" s="2" t="s">
        <v>65</v>
      </c>
      <c r="Z19" s="2" t="s">
        <v>65</v>
      </c>
      <c r="AA19" s="16" t="s">
        <v>73</v>
      </c>
      <c r="AB19" s="1" t="str">
        <f>IF(ISERROR(VLOOKUP(AA19,#REF!,2,0)),"noch unbekannt",VLOOKUP(AA19,#REF!,2,0))</f>
        <v>noch unbekannt</v>
      </c>
      <c r="AC19" s="1" t="s">
        <v>754</v>
      </c>
      <c r="AD19" s="2" t="s">
        <v>753</v>
      </c>
      <c r="AE19" s="1"/>
      <c r="AF19" s="1"/>
      <c r="AG19" s="1"/>
      <c r="AH19" s="1">
        <v>1</v>
      </c>
    </row>
    <row r="20" spans="1:34" ht="250.5" x14ac:dyDescent="0.25">
      <c r="A20" s="2" t="s">
        <v>152</v>
      </c>
      <c r="B20" s="1" t="s">
        <v>221</v>
      </c>
      <c r="C20" s="31" t="s">
        <v>222</v>
      </c>
      <c r="D20" s="1" t="s">
        <v>24</v>
      </c>
      <c r="E20" s="1" t="s">
        <v>223</v>
      </c>
      <c r="F20" s="1" t="s">
        <v>224</v>
      </c>
      <c r="G20" s="1" t="s">
        <v>25</v>
      </c>
      <c r="H20" s="1" t="s">
        <v>31</v>
      </c>
      <c r="I20" s="1" t="s">
        <v>39</v>
      </c>
      <c r="J20" s="1" t="s">
        <v>33</v>
      </c>
      <c r="K20" s="1" t="s">
        <v>225</v>
      </c>
      <c r="L20" s="1">
        <v>29</v>
      </c>
      <c r="M20" s="1">
        <v>29</v>
      </c>
      <c r="N20" s="1">
        <v>29</v>
      </c>
      <c r="O20" s="6">
        <f t="shared" si="0"/>
        <v>2016</v>
      </c>
      <c r="P20" s="1" t="str">
        <f>IF(ISERROR(VLOOKUP(B20,#REF!,18,0)),"nein",VLOOKUP(B20,#REF!,18,0))</f>
        <v>nein</v>
      </c>
      <c r="Q20" s="2" t="str">
        <f t="shared" si="1"/>
        <v>ja</v>
      </c>
      <c r="R20" s="47">
        <f t="shared" si="2"/>
        <v>59.6</v>
      </c>
      <c r="S20" s="1" t="e">
        <f>VLOOKUP(AO20,#REF!,2,0)</f>
        <v>#REF!</v>
      </c>
      <c r="T20" s="6" t="str">
        <f t="shared" si="3"/>
        <v>m</v>
      </c>
      <c r="U20" s="1">
        <f t="shared" si="4"/>
        <v>2016</v>
      </c>
      <c r="V20" s="1" t="str">
        <f t="shared" si="5"/>
        <v>19.08.1956</v>
      </c>
      <c r="W20" s="26" t="s">
        <v>55</v>
      </c>
      <c r="X20" s="2" t="s">
        <v>49</v>
      </c>
      <c r="Y20" s="2" t="s">
        <v>56</v>
      </c>
      <c r="Z20" s="2" t="s">
        <v>59</v>
      </c>
      <c r="AA20" s="2" t="s">
        <v>756</v>
      </c>
      <c r="AB20" s="1" t="str">
        <f>IF(ISERROR(VLOOKUP(AA20,#REF!,2,0)),"noch unbekannt",VLOOKUP(AA20,#REF!,2,0))</f>
        <v>noch unbekannt</v>
      </c>
      <c r="AC20" s="19" t="s">
        <v>755</v>
      </c>
      <c r="AD20" s="2" t="s">
        <v>753</v>
      </c>
      <c r="AE20" s="1"/>
      <c r="AF20" s="1"/>
      <c r="AG20" s="1"/>
      <c r="AH20" s="1">
        <v>1</v>
      </c>
    </row>
    <row r="21" spans="1:34" x14ac:dyDescent="0.25">
      <c r="A21" s="2" t="s">
        <v>152</v>
      </c>
      <c r="B21" s="1" t="s">
        <v>226</v>
      </c>
      <c r="C21" s="31" t="s">
        <v>227</v>
      </c>
      <c r="D21" s="1" t="s">
        <v>24</v>
      </c>
      <c r="E21" s="1" t="s">
        <v>160</v>
      </c>
      <c r="F21" s="1" t="s">
        <v>206</v>
      </c>
      <c r="G21" s="1" t="s">
        <v>30</v>
      </c>
      <c r="H21" s="1" t="s">
        <v>31</v>
      </c>
      <c r="I21" s="1" t="s">
        <v>39</v>
      </c>
      <c r="J21" s="1" t="s">
        <v>33</v>
      </c>
      <c r="K21" s="1" t="s">
        <v>228</v>
      </c>
      <c r="L21" s="1">
        <v>28</v>
      </c>
      <c r="M21" s="1">
        <v>28</v>
      </c>
      <c r="N21" s="1">
        <v>28</v>
      </c>
      <c r="O21" s="6">
        <f t="shared" si="0"/>
        <v>2016</v>
      </c>
      <c r="P21" s="1" t="str">
        <f>IF(ISERROR(VLOOKUP(B21,#REF!,18,0)),"nein",VLOOKUP(B21,#REF!,18,0))</f>
        <v>nein</v>
      </c>
      <c r="Q21" s="2" t="str">
        <f t="shared" si="1"/>
        <v>ja</v>
      </c>
      <c r="R21" s="47">
        <f t="shared" si="2"/>
        <v>45.819178082191783</v>
      </c>
      <c r="S21" s="1" t="e">
        <f>VLOOKUP(AO21,#REF!,2,0)</f>
        <v>#REF!</v>
      </c>
      <c r="T21" s="6" t="str">
        <f t="shared" si="3"/>
        <v>m</v>
      </c>
      <c r="U21" s="1">
        <f t="shared" si="4"/>
        <v>2016</v>
      </c>
      <c r="V21" s="1" t="str">
        <f t="shared" si="5"/>
        <v>13.05.1970</v>
      </c>
      <c r="W21" s="26" t="s">
        <v>43</v>
      </c>
      <c r="X21" s="2" t="s">
        <v>44</v>
      </c>
      <c r="Y21" s="2" t="s">
        <v>50</v>
      </c>
      <c r="Z21" s="2" t="s">
        <v>74</v>
      </c>
      <c r="AA21" s="9" t="s">
        <v>97</v>
      </c>
      <c r="AB21" s="1" t="str">
        <f>IF(ISERROR(VLOOKUP(AA21,#REF!,2,0)),"noch unbekannt",VLOOKUP(AA21,#REF!,2,0))</f>
        <v>noch unbekannt</v>
      </c>
      <c r="AC21" s="2" t="s">
        <v>757</v>
      </c>
      <c r="AD21" s="2" t="s">
        <v>952</v>
      </c>
      <c r="AE21" s="1"/>
      <c r="AF21" s="1"/>
      <c r="AG21" s="1"/>
      <c r="AH21" s="1">
        <v>1</v>
      </c>
    </row>
    <row r="22" spans="1:34" ht="140" x14ac:dyDescent="0.25">
      <c r="A22" s="2" t="s">
        <v>152</v>
      </c>
      <c r="B22" s="1" t="s">
        <v>229</v>
      </c>
      <c r="C22" s="31" t="s">
        <v>230</v>
      </c>
      <c r="D22" s="1" t="s">
        <v>24</v>
      </c>
      <c r="E22" s="1" t="s">
        <v>160</v>
      </c>
      <c r="F22" s="1" t="s">
        <v>231</v>
      </c>
      <c r="G22" s="1" t="s">
        <v>25</v>
      </c>
      <c r="H22" s="1" t="s">
        <v>26</v>
      </c>
      <c r="I22" s="1" t="s">
        <v>39</v>
      </c>
      <c r="J22" s="1" t="s">
        <v>27</v>
      </c>
      <c r="K22" s="1" t="s">
        <v>232</v>
      </c>
      <c r="L22" s="1">
        <v>84</v>
      </c>
      <c r="M22" s="1">
        <v>84</v>
      </c>
      <c r="N22" s="1">
        <v>84</v>
      </c>
      <c r="O22" s="6">
        <f t="shared" si="0"/>
        <v>2016</v>
      </c>
      <c r="P22" s="1" t="str">
        <f>IF(ISERROR(VLOOKUP(B22,#REF!,18,0)),"nein",VLOOKUP(B22,#REF!,18,0))</f>
        <v>nein</v>
      </c>
      <c r="Q22" s="2" t="str">
        <f t="shared" si="1"/>
        <v>ja</v>
      </c>
      <c r="R22" s="47">
        <f t="shared" si="2"/>
        <v>42.649315068493152</v>
      </c>
      <c r="S22" s="1" t="e">
        <f>VLOOKUP(AO22,#REF!,2,0)</f>
        <v>#REF!</v>
      </c>
      <c r="T22" s="6" t="str">
        <f t="shared" si="3"/>
        <v>m</v>
      </c>
      <c r="U22" s="1">
        <f t="shared" si="4"/>
        <v>2016</v>
      </c>
      <c r="V22" s="1" t="str">
        <f t="shared" si="5"/>
        <v>13.07.1973</v>
      </c>
      <c r="W22" s="26" t="s">
        <v>43</v>
      </c>
      <c r="X22" s="2" t="s">
        <v>49</v>
      </c>
      <c r="Y22" s="2" t="s">
        <v>56</v>
      </c>
      <c r="Z22" s="2" t="s">
        <v>84</v>
      </c>
      <c r="AA22" s="1" t="s">
        <v>760</v>
      </c>
      <c r="AB22" s="1" t="str">
        <f>IF(ISERROR(VLOOKUP(AA22,#REF!,2,0)),"noch unbekannt",VLOOKUP(AA22,#REF!,2,0))</f>
        <v>noch unbekannt</v>
      </c>
      <c r="AC22" s="28" t="s">
        <v>759</v>
      </c>
      <c r="AD22" s="2" t="s">
        <v>758</v>
      </c>
      <c r="AE22" s="17" t="s">
        <v>983</v>
      </c>
      <c r="AF22" s="2" t="s">
        <v>965</v>
      </c>
      <c r="AG22" s="1"/>
      <c r="AH22" s="1">
        <v>1</v>
      </c>
    </row>
    <row r="23" spans="1:34" x14ac:dyDescent="0.25">
      <c r="A23" s="2" t="s">
        <v>152</v>
      </c>
      <c r="B23" s="1" t="s">
        <v>233</v>
      </c>
      <c r="C23" s="31" t="s">
        <v>234</v>
      </c>
      <c r="D23" s="1" t="s">
        <v>24</v>
      </c>
      <c r="E23" s="1" t="s">
        <v>235</v>
      </c>
      <c r="F23" s="1" t="s">
        <v>202</v>
      </c>
      <c r="G23" s="1" t="s">
        <v>25</v>
      </c>
      <c r="H23" s="1" t="s">
        <v>31</v>
      </c>
      <c r="I23" s="1" t="s">
        <v>39</v>
      </c>
      <c r="J23" s="1" t="s">
        <v>33</v>
      </c>
      <c r="K23" s="1" t="s">
        <v>236</v>
      </c>
      <c r="L23" s="1">
        <v>32</v>
      </c>
      <c r="M23" s="1">
        <v>32</v>
      </c>
      <c r="N23" s="1">
        <v>32</v>
      </c>
      <c r="O23" s="6">
        <f t="shared" si="0"/>
        <v>2016</v>
      </c>
      <c r="P23" s="1" t="str">
        <f>IF(ISERROR(VLOOKUP(B23,#REF!,18,0)),"nein",VLOOKUP(B23,#REF!,18,0))</f>
        <v>nein</v>
      </c>
      <c r="Q23" s="2" t="str">
        <f t="shared" si="1"/>
        <v>ja</v>
      </c>
      <c r="R23" s="47">
        <f t="shared" si="2"/>
        <v>17.093150684931508</v>
      </c>
      <c r="S23" s="1" t="e">
        <f>VLOOKUP(AO23,#REF!,2,0)</f>
        <v>#REF!</v>
      </c>
      <c r="T23" s="6" t="str">
        <f t="shared" si="3"/>
        <v>m</v>
      </c>
      <c r="U23" s="1">
        <f t="shared" si="4"/>
        <v>2016</v>
      </c>
      <c r="V23" s="1" t="str">
        <f t="shared" si="5"/>
        <v>20.01.1999</v>
      </c>
      <c r="W23" s="26" t="s">
        <v>43</v>
      </c>
      <c r="X23" s="2" t="s">
        <v>49</v>
      </c>
      <c r="Y23" s="2" t="s">
        <v>67</v>
      </c>
      <c r="Z23" s="2" t="s">
        <v>59</v>
      </c>
      <c r="AA23" s="2" t="s">
        <v>89</v>
      </c>
      <c r="AB23" s="1" t="str">
        <f>IF(ISERROR(VLOOKUP(AA23,#REF!,2,0)),"noch unbekannt",VLOOKUP(AA23,#REF!,2,0))</f>
        <v>noch unbekannt</v>
      </c>
      <c r="AC23" s="2" t="s">
        <v>762</v>
      </c>
      <c r="AD23" s="2" t="s">
        <v>761</v>
      </c>
      <c r="AE23" s="1"/>
      <c r="AF23" s="1"/>
      <c r="AG23" s="1"/>
      <c r="AH23" s="1">
        <v>1</v>
      </c>
    </row>
    <row r="24" spans="1:34" x14ac:dyDescent="0.25">
      <c r="A24" s="2" t="s">
        <v>152</v>
      </c>
      <c r="B24" s="1" t="s">
        <v>237</v>
      </c>
      <c r="C24" s="31" t="s">
        <v>238</v>
      </c>
      <c r="D24" s="1" t="s">
        <v>24</v>
      </c>
      <c r="E24" s="1" t="s">
        <v>239</v>
      </c>
      <c r="F24" s="1" t="s">
        <v>240</v>
      </c>
      <c r="G24" s="1" t="s">
        <v>30</v>
      </c>
      <c r="H24" s="1" t="s">
        <v>31</v>
      </c>
      <c r="I24" s="1" t="s">
        <v>39</v>
      </c>
      <c r="J24" s="1" t="s">
        <v>33</v>
      </c>
      <c r="K24" s="1" t="s">
        <v>241</v>
      </c>
      <c r="L24" s="1">
        <v>81</v>
      </c>
      <c r="M24" s="1">
        <v>81</v>
      </c>
      <c r="N24" s="1">
        <v>81</v>
      </c>
      <c r="O24" s="6">
        <f t="shared" si="0"/>
        <v>2016</v>
      </c>
      <c r="P24" s="1" t="str">
        <f>IF(ISERROR(VLOOKUP(B24,#REF!,18,0)),"nein",VLOOKUP(B24,#REF!,18,0))</f>
        <v>nein</v>
      </c>
      <c r="Q24" s="2" t="str">
        <f t="shared" si="1"/>
        <v>ja</v>
      </c>
      <c r="R24" s="47">
        <f t="shared" si="2"/>
        <v>27.701369863013699</v>
      </c>
      <c r="S24" s="1" t="e">
        <f>VLOOKUP(AO24,#REF!,2,0)</f>
        <v>#REF!</v>
      </c>
      <c r="T24" s="6" t="str">
        <f t="shared" si="3"/>
        <v>m</v>
      </c>
      <c r="U24" s="1">
        <f t="shared" si="4"/>
        <v>2016</v>
      </c>
      <c r="V24" s="1" t="str">
        <f t="shared" si="5"/>
        <v>16.06.1988</v>
      </c>
      <c r="W24" s="26" t="s">
        <v>43</v>
      </c>
      <c r="X24" s="2" t="s">
        <v>44</v>
      </c>
      <c r="Y24" s="2" t="s">
        <v>50</v>
      </c>
      <c r="Z24" s="2" t="s">
        <v>57</v>
      </c>
      <c r="AA24" s="2" t="s">
        <v>89</v>
      </c>
      <c r="AB24" s="1" t="str">
        <f>IF(ISERROR(VLOOKUP(AA24,#REF!,2,0)),"noch unbekannt",VLOOKUP(AA24,#REF!,2,0))</f>
        <v>noch unbekannt</v>
      </c>
      <c r="AC24" s="2" t="s">
        <v>763</v>
      </c>
      <c r="AD24" s="2" t="s">
        <v>758</v>
      </c>
      <c r="AE24" s="17" t="s">
        <v>984</v>
      </c>
      <c r="AF24" s="2" t="s">
        <v>972</v>
      </c>
      <c r="AG24" s="1"/>
      <c r="AH24" s="1">
        <v>1</v>
      </c>
    </row>
    <row r="25" spans="1:34" x14ac:dyDescent="0.25">
      <c r="A25" s="2" t="s">
        <v>152</v>
      </c>
      <c r="B25" s="1" t="s">
        <v>242</v>
      </c>
      <c r="C25" s="31" t="s">
        <v>243</v>
      </c>
      <c r="D25" s="1" t="s">
        <v>28</v>
      </c>
      <c r="E25" s="1" t="s">
        <v>198</v>
      </c>
      <c r="F25" s="1" t="s">
        <v>202</v>
      </c>
      <c r="G25" s="1" t="s">
        <v>30</v>
      </c>
      <c r="H25" s="1" t="s">
        <v>31</v>
      </c>
      <c r="I25" s="1" t="s">
        <v>32</v>
      </c>
      <c r="J25" s="1" t="s">
        <v>33</v>
      </c>
      <c r="K25" s="1" t="s">
        <v>244</v>
      </c>
      <c r="L25" s="1">
        <v>28</v>
      </c>
      <c r="M25" s="1">
        <v>28</v>
      </c>
      <c r="N25" s="1">
        <v>28</v>
      </c>
      <c r="O25" s="6">
        <f t="shared" si="0"/>
        <v>2016</v>
      </c>
      <c r="P25" s="1" t="str">
        <f>IF(ISERROR(VLOOKUP(B25,#REF!,18,0)),"nein",VLOOKUP(B25,#REF!,18,0))</f>
        <v>nein</v>
      </c>
      <c r="Q25" s="2" t="str">
        <f t="shared" si="1"/>
        <v>ja</v>
      </c>
      <c r="R25" s="47">
        <f t="shared" si="2"/>
        <v>20.473972602739725</v>
      </c>
      <c r="S25" s="1" t="e">
        <f>VLOOKUP(AO25,#REF!,2,0)</f>
        <v>#REF!</v>
      </c>
      <c r="T25" s="6" t="str">
        <f t="shared" si="3"/>
        <v>w</v>
      </c>
      <c r="U25" s="1">
        <f t="shared" si="4"/>
        <v>2016</v>
      </c>
      <c r="V25" s="1" t="str">
        <f t="shared" si="5"/>
        <v>08.09.1995</v>
      </c>
      <c r="W25" s="26" t="s">
        <v>55</v>
      </c>
      <c r="X25" s="2" t="s">
        <v>44</v>
      </c>
      <c r="Y25" s="2" t="s">
        <v>56</v>
      </c>
      <c r="Z25" s="2" t="s">
        <v>51</v>
      </c>
      <c r="AA25" s="2" t="s">
        <v>765</v>
      </c>
      <c r="AB25" s="1" t="str">
        <f>IF(ISERROR(VLOOKUP(AA25,#REF!,2,0)),"noch unbekannt",VLOOKUP(AA25,#REF!,2,0))</f>
        <v>noch unbekannt</v>
      </c>
      <c r="AC25" s="2" t="s">
        <v>764</v>
      </c>
      <c r="AD25" s="19" t="s">
        <v>732</v>
      </c>
      <c r="AE25" s="1"/>
      <c r="AF25" s="1"/>
      <c r="AG25" s="1"/>
      <c r="AH25" s="1">
        <v>1</v>
      </c>
    </row>
    <row r="26" spans="1:34" x14ac:dyDescent="0.25">
      <c r="A26" s="2" t="s">
        <v>152</v>
      </c>
      <c r="B26" s="1" t="s">
        <v>245</v>
      </c>
      <c r="C26" s="31" t="s">
        <v>246</v>
      </c>
      <c r="D26" s="1" t="s">
        <v>24</v>
      </c>
      <c r="E26" s="1" t="s">
        <v>193</v>
      </c>
      <c r="F26" s="1" t="s">
        <v>247</v>
      </c>
      <c r="G26" s="1" t="s">
        <v>25</v>
      </c>
      <c r="H26" s="1" t="s">
        <v>31</v>
      </c>
      <c r="I26" s="1" t="s">
        <v>39</v>
      </c>
      <c r="J26" s="1" t="s">
        <v>33</v>
      </c>
      <c r="K26" s="1" t="s">
        <v>248</v>
      </c>
      <c r="L26" s="1">
        <v>46</v>
      </c>
      <c r="M26" s="1">
        <v>46</v>
      </c>
      <c r="N26" s="1">
        <v>46</v>
      </c>
      <c r="O26" s="6">
        <f t="shared" si="0"/>
        <v>2016</v>
      </c>
      <c r="P26" s="1" t="str">
        <f>IF(ISERROR(VLOOKUP(B26,#REF!,18,0)),"nein",VLOOKUP(B26,#REF!,18,0))</f>
        <v>nein</v>
      </c>
      <c r="Q26" s="2" t="str">
        <f t="shared" si="1"/>
        <v>ja</v>
      </c>
      <c r="R26" s="47">
        <f t="shared" si="2"/>
        <v>49.720547945205482</v>
      </c>
      <c r="S26" s="1" t="e">
        <f>VLOOKUP(AO26,#REF!,2,0)</f>
        <v>#REF!</v>
      </c>
      <c r="T26" s="6" t="str">
        <f t="shared" si="3"/>
        <v>m</v>
      </c>
      <c r="U26" s="1">
        <f t="shared" si="4"/>
        <v>2016</v>
      </c>
      <c r="V26" s="1" t="str">
        <f t="shared" si="5"/>
        <v>24.06.1966</v>
      </c>
      <c r="W26" s="26" t="s">
        <v>43</v>
      </c>
      <c r="X26" s="2" t="s">
        <v>49</v>
      </c>
      <c r="Y26" s="2" t="s">
        <v>45</v>
      </c>
      <c r="Z26" s="2" t="s">
        <v>53</v>
      </c>
      <c r="AA26" s="1" t="s">
        <v>78</v>
      </c>
      <c r="AB26" s="1" t="str">
        <f>IF(ISERROR(VLOOKUP(AA26,#REF!,2,0)),"noch unbekannt",VLOOKUP(AA26,#REF!,2,0))</f>
        <v>noch unbekannt</v>
      </c>
      <c r="AC26" s="2" t="s">
        <v>766</v>
      </c>
      <c r="AD26" s="2" t="s">
        <v>95</v>
      </c>
      <c r="AE26" s="8"/>
      <c r="AF26" s="1"/>
      <c r="AG26" s="1"/>
      <c r="AH26" s="1">
        <v>1</v>
      </c>
    </row>
    <row r="27" spans="1:34" x14ac:dyDescent="0.25">
      <c r="A27" s="2" t="s">
        <v>152</v>
      </c>
      <c r="B27" s="1" t="s">
        <v>249</v>
      </c>
      <c r="C27" s="31" t="s">
        <v>250</v>
      </c>
      <c r="D27" s="1" t="s">
        <v>24</v>
      </c>
      <c r="E27" s="1" t="s">
        <v>251</v>
      </c>
      <c r="F27" s="1" t="s">
        <v>252</v>
      </c>
      <c r="G27" s="1" t="s">
        <v>29</v>
      </c>
      <c r="H27" s="1" t="s">
        <v>31</v>
      </c>
      <c r="I27" s="1" t="s">
        <v>39</v>
      </c>
      <c r="J27" s="1" t="s">
        <v>33</v>
      </c>
      <c r="K27" s="1" t="s">
        <v>253</v>
      </c>
      <c r="L27" s="1">
        <v>54</v>
      </c>
      <c r="M27" s="1">
        <v>54</v>
      </c>
      <c r="N27" s="1">
        <v>54</v>
      </c>
      <c r="O27" s="6">
        <f t="shared" si="0"/>
        <v>2016</v>
      </c>
      <c r="P27" s="1" t="str">
        <f>IF(ISERROR(VLOOKUP(B27,#REF!,18,0)),"nein",VLOOKUP(B27,#REF!,18,0))</f>
        <v>nein</v>
      </c>
      <c r="Q27" s="2" t="s">
        <v>48</v>
      </c>
      <c r="R27" s="47">
        <f t="shared" si="2"/>
        <v>41.254794520547946</v>
      </c>
      <c r="S27" s="1" t="e">
        <f>VLOOKUP(AO27,#REF!,2,0)</f>
        <v>#REF!</v>
      </c>
      <c r="T27" s="6" t="str">
        <f t="shared" si="3"/>
        <v>m</v>
      </c>
      <c r="U27" s="1">
        <f t="shared" si="4"/>
        <v>2016</v>
      </c>
      <c r="V27" s="21" t="str">
        <f t="shared" si="5"/>
        <v>06.12.1974</v>
      </c>
      <c r="W27" s="35" t="s">
        <v>55</v>
      </c>
      <c r="X27" s="21"/>
      <c r="Y27" s="21"/>
      <c r="Z27" s="21"/>
      <c r="AA27" s="21" t="s">
        <v>115</v>
      </c>
      <c r="AB27" s="21" t="str">
        <f>IF(ISERROR(VLOOKUP(AA27,#REF!,2,0)),"noch unbekannt",VLOOKUP(AA27,#REF!,2,0))</f>
        <v>noch unbekannt</v>
      </c>
      <c r="AC27" s="21"/>
      <c r="AD27" s="36" t="s">
        <v>767</v>
      </c>
      <c r="AE27" s="8"/>
      <c r="AF27" s="1"/>
      <c r="AG27" s="1"/>
      <c r="AH27" s="1"/>
    </row>
    <row r="28" spans="1:34" x14ac:dyDescent="0.25">
      <c r="A28" s="2" t="s">
        <v>152</v>
      </c>
      <c r="B28" s="1" t="s">
        <v>254</v>
      </c>
      <c r="C28" s="31" t="s">
        <v>255</v>
      </c>
      <c r="D28" s="1" t="s">
        <v>24</v>
      </c>
      <c r="E28" s="1" t="s">
        <v>193</v>
      </c>
      <c r="F28" s="1" t="s">
        <v>219</v>
      </c>
      <c r="G28" s="1" t="s">
        <v>29</v>
      </c>
      <c r="H28" s="1" t="s">
        <v>26</v>
      </c>
      <c r="I28" s="1" t="s">
        <v>39</v>
      </c>
      <c r="J28" s="1" t="s">
        <v>27</v>
      </c>
      <c r="K28" s="1" t="s">
        <v>256</v>
      </c>
      <c r="L28" s="1">
        <v>86</v>
      </c>
      <c r="M28" s="1">
        <v>86</v>
      </c>
      <c r="N28" s="1">
        <v>86</v>
      </c>
      <c r="O28" s="6">
        <f t="shared" si="0"/>
        <v>2016</v>
      </c>
      <c r="P28" s="1" t="str">
        <f>IF(ISERROR(VLOOKUP(B28,#REF!,18,0)),"nein",VLOOKUP(B28,#REF!,18,0))</f>
        <v>nein</v>
      </c>
      <c r="Q28" s="2" t="str">
        <f t="shared" si="1"/>
        <v>ja</v>
      </c>
      <c r="R28" s="47">
        <f t="shared" si="2"/>
        <v>54.983561643835614</v>
      </c>
      <c r="S28" s="1" t="e">
        <f>VLOOKUP(AO28,#REF!,2,0)</f>
        <v>#REF!</v>
      </c>
      <c r="T28" s="6" t="str">
        <f t="shared" si="3"/>
        <v>m</v>
      </c>
      <c r="U28" s="1">
        <f t="shared" si="4"/>
        <v>2016</v>
      </c>
      <c r="V28" s="1" t="str">
        <f t="shared" si="5"/>
        <v>21.03.1961</v>
      </c>
      <c r="W28" s="26" t="s">
        <v>55</v>
      </c>
      <c r="X28" s="2" t="s">
        <v>49</v>
      </c>
      <c r="Y28" s="2" t="s">
        <v>65</v>
      </c>
      <c r="Z28" s="2" t="s">
        <v>65</v>
      </c>
      <c r="AA28" s="16" t="s">
        <v>85</v>
      </c>
      <c r="AB28" s="1" t="str">
        <f>IF(ISERROR(VLOOKUP(AA28,#REF!,2,0)),"noch unbekannt",VLOOKUP(AA28,#REF!,2,0))</f>
        <v>noch unbekannt</v>
      </c>
      <c r="AC28" s="2" t="s">
        <v>768</v>
      </c>
      <c r="AD28" s="2" t="s">
        <v>769</v>
      </c>
      <c r="AE28" s="8"/>
      <c r="AF28" s="1"/>
      <c r="AG28" s="1"/>
      <c r="AH28" s="1">
        <v>1</v>
      </c>
    </row>
    <row r="29" spans="1:34" ht="160" x14ac:dyDescent="0.25">
      <c r="A29" s="2" t="s">
        <v>152</v>
      </c>
      <c r="B29" s="1" t="s">
        <v>257</v>
      </c>
      <c r="C29" s="31" t="s">
        <v>258</v>
      </c>
      <c r="D29" s="1" t="s">
        <v>24</v>
      </c>
      <c r="E29" s="1" t="s">
        <v>259</v>
      </c>
      <c r="F29" s="1" t="s">
        <v>240</v>
      </c>
      <c r="G29" s="1" t="s">
        <v>25</v>
      </c>
      <c r="H29" s="1" t="s">
        <v>31</v>
      </c>
      <c r="I29" s="1" t="s">
        <v>39</v>
      </c>
      <c r="J29" s="1" t="s">
        <v>33</v>
      </c>
      <c r="K29" s="1" t="s">
        <v>260</v>
      </c>
      <c r="L29" s="1">
        <v>70</v>
      </c>
      <c r="M29" s="1">
        <v>70</v>
      </c>
      <c r="N29" s="1">
        <v>70</v>
      </c>
      <c r="O29" s="6">
        <f t="shared" si="0"/>
        <v>2016</v>
      </c>
      <c r="P29" s="1" t="str">
        <f>IF(ISERROR(VLOOKUP(B29,#REF!,18,0)),"nein",VLOOKUP(B29,#REF!,18,0))</f>
        <v>nein</v>
      </c>
      <c r="Q29" s="2" t="str">
        <f t="shared" si="1"/>
        <v>ja</v>
      </c>
      <c r="R29" s="47">
        <f t="shared" si="2"/>
        <v>79.986301369863014</v>
      </c>
      <c r="S29" s="1" t="e">
        <f>VLOOKUP(AO29,#REF!,2,0)</f>
        <v>#REF!</v>
      </c>
      <c r="T29" s="6" t="str">
        <f t="shared" si="3"/>
        <v>m</v>
      </c>
      <c r="U29" s="1">
        <f t="shared" si="4"/>
        <v>2016</v>
      </c>
      <c r="V29" s="1" t="str">
        <f t="shared" si="5"/>
        <v>28.03.1936</v>
      </c>
      <c r="W29" s="26" t="s">
        <v>43</v>
      </c>
      <c r="X29" s="2" t="s">
        <v>44</v>
      </c>
      <c r="Y29" s="2" t="s">
        <v>67</v>
      </c>
      <c r="Z29" s="2" t="s">
        <v>53</v>
      </c>
      <c r="AA29" s="2" t="s">
        <v>52</v>
      </c>
      <c r="AB29" s="1" t="str">
        <f>IF(ISERROR(VLOOKUP(AA29,#REF!,2,0)),"noch unbekannt",VLOOKUP(AA29,#REF!,2,0))</f>
        <v>noch unbekannt</v>
      </c>
      <c r="AC29" s="28" t="s">
        <v>770</v>
      </c>
      <c r="AD29" s="2" t="s">
        <v>736</v>
      </c>
      <c r="AE29" s="8"/>
      <c r="AF29" s="1"/>
      <c r="AG29" s="1"/>
      <c r="AH29" s="1">
        <v>1</v>
      </c>
    </row>
    <row r="30" spans="1:34" x14ac:dyDescent="0.25">
      <c r="A30" s="2" t="s">
        <v>152</v>
      </c>
      <c r="B30" s="1" t="s">
        <v>261</v>
      </c>
      <c r="C30" s="31" t="s">
        <v>262</v>
      </c>
      <c r="D30" s="1" t="s">
        <v>24</v>
      </c>
      <c r="E30" s="1" t="s">
        <v>263</v>
      </c>
      <c r="F30" s="1" t="s">
        <v>247</v>
      </c>
      <c r="G30" s="1" t="s">
        <v>30</v>
      </c>
      <c r="H30" s="1" t="s">
        <v>31</v>
      </c>
      <c r="I30" s="1" t="s">
        <v>39</v>
      </c>
      <c r="J30" s="1" t="s">
        <v>33</v>
      </c>
      <c r="K30" s="1" t="s">
        <v>264</v>
      </c>
      <c r="L30" s="1">
        <v>39</v>
      </c>
      <c r="M30" s="1">
        <v>39</v>
      </c>
      <c r="N30" s="1">
        <v>39</v>
      </c>
      <c r="O30" s="6">
        <f t="shared" si="0"/>
        <v>2016</v>
      </c>
      <c r="P30" s="1" t="str">
        <f>IF(ISERROR(VLOOKUP(B30,#REF!,18,0)),"nein",VLOOKUP(B30,#REF!,18,0))</f>
        <v>nein</v>
      </c>
      <c r="Q30" s="2" t="str">
        <f t="shared" si="1"/>
        <v>ja</v>
      </c>
      <c r="R30" s="47">
        <f t="shared" si="2"/>
        <v>24.468493150684932</v>
      </c>
      <c r="S30" s="1" t="e">
        <f>VLOOKUP(AO30,#REF!,2,0)</f>
        <v>#REF!</v>
      </c>
      <c r="T30" s="6" t="str">
        <f t="shared" si="3"/>
        <v>m</v>
      </c>
      <c r="U30" s="1">
        <f t="shared" si="4"/>
        <v>2016</v>
      </c>
      <c r="V30" s="1" t="str">
        <f t="shared" si="5"/>
        <v>25.09.1991</v>
      </c>
      <c r="W30" s="26" t="s">
        <v>43</v>
      </c>
      <c r="X30" s="2" t="s">
        <v>44</v>
      </c>
      <c r="Y30" s="2" t="s">
        <v>67</v>
      </c>
      <c r="Z30" s="2" t="s">
        <v>103</v>
      </c>
      <c r="AA30" s="2" t="s">
        <v>100</v>
      </c>
      <c r="AB30" s="1" t="str">
        <f>IF(ISERROR(VLOOKUP(AA30,#REF!,2,0)),"noch unbekannt",VLOOKUP(AA30,#REF!,2,0))</f>
        <v>noch unbekannt</v>
      </c>
      <c r="AC30" s="2" t="s">
        <v>771</v>
      </c>
      <c r="AD30" s="1" t="s">
        <v>758</v>
      </c>
      <c r="AE30" s="17" t="s">
        <v>984</v>
      </c>
      <c r="AF30" s="2" t="s">
        <v>966</v>
      </c>
      <c r="AG30" s="1"/>
      <c r="AH30" s="1">
        <v>1</v>
      </c>
    </row>
    <row r="31" spans="1:34" x14ac:dyDescent="0.25">
      <c r="A31" s="2" t="s">
        <v>152</v>
      </c>
      <c r="B31" s="1" t="s">
        <v>265</v>
      </c>
      <c r="C31" s="31" t="s">
        <v>266</v>
      </c>
      <c r="D31" s="1" t="s">
        <v>24</v>
      </c>
      <c r="E31" s="1" t="s">
        <v>267</v>
      </c>
      <c r="F31" s="1" t="s">
        <v>268</v>
      </c>
      <c r="G31" s="1" t="s">
        <v>34</v>
      </c>
      <c r="H31" s="1" t="s">
        <v>31</v>
      </c>
      <c r="I31" s="1" t="s">
        <v>39</v>
      </c>
      <c r="J31" s="1" t="s">
        <v>33</v>
      </c>
      <c r="K31" s="1" t="s">
        <v>269</v>
      </c>
      <c r="L31" s="1">
        <v>99</v>
      </c>
      <c r="M31" s="1">
        <v>99</v>
      </c>
      <c r="N31" s="1">
        <v>99</v>
      </c>
      <c r="O31" s="6">
        <f t="shared" si="0"/>
        <v>2016</v>
      </c>
      <c r="P31" s="1" t="str">
        <f>IF(ISERROR(VLOOKUP(B31,#REF!,18,0)),"nein",VLOOKUP(B31,#REF!,18,0))</f>
        <v>nein</v>
      </c>
      <c r="Q31" s="2" t="str">
        <f t="shared" si="1"/>
        <v>ja</v>
      </c>
      <c r="R31" s="47">
        <f t="shared" si="2"/>
        <v>82.961643835616442</v>
      </c>
      <c r="S31" s="1" t="e">
        <f>VLOOKUP(AO31,#REF!,2,0)</f>
        <v>#REF!</v>
      </c>
      <c r="T31" s="6" t="str">
        <f t="shared" si="3"/>
        <v>m</v>
      </c>
      <c r="U31" s="1">
        <f t="shared" si="4"/>
        <v>2016</v>
      </c>
      <c r="V31" s="1" t="str">
        <f t="shared" si="5"/>
        <v>08.04.1933</v>
      </c>
      <c r="W31" s="26" t="s">
        <v>55</v>
      </c>
      <c r="X31" s="2" t="s">
        <v>49</v>
      </c>
      <c r="Y31" s="2" t="s">
        <v>50</v>
      </c>
      <c r="Z31" s="2" t="s">
        <v>102</v>
      </c>
      <c r="AA31" s="2" t="s">
        <v>110</v>
      </c>
      <c r="AB31" s="1" t="str">
        <f>IF(ISERROR(VLOOKUP(AA31,#REF!,2,0)),"noch unbekannt",VLOOKUP(AA31,#REF!,2,0))</f>
        <v>noch unbekannt</v>
      </c>
      <c r="AC31" s="2" t="s">
        <v>772</v>
      </c>
      <c r="AD31" s="2" t="s">
        <v>861</v>
      </c>
      <c r="AE31" s="8"/>
      <c r="AF31" s="1"/>
      <c r="AG31" s="1"/>
      <c r="AH31" s="1">
        <v>1</v>
      </c>
    </row>
    <row r="32" spans="1:34" ht="110.5" x14ac:dyDescent="0.25">
      <c r="A32" s="2" t="s">
        <v>152</v>
      </c>
      <c r="B32" s="1" t="s">
        <v>270</v>
      </c>
      <c r="C32" s="31" t="s">
        <v>271</v>
      </c>
      <c r="D32" s="1" t="s">
        <v>24</v>
      </c>
      <c r="E32" s="1" t="s">
        <v>272</v>
      </c>
      <c r="F32" s="1" t="s">
        <v>184</v>
      </c>
      <c r="G32" s="1" t="s">
        <v>25</v>
      </c>
      <c r="H32" s="1" t="s">
        <v>31</v>
      </c>
      <c r="I32" s="1" t="s">
        <v>39</v>
      </c>
      <c r="J32" s="1" t="s">
        <v>33</v>
      </c>
      <c r="K32" s="1" t="s">
        <v>273</v>
      </c>
      <c r="L32" s="1">
        <v>79</v>
      </c>
      <c r="M32" s="1">
        <v>79</v>
      </c>
      <c r="N32" s="1">
        <v>79</v>
      </c>
      <c r="O32" s="6">
        <f t="shared" si="0"/>
        <v>2016</v>
      </c>
      <c r="P32" s="1" t="str">
        <f>IF(ISERROR(VLOOKUP(B32,#REF!,18,0)),"nein",VLOOKUP(B32,#REF!,18,0))</f>
        <v>nein</v>
      </c>
      <c r="Q32" s="2" t="str">
        <f t="shared" si="1"/>
        <v>ja</v>
      </c>
      <c r="R32" s="47">
        <f t="shared" si="2"/>
        <v>61.589041095890408</v>
      </c>
      <c r="S32" s="1" t="e">
        <f>VLOOKUP(AO32,#REF!,2,0)</f>
        <v>#REF!</v>
      </c>
      <c r="T32" s="6" t="str">
        <f t="shared" si="3"/>
        <v>m</v>
      </c>
      <c r="U32" s="1">
        <f t="shared" si="4"/>
        <v>2016</v>
      </c>
      <c r="V32" s="1" t="str">
        <f t="shared" si="5"/>
        <v>28.08.1954</v>
      </c>
      <c r="W32" s="26" t="s">
        <v>55</v>
      </c>
      <c r="X32" s="2" t="s">
        <v>49</v>
      </c>
      <c r="Y32" s="2" t="s">
        <v>56</v>
      </c>
      <c r="Z32" s="2" t="s">
        <v>70</v>
      </c>
      <c r="AA32" s="16" t="s">
        <v>58</v>
      </c>
      <c r="AB32" s="1" t="str">
        <f>IF(ISERROR(VLOOKUP(AA32,#REF!,2,0)),"noch unbekannt",VLOOKUP(AA32,#REF!,2,0))</f>
        <v>noch unbekannt</v>
      </c>
      <c r="AC32" s="19" t="s">
        <v>773</v>
      </c>
      <c r="AD32" s="2" t="s">
        <v>69</v>
      </c>
      <c r="AE32" s="17" t="s">
        <v>997</v>
      </c>
      <c r="AF32" s="2" t="s">
        <v>998</v>
      </c>
      <c r="AG32" s="1"/>
      <c r="AH32" s="1">
        <v>1</v>
      </c>
    </row>
    <row r="33" spans="1:34" x14ac:dyDescent="0.25">
      <c r="A33" s="2" t="s">
        <v>152</v>
      </c>
      <c r="B33" s="1" t="s">
        <v>274</v>
      </c>
      <c r="C33" s="31" t="s">
        <v>275</v>
      </c>
      <c r="D33" s="1" t="s">
        <v>24</v>
      </c>
      <c r="E33" s="1" t="s">
        <v>263</v>
      </c>
      <c r="F33" s="1" t="s">
        <v>276</v>
      </c>
      <c r="G33" s="1" t="s">
        <v>34</v>
      </c>
      <c r="H33" s="1" t="s">
        <v>31</v>
      </c>
      <c r="I33" s="1" t="s">
        <v>39</v>
      </c>
      <c r="J33" s="1" t="s">
        <v>27</v>
      </c>
      <c r="K33" s="1" t="s">
        <v>277</v>
      </c>
      <c r="L33" s="1">
        <v>77</v>
      </c>
      <c r="M33" s="1">
        <v>77</v>
      </c>
      <c r="N33" s="1">
        <v>77</v>
      </c>
      <c r="O33" s="6">
        <f t="shared" si="0"/>
        <v>2016</v>
      </c>
      <c r="P33" s="1" t="str">
        <f>IF(ISERROR(VLOOKUP(B33,#REF!,18,0)),"nein",VLOOKUP(B33,#REF!,18,0))</f>
        <v>nein</v>
      </c>
      <c r="Q33" s="2" t="s">
        <v>41</v>
      </c>
      <c r="R33" s="47">
        <f t="shared" si="2"/>
        <v>69.205479452054789</v>
      </c>
      <c r="S33" s="1" t="e">
        <f>VLOOKUP(AO33,#REF!,2,0)</f>
        <v>#REF!</v>
      </c>
      <c r="T33" s="6" t="str">
        <f t="shared" si="3"/>
        <v>m</v>
      </c>
      <c r="U33" s="1">
        <f t="shared" si="4"/>
        <v>2016</v>
      </c>
      <c r="V33" s="1" t="str">
        <f t="shared" si="5"/>
        <v>10.01.1947</v>
      </c>
      <c r="W33" s="26" t="s">
        <v>55</v>
      </c>
      <c r="X33" s="2" t="s">
        <v>44</v>
      </c>
      <c r="Y33" s="2" t="s">
        <v>50</v>
      </c>
      <c r="Z33" s="2" t="s">
        <v>62</v>
      </c>
      <c r="AA33" s="2" t="s">
        <v>775</v>
      </c>
      <c r="AB33" s="1" t="str">
        <f>IF(ISERROR(VLOOKUP(AA33,#REF!,2,0)),"noch unbekannt",VLOOKUP(AA33,#REF!,2,0))</f>
        <v>noch unbekannt</v>
      </c>
      <c r="AC33" s="2" t="s">
        <v>774</v>
      </c>
      <c r="AD33" s="2" t="s">
        <v>978</v>
      </c>
      <c r="AE33" s="8"/>
      <c r="AF33" s="1"/>
      <c r="AG33" s="1"/>
      <c r="AH33" s="1">
        <v>1</v>
      </c>
    </row>
    <row r="34" spans="1:34" ht="70.5" x14ac:dyDescent="0.25">
      <c r="A34" s="2" t="s">
        <v>152</v>
      </c>
      <c r="B34" s="1" t="s">
        <v>278</v>
      </c>
      <c r="C34" s="31" t="s">
        <v>279</v>
      </c>
      <c r="D34" s="1" t="s">
        <v>24</v>
      </c>
      <c r="E34" s="1" t="s">
        <v>223</v>
      </c>
      <c r="F34" s="1" t="s">
        <v>280</v>
      </c>
      <c r="G34" s="1" t="s">
        <v>29</v>
      </c>
      <c r="H34" s="1" t="s">
        <v>31</v>
      </c>
      <c r="I34" s="1" t="s">
        <v>39</v>
      </c>
      <c r="J34" s="1" t="s">
        <v>33</v>
      </c>
      <c r="K34" s="1" t="s">
        <v>281</v>
      </c>
      <c r="L34" s="1">
        <v>47</v>
      </c>
      <c r="M34" s="1">
        <v>47</v>
      </c>
      <c r="N34" s="1">
        <v>47</v>
      </c>
      <c r="O34" s="6">
        <f t="shared" si="0"/>
        <v>2016</v>
      </c>
      <c r="P34" s="1" t="str">
        <f>IF(ISERROR(VLOOKUP(B34,#REF!,18,0)),"nein",VLOOKUP(B34,#REF!,18,0))</f>
        <v>nein</v>
      </c>
      <c r="Q34" s="2" t="str">
        <f t="shared" si="1"/>
        <v>ja</v>
      </c>
      <c r="R34" s="47">
        <f t="shared" si="2"/>
        <v>43.358904109589041</v>
      </c>
      <c r="S34" s="1" t="e">
        <f>VLOOKUP(AO34,#REF!,2,0)</f>
        <v>#REF!</v>
      </c>
      <c r="T34" s="6" t="str">
        <f t="shared" si="3"/>
        <v>m</v>
      </c>
      <c r="U34" s="1">
        <f t="shared" si="4"/>
        <v>2016</v>
      </c>
      <c r="V34" s="1" t="str">
        <f t="shared" si="5"/>
        <v>11.11.1972</v>
      </c>
      <c r="W34" s="26" t="s">
        <v>55</v>
      </c>
      <c r="X34" s="2" t="s">
        <v>49</v>
      </c>
      <c r="Y34" s="2" t="s">
        <v>65</v>
      </c>
      <c r="Z34" s="2" t="s">
        <v>65</v>
      </c>
      <c r="AA34" s="16" t="s">
        <v>85</v>
      </c>
      <c r="AB34" s="1" t="str">
        <f>IF(ISERROR(VLOOKUP(AA34,#REF!,2,0)),"noch unbekannt",VLOOKUP(AA34,#REF!,2,0))</f>
        <v>noch unbekannt</v>
      </c>
      <c r="AC34" s="19" t="s">
        <v>776</v>
      </c>
      <c r="AD34" s="2" t="s">
        <v>63</v>
      </c>
      <c r="AE34" s="8"/>
      <c r="AF34" s="1"/>
      <c r="AG34" s="1"/>
      <c r="AH34" s="1">
        <v>1</v>
      </c>
    </row>
    <row r="35" spans="1:34" ht="80.5" x14ac:dyDescent="0.25">
      <c r="A35" s="2" t="s">
        <v>152</v>
      </c>
      <c r="B35" s="1" t="s">
        <v>282</v>
      </c>
      <c r="C35" s="31" t="s">
        <v>283</v>
      </c>
      <c r="D35" s="1" t="s">
        <v>24</v>
      </c>
      <c r="E35" s="1" t="s">
        <v>284</v>
      </c>
      <c r="F35" s="1" t="s">
        <v>285</v>
      </c>
      <c r="G35" s="1" t="s">
        <v>30</v>
      </c>
      <c r="H35" s="1" t="s">
        <v>31</v>
      </c>
      <c r="I35" s="1" t="s">
        <v>36</v>
      </c>
      <c r="J35" s="1" t="s">
        <v>27</v>
      </c>
      <c r="K35" s="1" t="s">
        <v>286</v>
      </c>
      <c r="L35" s="1">
        <v>36</v>
      </c>
      <c r="M35" s="1">
        <v>36</v>
      </c>
      <c r="N35" s="1">
        <v>36</v>
      </c>
      <c r="O35" s="6">
        <f t="shared" si="0"/>
        <v>2016</v>
      </c>
      <c r="P35" s="1" t="str">
        <f>IF(ISERROR(VLOOKUP(B35,#REF!,18,0)),"nein",VLOOKUP(B35,#REF!,18,0))</f>
        <v>nein</v>
      </c>
      <c r="Q35" s="2" t="str">
        <f t="shared" si="1"/>
        <v>ja</v>
      </c>
      <c r="R35" s="47">
        <f t="shared" si="2"/>
        <v>41.156164383561645</v>
      </c>
      <c r="S35" s="1" t="e">
        <f>VLOOKUP(AO35,#REF!,2,0)</f>
        <v>#REF!</v>
      </c>
      <c r="T35" s="6" t="str">
        <f t="shared" si="3"/>
        <v>m</v>
      </c>
      <c r="U35" s="1">
        <f t="shared" si="4"/>
        <v>2016</v>
      </c>
      <c r="V35" s="1" t="str">
        <f t="shared" si="5"/>
        <v>23.01.1975</v>
      </c>
      <c r="W35" s="26" t="s">
        <v>43</v>
      </c>
      <c r="X35" s="2" t="s">
        <v>44</v>
      </c>
      <c r="Y35" s="2" t="s">
        <v>56</v>
      </c>
      <c r="Z35" s="2" t="s">
        <v>46</v>
      </c>
      <c r="AA35" s="2" t="s">
        <v>121</v>
      </c>
      <c r="AB35" s="1" t="str">
        <f>IF(ISERROR(VLOOKUP(AA35,#REF!,2,0)),"noch unbekannt",VLOOKUP(AA35,#REF!,2,0))</f>
        <v>noch unbekannt</v>
      </c>
      <c r="AC35" s="19" t="s">
        <v>778</v>
      </c>
      <c r="AD35" s="2" t="s">
        <v>777</v>
      </c>
      <c r="AE35" s="8"/>
      <c r="AF35" s="1"/>
      <c r="AG35" s="1"/>
      <c r="AH35" s="1">
        <v>1</v>
      </c>
    </row>
    <row r="36" spans="1:34" ht="60.5" x14ac:dyDescent="0.25">
      <c r="A36" s="2" t="s">
        <v>152</v>
      </c>
      <c r="B36" s="1" t="s">
        <v>287</v>
      </c>
      <c r="C36" s="31" t="s">
        <v>288</v>
      </c>
      <c r="D36" s="1" t="s">
        <v>28</v>
      </c>
      <c r="E36" s="1" t="s">
        <v>202</v>
      </c>
      <c r="F36" s="1" t="s">
        <v>247</v>
      </c>
      <c r="G36" s="1" t="s">
        <v>25</v>
      </c>
      <c r="H36" s="1" t="s">
        <v>31</v>
      </c>
      <c r="I36" s="1" t="s">
        <v>39</v>
      </c>
      <c r="J36" s="1" t="s">
        <v>33</v>
      </c>
      <c r="K36" s="1" t="s">
        <v>289</v>
      </c>
      <c r="L36" s="1">
        <v>26</v>
      </c>
      <c r="M36" s="1">
        <v>26</v>
      </c>
      <c r="N36" s="1">
        <v>26</v>
      </c>
      <c r="O36" s="6">
        <f t="shared" si="0"/>
        <v>2016</v>
      </c>
      <c r="P36" s="1" t="str">
        <f>IF(ISERROR(VLOOKUP(B36,#REF!,18,0)),"nein",VLOOKUP(B36,#REF!,18,0))</f>
        <v>nein</v>
      </c>
      <c r="Q36" s="2" t="str">
        <f t="shared" si="1"/>
        <v>ja</v>
      </c>
      <c r="R36" s="47">
        <f t="shared" si="2"/>
        <v>27.367123287671234</v>
      </c>
      <c r="S36" s="1" t="e">
        <f>VLOOKUP(AO36,#REF!,2,0)</f>
        <v>#REF!</v>
      </c>
      <c r="T36" s="6" t="str">
        <f t="shared" si="3"/>
        <v>w</v>
      </c>
      <c r="U36" s="1">
        <f t="shared" si="4"/>
        <v>2016</v>
      </c>
      <c r="V36" s="1" t="str">
        <f t="shared" si="5"/>
        <v>14.11.1988</v>
      </c>
      <c r="W36" s="26" t="s">
        <v>43</v>
      </c>
      <c r="X36" s="2" t="s">
        <v>44</v>
      </c>
      <c r="Y36" s="2" t="s">
        <v>50</v>
      </c>
      <c r="Z36" s="2" t="s">
        <v>79</v>
      </c>
      <c r="AA36" s="2" t="s">
        <v>76</v>
      </c>
      <c r="AB36" s="1" t="str">
        <f>IF(ISERROR(VLOOKUP(AA36,#REF!,2,0)),"noch unbekannt",VLOOKUP(AA36,#REF!,2,0))</f>
        <v>noch unbekannt</v>
      </c>
      <c r="AC36" s="19" t="s">
        <v>779</v>
      </c>
      <c r="AD36" s="2" t="s">
        <v>91</v>
      </c>
      <c r="AE36" s="8"/>
      <c r="AF36" s="1"/>
      <c r="AG36" s="1"/>
      <c r="AH36" s="1">
        <v>1</v>
      </c>
    </row>
    <row r="37" spans="1:34" ht="130.5" x14ac:dyDescent="0.25">
      <c r="A37" s="2" t="s">
        <v>152</v>
      </c>
      <c r="B37" s="1" t="s">
        <v>290</v>
      </c>
      <c r="C37" s="31" t="s">
        <v>291</v>
      </c>
      <c r="D37" s="1" t="s">
        <v>24</v>
      </c>
      <c r="E37" s="1" t="s">
        <v>292</v>
      </c>
      <c r="F37" s="1" t="s">
        <v>293</v>
      </c>
      <c r="G37" s="1" t="s">
        <v>25</v>
      </c>
      <c r="H37" s="1" t="s">
        <v>31</v>
      </c>
      <c r="I37" s="1" t="s">
        <v>39</v>
      </c>
      <c r="J37" s="1" t="s">
        <v>33</v>
      </c>
      <c r="K37" s="1" t="s">
        <v>294</v>
      </c>
      <c r="L37" s="1">
        <v>52</v>
      </c>
      <c r="M37" s="1">
        <v>52</v>
      </c>
      <c r="N37" s="1">
        <v>52</v>
      </c>
      <c r="O37" s="6">
        <f t="shared" si="0"/>
        <v>2016</v>
      </c>
      <c r="P37" s="1" t="str">
        <f>IF(ISERROR(VLOOKUP(B37,#REF!,18,0)),"nein",VLOOKUP(B37,#REF!,18,0))</f>
        <v>nein</v>
      </c>
      <c r="Q37" s="2" t="str">
        <f t="shared" si="1"/>
        <v>ja</v>
      </c>
      <c r="R37" s="47">
        <f t="shared" si="2"/>
        <v>17.408219178082192</v>
      </c>
      <c r="S37" s="1" t="e">
        <f>VLOOKUP(AO37,#REF!,2,0)</f>
        <v>#REF!</v>
      </c>
      <c r="T37" s="6" t="str">
        <f t="shared" si="3"/>
        <v>m</v>
      </c>
      <c r="U37" s="1">
        <f t="shared" si="4"/>
        <v>2016</v>
      </c>
      <c r="V37" s="1" t="str">
        <f t="shared" si="5"/>
        <v>27.10.1998</v>
      </c>
      <c r="W37" s="26" t="s">
        <v>43</v>
      </c>
      <c r="X37" s="2" t="s">
        <v>49</v>
      </c>
      <c r="Y37" s="2" t="s">
        <v>50</v>
      </c>
      <c r="Z37" s="2" t="s">
        <v>59</v>
      </c>
      <c r="AA37" s="2" t="s">
        <v>89</v>
      </c>
      <c r="AB37" s="1" t="str">
        <f>IF(ISERROR(VLOOKUP(AA37,#REF!,2,0)),"noch unbekannt",VLOOKUP(AA37,#REF!,2,0))</f>
        <v>noch unbekannt</v>
      </c>
      <c r="AC37" s="19" t="s">
        <v>781</v>
      </c>
      <c r="AD37" s="2" t="s">
        <v>780</v>
      </c>
      <c r="AE37" s="8"/>
      <c r="AF37" s="1"/>
      <c r="AG37" s="1"/>
      <c r="AH37" s="1">
        <v>1</v>
      </c>
    </row>
    <row r="38" spans="1:34" ht="90.5" x14ac:dyDescent="0.25">
      <c r="A38" s="2" t="s">
        <v>152</v>
      </c>
      <c r="B38" s="1" t="s">
        <v>295</v>
      </c>
      <c r="C38" s="31" t="s">
        <v>296</v>
      </c>
      <c r="D38" s="1" t="s">
        <v>28</v>
      </c>
      <c r="E38" s="1" t="s">
        <v>292</v>
      </c>
      <c r="F38" s="1" t="s">
        <v>184</v>
      </c>
      <c r="G38" s="1" t="s">
        <v>25</v>
      </c>
      <c r="H38" s="1" t="s">
        <v>31</v>
      </c>
      <c r="I38" s="1" t="s">
        <v>39</v>
      </c>
      <c r="J38" s="1" t="s">
        <v>33</v>
      </c>
      <c r="K38" s="1" t="s">
        <v>297</v>
      </c>
      <c r="L38" s="1">
        <v>74</v>
      </c>
      <c r="M38" s="1">
        <v>74</v>
      </c>
      <c r="N38" s="1">
        <v>74</v>
      </c>
      <c r="O38" s="6">
        <f t="shared" si="0"/>
        <v>2016</v>
      </c>
      <c r="P38" s="1" t="str">
        <f>IF(ISERROR(VLOOKUP(B38,#REF!,18,0)),"nein",VLOOKUP(B38,#REF!,18,0))</f>
        <v>nein</v>
      </c>
      <c r="Q38" s="2" t="str">
        <f t="shared" si="1"/>
        <v>ja</v>
      </c>
      <c r="R38" s="47">
        <f t="shared" si="2"/>
        <v>72.860273972602741</v>
      </c>
      <c r="S38" s="1" t="e">
        <f>VLOOKUP(AO38,#REF!,2,0)</f>
        <v>#REF!</v>
      </c>
      <c r="T38" s="6" t="str">
        <f t="shared" si="3"/>
        <v>w</v>
      </c>
      <c r="U38" s="1">
        <f t="shared" si="4"/>
        <v>2016</v>
      </c>
      <c r="V38" s="1" t="str">
        <f t="shared" si="5"/>
        <v>29.05.1943</v>
      </c>
      <c r="W38" s="26" t="s">
        <v>43</v>
      </c>
      <c r="X38" s="2" t="s">
        <v>49</v>
      </c>
      <c r="Y38" s="2" t="s">
        <v>50</v>
      </c>
      <c r="Z38" s="2" t="s">
        <v>51</v>
      </c>
      <c r="AA38" s="1" t="s">
        <v>760</v>
      </c>
      <c r="AB38" s="1" t="str">
        <f>IF(ISERROR(VLOOKUP(AA38,#REF!,2,0)),"noch unbekannt",VLOOKUP(AA38,#REF!,2,0))</f>
        <v>noch unbekannt</v>
      </c>
      <c r="AC38" s="19" t="s">
        <v>782</v>
      </c>
      <c r="AD38" s="1" t="s">
        <v>758</v>
      </c>
      <c r="AE38" s="17" t="s">
        <v>984</v>
      </c>
      <c r="AF38" s="1"/>
      <c r="AG38" s="1"/>
      <c r="AH38" s="1">
        <v>1</v>
      </c>
    </row>
    <row r="39" spans="1:34" ht="120" x14ac:dyDescent="0.25">
      <c r="A39" s="2" t="s">
        <v>152</v>
      </c>
      <c r="B39" s="1" t="s">
        <v>298</v>
      </c>
      <c r="C39" s="31" t="s">
        <v>299</v>
      </c>
      <c r="D39" s="1" t="s">
        <v>28</v>
      </c>
      <c r="E39" s="1" t="s">
        <v>206</v>
      </c>
      <c r="F39" s="1" t="s">
        <v>247</v>
      </c>
      <c r="G39" s="1" t="s">
        <v>30</v>
      </c>
      <c r="H39" s="1" t="s">
        <v>31</v>
      </c>
      <c r="I39" s="1" t="s">
        <v>39</v>
      </c>
      <c r="J39" s="1" t="s">
        <v>33</v>
      </c>
      <c r="K39" s="1" t="s">
        <v>300</v>
      </c>
      <c r="L39" s="1">
        <v>24</v>
      </c>
      <c r="M39" s="1">
        <v>24</v>
      </c>
      <c r="N39" s="1">
        <v>24</v>
      </c>
      <c r="O39" s="6">
        <f t="shared" si="0"/>
        <v>2016</v>
      </c>
      <c r="P39" s="1" t="str">
        <f>IF(ISERROR(VLOOKUP(B39,#REF!,18,0)),"nein",VLOOKUP(B39,#REF!,18,0))</f>
        <v>nein</v>
      </c>
      <c r="Q39" s="2" t="str">
        <f t="shared" si="1"/>
        <v>ja</v>
      </c>
      <c r="R39" s="47">
        <f t="shared" si="2"/>
        <v>43.871232876712327</v>
      </c>
      <c r="S39" s="1" t="e">
        <f>VLOOKUP(AO39,#REF!,2,0)</f>
        <v>#REF!</v>
      </c>
      <c r="T39" s="6" t="str">
        <f t="shared" si="3"/>
        <v>w</v>
      </c>
      <c r="U39" s="1">
        <f t="shared" si="4"/>
        <v>2016</v>
      </c>
      <c r="V39" s="1" t="str">
        <f t="shared" si="5"/>
        <v>20.05.1972</v>
      </c>
      <c r="W39" s="26" t="s">
        <v>43</v>
      </c>
      <c r="X39" s="2" t="s">
        <v>44</v>
      </c>
      <c r="Y39" s="2" t="s">
        <v>56</v>
      </c>
      <c r="Z39" s="2" t="s">
        <v>74</v>
      </c>
      <c r="AA39" s="2" t="s">
        <v>784</v>
      </c>
      <c r="AB39" s="1" t="str">
        <f>IF(ISERROR(VLOOKUP(AA39,#REF!,2,0)),"noch unbekannt",VLOOKUP(AA39,#REF!,2,0))</f>
        <v>noch unbekannt</v>
      </c>
      <c r="AC39" s="22" t="s">
        <v>783</v>
      </c>
      <c r="AD39" s="1" t="s">
        <v>758</v>
      </c>
      <c r="AE39" s="17" t="s">
        <v>984</v>
      </c>
      <c r="AF39" s="1"/>
      <c r="AG39" s="1"/>
      <c r="AH39" s="1">
        <v>1</v>
      </c>
    </row>
    <row r="40" spans="1:34" x14ac:dyDescent="0.25">
      <c r="A40" s="2" t="s">
        <v>152</v>
      </c>
      <c r="B40" s="1" t="s">
        <v>301</v>
      </c>
      <c r="C40" s="31" t="s">
        <v>302</v>
      </c>
      <c r="D40" s="1" t="s">
        <v>28</v>
      </c>
      <c r="E40" s="1" t="s">
        <v>206</v>
      </c>
      <c r="F40" s="1" t="s">
        <v>293</v>
      </c>
      <c r="G40" s="1" t="s">
        <v>30</v>
      </c>
      <c r="H40" s="1" t="s">
        <v>31</v>
      </c>
      <c r="I40" s="1" t="s">
        <v>39</v>
      </c>
      <c r="J40" s="1" t="s">
        <v>33</v>
      </c>
      <c r="K40" s="1" t="s">
        <v>303</v>
      </c>
      <c r="L40" s="1">
        <v>49</v>
      </c>
      <c r="M40" s="1">
        <v>49</v>
      </c>
      <c r="N40" s="1">
        <v>49</v>
      </c>
      <c r="O40" s="6">
        <f t="shared" si="0"/>
        <v>2016</v>
      </c>
      <c r="P40" s="1" t="str">
        <f>IF(ISERROR(VLOOKUP(B40,#REF!,18,0)),"nein",VLOOKUP(B40,#REF!,18,0))</f>
        <v>nein</v>
      </c>
      <c r="Q40" s="2" t="str">
        <f t="shared" si="1"/>
        <v>ja</v>
      </c>
      <c r="R40" s="47">
        <f t="shared" si="2"/>
        <v>26.479452054794521</v>
      </c>
      <c r="S40" s="1" t="e">
        <f>VLOOKUP(AO40,#REF!,2,0)</f>
        <v>#REF!</v>
      </c>
      <c r="T40" s="6" t="str">
        <f t="shared" si="3"/>
        <v>w</v>
      </c>
      <c r="U40" s="1">
        <f t="shared" si="4"/>
        <v>2016</v>
      </c>
      <c r="V40" s="1" t="str">
        <f t="shared" si="5"/>
        <v>06.10.1989</v>
      </c>
      <c r="W40" s="26" t="s">
        <v>43</v>
      </c>
      <c r="X40" s="2" t="s">
        <v>44</v>
      </c>
      <c r="Y40" s="2" t="s">
        <v>45</v>
      </c>
      <c r="Z40" s="2" t="s">
        <v>96</v>
      </c>
      <c r="AA40" s="2" t="s">
        <v>786</v>
      </c>
      <c r="AB40" s="1" t="str">
        <f>IF(ISERROR(VLOOKUP(AA40,#REF!,2,0)),"noch unbekannt",VLOOKUP(AA40,#REF!,2,0))</f>
        <v>noch unbekannt</v>
      </c>
      <c r="AC40" s="2" t="s">
        <v>785</v>
      </c>
      <c r="AD40" s="2" t="s">
        <v>861</v>
      </c>
      <c r="AE40" s="8"/>
      <c r="AF40" s="1"/>
      <c r="AG40" s="1"/>
      <c r="AH40" s="1">
        <v>1</v>
      </c>
    </row>
    <row r="41" spans="1:34" ht="70.5" x14ac:dyDescent="0.25">
      <c r="A41" s="2" t="s">
        <v>152</v>
      </c>
      <c r="B41" s="1" t="s">
        <v>304</v>
      </c>
      <c r="C41" s="31" t="s">
        <v>305</v>
      </c>
      <c r="D41" s="1" t="s">
        <v>28</v>
      </c>
      <c r="E41" s="1" t="s">
        <v>306</v>
      </c>
      <c r="F41" s="1" t="s">
        <v>280</v>
      </c>
      <c r="G41" s="1" t="s">
        <v>29</v>
      </c>
      <c r="H41" s="1" t="s">
        <v>31</v>
      </c>
      <c r="I41" s="1" t="s">
        <v>39</v>
      </c>
      <c r="J41" s="1" t="s">
        <v>33</v>
      </c>
      <c r="K41" s="1" t="s">
        <v>307</v>
      </c>
      <c r="L41" s="1">
        <v>27</v>
      </c>
      <c r="M41" s="1">
        <v>27</v>
      </c>
      <c r="N41" s="1">
        <v>27</v>
      </c>
      <c r="O41" s="6">
        <f t="shared" si="0"/>
        <v>2016</v>
      </c>
      <c r="P41" s="1" t="str">
        <f>IF(ISERROR(VLOOKUP(B41,#REF!,18,0)),"nein",VLOOKUP(B41,#REF!,18,0))</f>
        <v>nein</v>
      </c>
      <c r="Q41" s="2" t="str">
        <f t="shared" si="1"/>
        <v>ja</v>
      </c>
      <c r="R41" s="47">
        <f t="shared" si="2"/>
        <v>59.758904109589039</v>
      </c>
      <c r="S41" s="1" t="e">
        <f>VLOOKUP(AO41,#REF!,2,0)</f>
        <v>#REF!</v>
      </c>
      <c r="T41" s="6" t="str">
        <f t="shared" si="3"/>
        <v>w</v>
      </c>
      <c r="U41" s="1">
        <f t="shared" si="4"/>
        <v>2016</v>
      </c>
      <c r="V41" s="1" t="str">
        <f t="shared" si="5"/>
        <v>12.07.1956</v>
      </c>
      <c r="W41" s="26" t="s">
        <v>55</v>
      </c>
      <c r="X41" s="2" t="s">
        <v>49</v>
      </c>
      <c r="Y41" s="2" t="s">
        <v>65</v>
      </c>
      <c r="Z41" s="2" t="s">
        <v>65</v>
      </c>
      <c r="AA41" s="16" t="s">
        <v>73</v>
      </c>
      <c r="AB41" s="1" t="str">
        <f>IF(ISERROR(VLOOKUP(AA41,#REF!,2,0)),"noch unbekannt",VLOOKUP(AA41,#REF!,2,0))</f>
        <v>noch unbekannt</v>
      </c>
      <c r="AC41" s="19" t="s">
        <v>787</v>
      </c>
      <c r="AD41" s="1" t="s">
        <v>758</v>
      </c>
      <c r="AE41" s="17" t="s">
        <v>967</v>
      </c>
      <c r="AF41" s="1"/>
      <c r="AG41" s="1"/>
      <c r="AH41" s="1">
        <v>1</v>
      </c>
    </row>
    <row r="42" spans="1:34" x14ac:dyDescent="0.25">
      <c r="A42" s="2" t="s">
        <v>152</v>
      </c>
      <c r="B42" s="1" t="s">
        <v>308</v>
      </c>
      <c r="C42" s="33" t="s">
        <v>309</v>
      </c>
      <c r="D42" s="1" t="s">
        <v>28</v>
      </c>
      <c r="E42" s="1" t="s">
        <v>310</v>
      </c>
      <c r="F42" s="1" t="s">
        <v>311</v>
      </c>
      <c r="G42" s="1" t="s">
        <v>30</v>
      </c>
      <c r="H42" s="1" t="s">
        <v>31</v>
      </c>
      <c r="I42" s="1" t="s">
        <v>39</v>
      </c>
      <c r="J42" s="1" t="s">
        <v>27</v>
      </c>
      <c r="K42" s="20" t="s">
        <v>312</v>
      </c>
      <c r="L42" s="1">
        <v>17</v>
      </c>
      <c r="M42" s="1">
        <v>17</v>
      </c>
      <c r="N42" s="1">
        <v>17</v>
      </c>
      <c r="O42" s="6">
        <f t="shared" si="0"/>
        <v>2016</v>
      </c>
      <c r="P42" s="1" t="str">
        <f>IF(ISERROR(VLOOKUP(B42,#REF!,18,0)),"nein",VLOOKUP(B42,#REF!,18,0))</f>
        <v>nein</v>
      </c>
      <c r="Q42" s="2" t="str">
        <f t="shared" si="1"/>
        <v>ja</v>
      </c>
      <c r="R42" s="47">
        <f t="shared" si="2"/>
        <v>35.917808219178085</v>
      </c>
      <c r="S42" s="1" t="e">
        <f>VLOOKUP(AO42,#REF!,2,0)</f>
        <v>#REF!</v>
      </c>
      <c r="T42" s="6" t="str">
        <f t="shared" si="3"/>
        <v>w</v>
      </c>
      <c r="U42" s="1">
        <f t="shared" si="4"/>
        <v>2016</v>
      </c>
      <c r="V42" s="1" t="str">
        <f t="shared" si="5"/>
        <v>22.05.1980</v>
      </c>
      <c r="W42" s="29" t="s">
        <v>55</v>
      </c>
      <c r="X42" s="2" t="s">
        <v>49</v>
      </c>
      <c r="Y42" s="2" t="s">
        <v>45</v>
      </c>
      <c r="Z42" s="2" t="s">
        <v>59</v>
      </c>
      <c r="AA42" s="2" t="s">
        <v>789</v>
      </c>
      <c r="AB42" s="1" t="str">
        <f>IF(ISERROR(VLOOKUP(AA42,#REF!,2,0)),"noch unbekannt",VLOOKUP(AA42,#REF!,2,0))</f>
        <v>noch unbekannt</v>
      </c>
      <c r="AC42" s="2" t="s">
        <v>788</v>
      </c>
      <c r="AD42" s="1" t="s">
        <v>758</v>
      </c>
      <c r="AE42" s="17" t="s">
        <v>983</v>
      </c>
      <c r="AF42" s="2" t="s">
        <v>968</v>
      </c>
      <c r="AG42" s="1"/>
      <c r="AH42" s="1">
        <v>1</v>
      </c>
    </row>
    <row r="43" spans="1:34" ht="80.5" x14ac:dyDescent="0.25">
      <c r="A43" s="2" t="s">
        <v>152</v>
      </c>
      <c r="B43" s="21" t="s">
        <v>313</v>
      </c>
      <c r="C43" s="32" t="s">
        <v>196</v>
      </c>
      <c r="D43" s="1" t="s">
        <v>24</v>
      </c>
      <c r="E43" s="1" t="s">
        <v>314</v>
      </c>
      <c r="F43" s="1" t="s">
        <v>315</v>
      </c>
      <c r="G43" s="1" t="s">
        <v>30</v>
      </c>
      <c r="H43" s="1" t="s">
        <v>31</v>
      </c>
      <c r="I43" s="1" t="s">
        <v>39</v>
      </c>
      <c r="J43" s="1" t="s">
        <v>33</v>
      </c>
      <c r="K43" s="1" t="s">
        <v>199</v>
      </c>
      <c r="L43" s="1">
        <v>65</v>
      </c>
      <c r="M43" s="1">
        <v>65</v>
      </c>
      <c r="N43" s="1">
        <v>65</v>
      </c>
      <c r="O43" s="6">
        <f t="shared" si="0"/>
        <v>2016</v>
      </c>
      <c r="P43" s="1" t="str">
        <f>IF(ISERROR(VLOOKUP(B43,#REF!,18,0)),"nein",VLOOKUP(B43,#REF!,18,0))</f>
        <v>nein</v>
      </c>
      <c r="Q43" s="2" t="str">
        <f t="shared" si="1"/>
        <v>ja</v>
      </c>
      <c r="R43" s="47">
        <f t="shared" si="2"/>
        <v>72.950684931506856</v>
      </c>
      <c r="S43" s="1" t="e">
        <f>VLOOKUP(AO43,#REF!,2,0)</f>
        <v>#REF!</v>
      </c>
      <c r="T43" s="6" t="str">
        <f t="shared" si="3"/>
        <v>m</v>
      </c>
      <c r="U43" s="1">
        <f t="shared" si="4"/>
        <v>2016</v>
      </c>
      <c r="V43" s="1" t="str">
        <f t="shared" si="5"/>
        <v>06.05.1943</v>
      </c>
      <c r="W43" s="26" t="s">
        <v>43</v>
      </c>
      <c r="X43" s="2" t="s">
        <v>44</v>
      </c>
      <c r="Y43" s="2" t="s">
        <v>50</v>
      </c>
      <c r="Z43" s="2" t="s">
        <v>99</v>
      </c>
      <c r="AA43" s="2" t="s">
        <v>131</v>
      </c>
      <c r="AB43" s="1" t="str">
        <f>IF(ISERROR(VLOOKUP(AA43,#REF!,2,0)),"noch unbekannt",VLOOKUP(AA43,#REF!,2,0))</f>
        <v>noch unbekannt</v>
      </c>
      <c r="AC43" s="19" t="s">
        <v>746</v>
      </c>
      <c r="AD43" s="2" t="s">
        <v>861</v>
      </c>
      <c r="AE43" s="8"/>
      <c r="AF43" s="1"/>
      <c r="AG43" s="1"/>
      <c r="AH43" s="1">
        <v>1</v>
      </c>
    </row>
    <row r="44" spans="1:34" x14ac:dyDescent="0.25">
      <c r="A44" s="2" t="s">
        <v>152</v>
      </c>
      <c r="B44" s="1" t="s">
        <v>316</v>
      </c>
      <c r="C44" s="31" t="s">
        <v>317</v>
      </c>
      <c r="D44" s="1" t="s">
        <v>24</v>
      </c>
      <c r="E44" s="1" t="s">
        <v>318</v>
      </c>
      <c r="F44" s="1" t="s">
        <v>268</v>
      </c>
      <c r="G44" s="1" t="s">
        <v>29</v>
      </c>
      <c r="H44" s="1" t="s">
        <v>31</v>
      </c>
      <c r="I44" s="1" t="s">
        <v>39</v>
      </c>
      <c r="J44" s="1" t="s">
        <v>33</v>
      </c>
      <c r="K44" s="1" t="s">
        <v>319</v>
      </c>
      <c r="L44" s="1">
        <v>67</v>
      </c>
      <c r="M44" s="1">
        <v>67</v>
      </c>
      <c r="N44" s="1">
        <v>62</v>
      </c>
      <c r="O44" s="6">
        <f t="shared" si="0"/>
        <v>2016</v>
      </c>
      <c r="P44" s="1" t="str">
        <f>IF(ISERROR(VLOOKUP(B44,#REF!,18,0)),"nein",VLOOKUP(B44,#REF!,18,0))</f>
        <v>nein</v>
      </c>
      <c r="Q44" s="2" t="str">
        <f t="shared" si="1"/>
        <v>ja</v>
      </c>
      <c r="R44" s="47">
        <f t="shared" si="2"/>
        <v>68.252054794520546</v>
      </c>
      <c r="S44" s="1" t="e">
        <f>VLOOKUP(AO44,#REF!,2,0)</f>
        <v>#REF!</v>
      </c>
      <c r="T44" s="6" t="str">
        <f t="shared" si="3"/>
        <v>m</v>
      </c>
      <c r="U44" s="1">
        <f t="shared" si="4"/>
        <v>2016</v>
      </c>
      <c r="V44" s="1" t="str">
        <f t="shared" si="5"/>
        <v>21.01.1948</v>
      </c>
      <c r="W44" s="26" t="s">
        <v>55</v>
      </c>
      <c r="X44" s="2" t="s">
        <v>49</v>
      </c>
      <c r="Y44" s="2" t="s">
        <v>65</v>
      </c>
      <c r="Z44" s="2" t="s">
        <v>65</v>
      </c>
      <c r="AA44" s="16" t="s">
        <v>85</v>
      </c>
      <c r="AB44" s="1" t="str">
        <f>IF(ISERROR(VLOOKUP(AA44,#REF!,2,0)),"noch unbekannt",VLOOKUP(AA44,#REF!,2,0))</f>
        <v>noch unbekannt</v>
      </c>
      <c r="AC44" s="1" t="s">
        <v>790</v>
      </c>
      <c r="AD44" s="1" t="s">
        <v>758</v>
      </c>
      <c r="AE44" s="17" t="s">
        <v>969</v>
      </c>
      <c r="AF44" s="2" t="s">
        <v>970</v>
      </c>
      <c r="AG44" s="1"/>
      <c r="AH44" s="1">
        <v>1</v>
      </c>
    </row>
    <row r="45" spans="1:34" ht="120.5" x14ac:dyDescent="0.25">
      <c r="A45" s="2" t="s">
        <v>152</v>
      </c>
      <c r="B45" s="1" t="s">
        <v>320</v>
      </c>
      <c r="C45" s="31" t="s">
        <v>321</v>
      </c>
      <c r="D45" s="1" t="s">
        <v>24</v>
      </c>
      <c r="E45" s="1" t="s">
        <v>285</v>
      </c>
      <c r="F45" s="1" t="s">
        <v>322</v>
      </c>
      <c r="G45" s="1" t="s">
        <v>30</v>
      </c>
      <c r="H45" s="1" t="s">
        <v>31</v>
      </c>
      <c r="I45" s="1" t="s">
        <v>39</v>
      </c>
      <c r="J45" s="1" t="s">
        <v>33</v>
      </c>
      <c r="K45" s="1" t="s">
        <v>323</v>
      </c>
      <c r="L45" s="1">
        <v>63</v>
      </c>
      <c r="M45" s="1">
        <v>63</v>
      </c>
      <c r="N45" s="1">
        <v>63</v>
      </c>
      <c r="O45" s="6">
        <f t="shared" si="0"/>
        <v>2016</v>
      </c>
      <c r="P45" s="1" t="str">
        <f>IF(ISERROR(VLOOKUP(B45,#REF!,18,0)),"nein",VLOOKUP(B45,#REF!,18,0))</f>
        <v>nein</v>
      </c>
      <c r="Q45" s="2" t="str">
        <f t="shared" si="1"/>
        <v>ja</v>
      </c>
      <c r="R45" s="47">
        <f t="shared" si="2"/>
        <v>82.704109589041096</v>
      </c>
      <c r="S45" s="1" t="e">
        <f>VLOOKUP(AO45,#REF!,2,0)</f>
        <v>#REF!</v>
      </c>
      <c r="T45" s="6" t="str">
        <f t="shared" si="3"/>
        <v>m</v>
      </c>
      <c r="U45" s="1">
        <f t="shared" si="4"/>
        <v>2016</v>
      </c>
      <c r="V45" s="1" t="str">
        <f t="shared" si="5"/>
        <v>21.08.1933</v>
      </c>
      <c r="W45" s="26" t="s">
        <v>43</v>
      </c>
      <c r="X45" s="2" t="s">
        <v>44</v>
      </c>
      <c r="Y45" s="2" t="s">
        <v>56</v>
      </c>
      <c r="Z45" s="2" t="s">
        <v>87</v>
      </c>
      <c r="AA45" s="2" t="s">
        <v>792</v>
      </c>
      <c r="AB45" s="1" t="str">
        <f>IF(ISERROR(VLOOKUP(AA45,#REF!,2,0)),"noch unbekannt",VLOOKUP(AA45,#REF!,2,0))</f>
        <v>noch unbekannt</v>
      </c>
      <c r="AC45" s="19" t="s">
        <v>793</v>
      </c>
      <c r="AD45" s="19" t="s">
        <v>791</v>
      </c>
      <c r="AE45" s="8"/>
      <c r="AF45" s="1"/>
      <c r="AG45" s="1"/>
      <c r="AH45" s="1">
        <v>1</v>
      </c>
    </row>
    <row r="46" spans="1:34" ht="60.5" x14ac:dyDescent="0.25">
      <c r="A46" s="2" t="s">
        <v>152</v>
      </c>
      <c r="B46" s="1" t="s">
        <v>324</v>
      </c>
      <c r="C46" s="31" t="s">
        <v>325</v>
      </c>
      <c r="D46" s="1" t="s">
        <v>24</v>
      </c>
      <c r="E46" s="1" t="s">
        <v>326</v>
      </c>
      <c r="F46" s="1" t="s">
        <v>327</v>
      </c>
      <c r="G46" s="1" t="s">
        <v>25</v>
      </c>
      <c r="H46" s="1" t="s">
        <v>31</v>
      </c>
      <c r="I46" s="1" t="s">
        <v>39</v>
      </c>
      <c r="J46" s="1" t="s">
        <v>33</v>
      </c>
      <c r="K46" s="1" t="s">
        <v>328</v>
      </c>
      <c r="L46" s="1">
        <v>75</v>
      </c>
      <c r="M46" s="1">
        <v>75</v>
      </c>
      <c r="N46" s="1">
        <v>75</v>
      </c>
      <c r="O46" s="6">
        <f t="shared" si="0"/>
        <v>2016</v>
      </c>
      <c r="P46" s="1" t="str">
        <f>IF(ISERROR(VLOOKUP(B46,#REF!,18,0)),"nein",VLOOKUP(B46,#REF!,18,0))</f>
        <v>nein</v>
      </c>
      <c r="Q46" s="2" t="str">
        <f t="shared" si="1"/>
        <v>ja</v>
      </c>
      <c r="R46" s="47">
        <f t="shared" si="2"/>
        <v>83.128767123287673</v>
      </c>
      <c r="S46" s="1" t="e">
        <f>VLOOKUP(AO46,#REF!,2,0)</f>
        <v>#REF!</v>
      </c>
      <c r="T46" s="6" t="str">
        <f t="shared" si="3"/>
        <v>m</v>
      </c>
      <c r="U46" s="1">
        <f t="shared" si="4"/>
        <v>2016</v>
      </c>
      <c r="V46" s="1" t="str">
        <f t="shared" si="5"/>
        <v>06.03.1933</v>
      </c>
      <c r="W46" s="26" t="s">
        <v>55</v>
      </c>
      <c r="X46" s="2" t="s">
        <v>49</v>
      </c>
      <c r="Y46" s="2" t="s">
        <v>56</v>
      </c>
      <c r="Z46" s="2" t="s">
        <v>59</v>
      </c>
      <c r="AA46" s="2" t="s">
        <v>58</v>
      </c>
      <c r="AB46" s="1" t="str">
        <f>IF(ISERROR(VLOOKUP(AA46,#REF!,2,0)),"noch unbekannt",VLOOKUP(AA46,#REF!,2,0))</f>
        <v>noch unbekannt</v>
      </c>
      <c r="AC46" s="19" t="s">
        <v>794</v>
      </c>
      <c r="AD46" s="2" t="s">
        <v>736</v>
      </c>
      <c r="AE46" s="8"/>
      <c r="AF46" s="1"/>
      <c r="AG46" s="1"/>
      <c r="AH46" s="1">
        <v>1</v>
      </c>
    </row>
    <row r="47" spans="1:34" ht="100.5" x14ac:dyDescent="0.25">
      <c r="A47" s="2" t="s">
        <v>152</v>
      </c>
      <c r="B47" s="1" t="s">
        <v>329</v>
      </c>
      <c r="C47" s="31" t="s">
        <v>330</v>
      </c>
      <c r="D47" s="1" t="s">
        <v>24</v>
      </c>
      <c r="E47" s="1" t="s">
        <v>183</v>
      </c>
      <c r="F47" s="1" t="s">
        <v>315</v>
      </c>
      <c r="G47" s="1" t="s">
        <v>30</v>
      </c>
      <c r="H47" s="1" t="s">
        <v>31</v>
      </c>
      <c r="I47" s="1" t="s">
        <v>39</v>
      </c>
      <c r="J47" s="1" t="s">
        <v>33</v>
      </c>
      <c r="K47" s="1" t="s">
        <v>331</v>
      </c>
      <c r="L47" s="1">
        <v>52</v>
      </c>
      <c r="M47" s="1">
        <v>52</v>
      </c>
      <c r="N47" s="1">
        <v>52</v>
      </c>
      <c r="O47" s="6">
        <f t="shared" si="0"/>
        <v>2016</v>
      </c>
      <c r="P47" s="1" t="str">
        <f>IF(ISERROR(VLOOKUP(B47,#REF!,18,0)),"nein",VLOOKUP(B47,#REF!,18,0))</f>
        <v>nein</v>
      </c>
      <c r="Q47" s="2" t="str">
        <f t="shared" si="1"/>
        <v>ja</v>
      </c>
      <c r="R47" s="47">
        <f t="shared" si="2"/>
        <v>62.38082191780822</v>
      </c>
      <c r="S47" s="1" t="e">
        <f>VLOOKUP(AO47,#REF!,2,0)</f>
        <v>#REF!</v>
      </c>
      <c r="T47" s="6" t="str">
        <f t="shared" si="3"/>
        <v>m</v>
      </c>
      <c r="U47" s="1">
        <f t="shared" si="4"/>
        <v>2016</v>
      </c>
      <c r="V47" s="1" t="str">
        <f t="shared" si="5"/>
        <v>10.12.1953</v>
      </c>
      <c r="W47" s="26" t="s">
        <v>43</v>
      </c>
      <c r="X47" s="2" t="s">
        <v>44</v>
      </c>
      <c r="Y47" s="2" t="s">
        <v>45</v>
      </c>
      <c r="Z47" s="2" t="s">
        <v>74</v>
      </c>
      <c r="AA47" s="1" t="s">
        <v>100</v>
      </c>
      <c r="AB47" s="1" t="str">
        <f>IF(ISERROR(VLOOKUP(AA47,#REF!,2,0)),"noch unbekannt",VLOOKUP(AA47,#REF!,2,0))</f>
        <v>noch unbekannt</v>
      </c>
      <c r="AC47" s="19" t="s">
        <v>796</v>
      </c>
      <c r="AD47" s="2" t="s">
        <v>978</v>
      </c>
      <c r="AE47" s="8"/>
      <c r="AF47" s="1"/>
      <c r="AG47" s="1"/>
      <c r="AH47" s="1">
        <v>1</v>
      </c>
    </row>
    <row r="48" spans="1:34" ht="70.5" x14ac:dyDescent="0.25">
      <c r="A48" s="2" t="s">
        <v>152</v>
      </c>
      <c r="B48" s="1" t="s">
        <v>332</v>
      </c>
      <c r="C48" s="31" t="s">
        <v>333</v>
      </c>
      <c r="D48" s="1" t="s">
        <v>24</v>
      </c>
      <c r="E48" s="1" t="s">
        <v>252</v>
      </c>
      <c r="F48" s="1" t="s">
        <v>315</v>
      </c>
      <c r="G48" s="1" t="s">
        <v>35</v>
      </c>
      <c r="H48" s="1" t="s">
        <v>31</v>
      </c>
      <c r="I48" s="1" t="s">
        <v>39</v>
      </c>
      <c r="J48" s="1" t="s">
        <v>33</v>
      </c>
      <c r="K48" s="1" t="s">
        <v>334</v>
      </c>
      <c r="L48" s="1">
        <v>44</v>
      </c>
      <c r="M48" s="1">
        <v>44</v>
      </c>
      <c r="N48" s="1">
        <v>44</v>
      </c>
      <c r="O48" s="6">
        <f t="shared" si="0"/>
        <v>2016</v>
      </c>
      <c r="P48" s="1" t="str">
        <f>IF(ISERROR(VLOOKUP(B48,#REF!,18,0)),"nein",VLOOKUP(B48,#REF!,18,0))</f>
        <v>nein</v>
      </c>
      <c r="Q48" s="2" t="str">
        <f t="shared" si="1"/>
        <v>ja</v>
      </c>
      <c r="R48" s="47">
        <f t="shared" si="2"/>
        <v>63.150684931506852</v>
      </c>
      <c r="S48" s="1" t="e">
        <f>VLOOKUP(AO48,#REF!,2,0)</f>
        <v>#REF!</v>
      </c>
      <c r="T48" s="6" t="str">
        <f t="shared" si="3"/>
        <v>m</v>
      </c>
      <c r="U48" s="1">
        <f t="shared" si="4"/>
        <v>2016</v>
      </c>
      <c r="V48" s="1" t="str">
        <f t="shared" si="5"/>
        <v>12.03.1953</v>
      </c>
      <c r="W48" s="26" t="s">
        <v>55</v>
      </c>
      <c r="X48" s="2" t="s">
        <v>44</v>
      </c>
      <c r="Y48" s="2" t="s">
        <v>67</v>
      </c>
      <c r="Z48" s="2" t="s">
        <v>66</v>
      </c>
      <c r="AA48" s="2" t="s">
        <v>105</v>
      </c>
      <c r="AB48" s="1" t="str">
        <f>IF(ISERROR(VLOOKUP(AA48,#REF!,2,0)),"noch unbekannt",VLOOKUP(AA48,#REF!,2,0))</f>
        <v>noch unbekannt</v>
      </c>
      <c r="AC48" s="19" t="s">
        <v>798</v>
      </c>
      <c r="AD48" s="19" t="s">
        <v>797</v>
      </c>
      <c r="AE48" s="8"/>
      <c r="AF48" s="1"/>
      <c r="AG48" s="1"/>
      <c r="AH48" s="1">
        <v>1</v>
      </c>
    </row>
    <row r="49" spans="1:34" x14ac:dyDescent="0.25">
      <c r="A49" s="2" t="s">
        <v>152</v>
      </c>
      <c r="B49" s="1" t="s">
        <v>335</v>
      </c>
      <c r="C49" s="31" t="s">
        <v>336</v>
      </c>
      <c r="D49" s="1" t="s">
        <v>24</v>
      </c>
      <c r="E49" s="1" t="s">
        <v>337</v>
      </c>
      <c r="F49" s="1" t="s">
        <v>322</v>
      </c>
      <c r="G49" s="1" t="s">
        <v>25</v>
      </c>
      <c r="H49" s="1" t="s">
        <v>31</v>
      </c>
      <c r="I49" s="1" t="s">
        <v>39</v>
      </c>
      <c r="J49" s="1" t="s">
        <v>33</v>
      </c>
      <c r="K49" s="1" t="s">
        <v>338</v>
      </c>
      <c r="L49" s="1">
        <v>41</v>
      </c>
      <c r="M49" s="1">
        <v>41</v>
      </c>
      <c r="N49" s="1">
        <v>41</v>
      </c>
      <c r="O49" s="6">
        <f t="shared" si="0"/>
        <v>2016</v>
      </c>
      <c r="P49" s="1" t="str">
        <f>IF(ISERROR(VLOOKUP(B49,#REF!,18,0)),"nein",VLOOKUP(B49,#REF!,18,0))</f>
        <v>nein</v>
      </c>
      <c r="Q49" s="2" t="str">
        <f t="shared" si="1"/>
        <v>ja</v>
      </c>
      <c r="R49" s="47">
        <f t="shared" si="2"/>
        <v>58.208219178082189</v>
      </c>
      <c r="S49" s="1" t="e">
        <f>VLOOKUP(AO49,#REF!,2,0)</f>
        <v>#REF!</v>
      </c>
      <c r="T49" s="6" t="str">
        <f t="shared" si="3"/>
        <v>m</v>
      </c>
      <c r="U49" s="1">
        <f t="shared" si="4"/>
        <v>2016</v>
      </c>
      <c r="V49" s="1" t="str">
        <f t="shared" si="5"/>
        <v>06.03.1958</v>
      </c>
      <c r="W49" s="26" t="s">
        <v>43</v>
      </c>
      <c r="X49" s="2" t="s">
        <v>49</v>
      </c>
      <c r="Y49" s="2" t="s">
        <v>56</v>
      </c>
      <c r="Z49" s="2" t="s">
        <v>59</v>
      </c>
      <c r="AA49" s="2" t="s">
        <v>801</v>
      </c>
      <c r="AB49" s="1" t="str">
        <f>IF(ISERROR(VLOOKUP(AA49,#REF!,2,0)),"noch unbekannt",VLOOKUP(AA49,#REF!,2,0))</f>
        <v>noch unbekannt</v>
      </c>
      <c r="AC49" s="1" t="s">
        <v>800</v>
      </c>
      <c r="AD49" s="2" t="s">
        <v>799</v>
      </c>
      <c r="AE49" s="8"/>
      <c r="AF49" s="1"/>
      <c r="AG49" s="1"/>
      <c r="AH49" s="1">
        <v>1</v>
      </c>
    </row>
    <row r="50" spans="1:34" ht="180.5" x14ac:dyDescent="0.25">
      <c r="A50" s="2" t="s">
        <v>152</v>
      </c>
      <c r="B50" s="1" t="s">
        <v>339</v>
      </c>
      <c r="C50" s="31" t="s">
        <v>340</v>
      </c>
      <c r="D50" s="1" t="s">
        <v>24</v>
      </c>
      <c r="E50" s="1" t="s">
        <v>310</v>
      </c>
      <c r="F50" s="1" t="s">
        <v>276</v>
      </c>
      <c r="G50" s="1" t="s">
        <v>25</v>
      </c>
      <c r="H50" s="1" t="s">
        <v>31</v>
      </c>
      <c r="I50" s="1" t="s">
        <v>39</v>
      </c>
      <c r="J50" s="1" t="s">
        <v>27</v>
      </c>
      <c r="K50" s="1" t="s">
        <v>341</v>
      </c>
      <c r="L50" s="1">
        <v>41</v>
      </c>
      <c r="M50" s="1">
        <v>41</v>
      </c>
      <c r="N50" s="1">
        <v>41</v>
      </c>
      <c r="O50" s="6">
        <f t="shared" si="0"/>
        <v>2016</v>
      </c>
      <c r="P50" s="1" t="str">
        <f>IF(ISERROR(VLOOKUP(B50,#REF!,18,0)),"nein",VLOOKUP(B50,#REF!,18,0))</f>
        <v>nein</v>
      </c>
      <c r="Q50" s="2" t="str">
        <f t="shared" si="1"/>
        <v>ja</v>
      </c>
      <c r="R50" s="47">
        <f t="shared" si="2"/>
        <v>43.556164383561644</v>
      </c>
      <c r="S50" s="1" t="e">
        <f>VLOOKUP(AO50,#REF!,2,0)</f>
        <v>#REF!</v>
      </c>
      <c r="T50" s="6" t="str">
        <f t="shared" si="3"/>
        <v>m</v>
      </c>
      <c r="U50" s="1">
        <f t="shared" si="4"/>
        <v>2016</v>
      </c>
      <c r="V50" s="1" t="str">
        <f t="shared" si="5"/>
        <v>03.10.1972</v>
      </c>
      <c r="W50" s="26" t="s">
        <v>43</v>
      </c>
      <c r="X50" s="2" t="s">
        <v>49</v>
      </c>
      <c r="Y50" s="2" t="s">
        <v>65</v>
      </c>
      <c r="Z50" s="2" t="s">
        <v>65</v>
      </c>
      <c r="AA50" s="2" t="s">
        <v>803</v>
      </c>
      <c r="AB50" s="8" t="s">
        <v>80</v>
      </c>
      <c r="AC50" s="19" t="s">
        <v>802</v>
      </c>
      <c r="AD50" s="2" t="s">
        <v>63</v>
      </c>
      <c r="AE50" s="8"/>
      <c r="AF50" s="1"/>
      <c r="AG50" s="1"/>
      <c r="AH50" s="1">
        <v>1</v>
      </c>
    </row>
    <row r="51" spans="1:34" x14ac:dyDescent="0.25">
      <c r="A51" s="2" t="s">
        <v>152</v>
      </c>
      <c r="B51" s="1" t="s">
        <v>342</v>
      </c>
      <c r="C51" s="31" t="s">
        <v>343</v>
      </c>
      <c r="D51" s="1" t="s">
        <v>28</v>
      </c>
      <c r="E51" s="1" t="s">
        <v>344</v>
      </c>
      <c r="F51" s="1" t="s">
        <v>184</v>
      </c>
      <c r="G51" s="1" t="s">
        <v>30</v>
      </c>
      <c r="H51" s="1" t="s">
        <v>31</v>
      </c>
      <c r="I51" s="1" t="s">
        <v>39</v>
      </c>
      <c r="J51" s="1" t="s">
        <v>33</v>
      </c>
      <c r="K51" s="1" t="s">
        <v>345</v>
      </c>
      <c r="L51" s="1">
        <v>52</v>
      </c>
      <c r="M51" s="1">
        <v>52</v>
      </c>
      <c r="N51" s="1">
        <v>52</v>
      </c>
      <c r="O51" s="6">
        <f t="shared" si="0"/>
        <v>2016</v>
      </c>
      <c r="P51" s="1" t="str">
        <f>IF(ISERROR(VLOOKUP(B51,#REF!,18,0)),"nein",VLOOKUP(B51,#REF!,18,0))</f>
        <v>nein</v>
      </c>
      <c r="Q51" s="2" t="str">
        <f t="shared" si="1"/>
        <v>ja</v>
      </c>
      <c r="R51" s="47">
        <f t="shared" si="2"/>
        <v>16.947945205479453</v>
      </c>
      <c r="S51" s="1" t="e">
        <f>VLOOKUP(AO51,#REF!,2,0)</f>
        <v>#REF!</v>
      </c>
      <c r="T51" s="6" t="str">
        <f t="shared" si="3"/>
        <v>w</v>
      </c>
      <c r="U51" s="1">
        <f t="shared" si="4"/>
        <v>2016</v>
      </c>
      <c r="V51" s="1" t="str">
        <f t="shared" si="5"/>
        <v>05.05.1999</v>
      </c>
      <c r="W51" s="26" t="s">
        <v>43</v>
      </c>
      <c r="X51" s="2" t="s">
        <v>44</v>
      </c>
      <c r="Y51" s="2" t="s">
        <v>50</v>
      </c>
      <c r="Z51" s="2" t="s">
        <v>66</v>
      </c>
      <c r="AA51" s="2" t="s">
        <v>129</v>
      </c>
      <c r="AB51" s="1" t="str">
        <f>IF(ISERROR(VLOOKUP(AA51,#REF!,2,0)),"noch unbekannt",VLOOKUP(AA51,#REF!,2,0))</f>
        <v>noch unbekannt</v>
      </c>
      <c r="AC51" s="2" t="s">
        <v>804</v>
      </c>
      <c r="AD51" s="2" t="s">
        <v>780</v>
      </c>
      <c r="AE51" s="8"/>
      <c r="AF51" s="1"/>
      <c r="AG51" s="1"/>
      <c r="AH51" s="1">
        <v>1</v>
      </c>
    </row>
    <row r="52" spans="1:34" x14ac:dyDescent="0.25">
      <c r="A52" s="2" t="s">
        <v>152</v>
      </c>
      <c r="B52" s="1" t="s">
        <v>346</v>
      </c>
      <c r="C52" s="31" t="s">
        <v>347</v>
      </c>
      <c r="D52" s="1" t="s">
        <v>28</v>
      </c>
      <c r="E52" s="1" t="s">
        <v>348</v>
      </c>
      <c r="F52" s="1" t="s">
        <v>184</v>
      </c>
      <c r="G52" s="1" t="s">
        <v>25</v>
      </c>
      <c r="H52" s="1" t="s">
        <v>31</v>
      </c>
      <c r="I52" s="1" t="s">
        <v>39</v>
      </c>
      <c r="J52" s="1" t="s">
        <v>33</v>
      </c>
      <c r="K52" s="1" t="s">
        <v>349</v>
      </c>
      <c r="L52" s="1">
        <v>44</v>
      </c>
      <c r="M52" s="1">
        <v>44</v>
      </c>
      <c r="N52" s="1">
        <v>44</v>
      </c>
      <c r="O52" s="6">
        <f t="shared" si="0"/>
        <v>2016</v>
      </c>
      <c r="P52" s="1" t="str">
        <f>IF(ISERROR(VLOOKUP(B52,#REF!,18,0)),"nein",VLOOKUP(B52,#REF!,18,0))</f>
        <v>nein</v>
      </c>
      <c r="Q52" s="2" t="str">
        <f t="shared" si="1"/>
        <v>ja</v>
      </c>
      <c r="R52" s="47">
        <f t="shared" si="2"/>
        <v>80.336986301369862</v>
      </c>
      <c r="S52" s="1" t="e">
        <f>VLOOKUP(AO52,#REF!,2,0)</f>
        <v>#REF!</v>
      </c>
      <c r="T52" s="6" t="str">
        <f t="shared" si="3"/>
        <v>w</v>
      </c>
      <c r="U52" s="1">
        <f t="shared" si="4"/>
        <v>2016</v>
      </c>
      <c r="V52" s="1" t="str">
        <f t="shared" si="5"/>
        <v>07.01.1936</v>
      </c>
      <c r="W52" s="26" t="s">
        <v>43</v>
      </c>
      <c r="X52" s="2" t="s">
        <v>49</v>
      </c>
      <c r="Y52" s="2" t="s">
        <v>56</v>
      </c>
      <c r="Z52" s="2" t="s">
        <v>59</v>
      </c>
      <c r="AA52" s="2" t="s">
        <v>101</v>
      </c>
      <c r="AB52" s="1" t="str">
        <f>IF(ISERROR(VLOOKUP(AA52,#REF!,2,0)),"noch unbekannt",VLOOKUP(AA52,#REF!,2,0))</f>
        <v>noch unbekannt</v>
      </c>
      <c r="AC52" s="1" t="s">
        <v>805</v>
      </c>
      <c r="AD52" s="1" t="s">
        <v>758</v>
      </c>
      <c r="AE52" s="17" t="s">
        <v>984</v>
      </c>
      <c r="AF52" s="1"/>
      <c r="AG52" s="1"/>
      <c r="AH52" s="1">
        <v>1</v>
      </c>
    </row>
    <row r="53" spans="1:34" x14ac:dyDescent="0.25">
      <c r="A53" s="2" t="s">
        <v>152</v>
      </c>
      <c r="B53" s="1" t="s">
        <v>350</v>
      </c>
      <c r="C53" s="31" t="s">
        <v>351</v>
      </c>
      <c r="D53" s="1" t="s">
        <v>28</v>
      </c>
      <c r="E53" s="1" t="s">
        <v>348</v>
      </c>
      <c r="F53" s="1" t="s">
        <v>352</v>
      </c>
      <c r="G53" s="1" t="s">
        <v>35</v>
      </c>
      <c r="H53" s="1" t="s">
        <v>31</v>
      </c>
      <c r="I53" s="1" t="s">
        <v>39</v>
      </c>
      <c r="J53" s="1" t="s">
        <v>33</v>
      </c>
      <c r="K53" s="1" t="s">
        <v>353</v>
      </c>
      <c r="L53" s="1">
        <v>60</v>
      </c>
      <c r="M53" s="1">
        <v>60</v>
      </c>
      <c r="N53" s="1">
        <v>60</v>
      </c>
      <c r="O53" s="6">
        <f t="shared" si="0"/>
        <v>2016</v>
      </c>
      <c r="P53" s="1" t="str">
        <f>IF(ISERROR(VLOOKUP(B53,#REF!,18,0)),"nein",VLOOKUP(B53,#REF!,18,0))</f>
        <v>nein</v>
      </c>
      <c r="Q53" s="2" t="str">
        <f t="shared" si="1"/>
        <v>ja</v>
      </c>
      <c r="R53" s="47">
        <f t="shared" si="2"/>
        <v>75.098630136986301</v>
      </c>
      <c r="S53" s="1" t="e">
        <f>VLOOKUP(AO53,#REF!,2,0)</f>
        <v>#REF!</v>
      </c>
      <c r="T53" s="6" t="str">
        <f t="shared" si="3"/>
        <v>w</v>
      </c>
      <c r="U53" s="1">
        <f t="shared" si="4"/>
        <v>2016</v>
      </c>
      <c r="V53" s="1" t="str">
        <f t="shared" si="5"/>
        <v>02.04.1941</v>
      </c>
      <c r="W53" s="26" t="s">
        <v>55</v>
      </c>
      <c r="X53" s="2" t="s">
        <v>44</v>
      </c>
      <c r="Y53" s="2" t="s">
        <v>50</v>
      </c>
      <c r="Z53" s="2" t="s">
        <v>88</v>
      </c>
      <c r="AA53" s="2" t="s">
        <v>807</v>
      </c>
      <c r="AB53" s="1" t="str">
        <f>IF(ISERROR(VLOOKUP(AA53,#REF!,2,0)),"noch unbekannt",VLOOKUP(AA53,#REF!,2,0))</f>
        <v>noch unbekannt</v>
      </c>
      <c r="AC53" s="2" t="s">
        <v>806</v>
      </c>
      <c r="AD53" s="2" t="s">
        <v>69</v>
      </c>
      <c r="AE53" s="3" t="s">
        <v>1001</v>
      </c>
      <c r="AF53" s="2" t="s">
        <v>1002</v>
      </c>
      <c r="AG53" s="1"/>
      <c r="AH53" s="1">
        <v>1</v>
      </c>
    </row>
    <row r="54" spans="1:34" ht="130" x14ac:dyDescent="0.25">
      <c r="A54" s="2" t="s">
        <v>152</v>
      </c>
      <c r="B54" s="1" t="s">
        <v>354</v>
      </c>
      <c r="C54" s="33" t="s">
        <v>355</v>
      </c>
      <c r="D54" s="1" t="s">
        <v>24</v>
      </c>
      <c r="E54" s="1" t="s">
        <v>356</v>
      </c>
      <c r="F54" s="1" t="s">
        <v>357</v>
      </c>
      <c r="G54" s="1" t="s">
        <v>35</v>
      </c>
      <c r="H54" s="1" t="s">
        <v>31</v>
      </c>
      <c r="I54" s="1" t="s">
        <v>39</v>
      </c>
      <c r="J54" s="1" t="s">
        <v>33</v>
      </c>
      <c r="K54" s="1" t="s">
        <v>358</v>
      </c>
      <c r="L54" s="1">
        <v>97</v>
      </c>
      <c r="M54" s="1">
        <v>97</v>
      </c>
      <c r="N54" s="1">
        <v>97</v>
      </c>
      <c r="O54" s="6">
        <f t="shared" si="0"/>
        <v>2016</v>
      </c>
      <c r="P54" s="1" t="str">
        <f>IF(ISERROR(VLOOKUP(B54,#REF!,18,0)),"nein",VLOOKUP(B54,#REF!,18,0))</f>
        <v>nein</v>
      </c>
      <c r="Q54" s="2" t="str">
        <f t="shared" si="1"/>
        <v>ja</v>
      </c>
      <c r="R54" s="47">
        <f t="shared" si="2"/>
        <v>31.008219178082193</v>
      </c>
      <c r="S54" s="1" t="e">
        <f>VLOOKUP(AO54,#REF!,2,0)</f>
        <v>#REF!</v>
      </c>
      <c r="T54" s="6" t="str">
        <f t="shared" si="3"/>
        <v>m</v>
      </c>
      <c r="U54" s="1">
        <f t="shared" si="4"/>
        <v>2016</v>
      </c>
      <c r="V54" s="1" t="str">
        <f t="shared" si="5"/>
        <v>27.04.1985</v>
      </c>
      <c r="W54" s="26" t="s">
        <v>55</v>
      </c>
      <c r="X54" s="2" t="s">
        <v>44</v>
      </c>
      <c r="Y54" s="2" t="s">
        <v>45</v>
      </c>
      <c r="Z54" s="2" t="s">
        <v>68</v>
      </c>
      <c r="AA54" s="2" t="s">
        <v>808</v>
      </c>
      <c r="AB54" s="1" t="str">
        <f>IF(ISERROR(VLOOKUP(AA54,#REF!,2,0)),"noch unbekannt",VLOOKUP(AA54,#REF!,2,0))</f>
        <v>noch unbekannt</v>
      </c>
      <c r="AC54" s="28" t="s">
        <v>809</v>
      </c>
      <c r="AD54" s="2" t="s">
        <v>69</v>
      </c>
      <c r="AE54" s="3" t="s">
        <v>1001</v>
      </c>
      <c r="AF54" s="2" t="s">
        <v>1002</v>
      </c>
      <c r="AG54" s="1"/>
      <c r="AH54" s="1">
        <v>1</v>
      </c>
    </row>
    <row r="55" spans="1:34" ht="120.5" x14ac:dyDescent="0.25">
      <c r="A55" s="2" t="s">
        <v>152</v>
      </c>
      <c r="B55" s="1" t="s">
        <v>359</v>
      </c>
      <c r="C55" s="31" t="s">
        <v>360</v>
      </c>
      <c r="D55" s="1" t="s">
        <v>28</v>
      </c>
      <c r="E55" s="1" t="s">
        <v>361</v>
      </c>
      <c r="F55" s="1" t="s">
        <v>322</v>
      </c>
      <c r="G55" s="1" t="s">
        <v>30</v>
      </c>
      <c r="H55" s="1" t="s">
        <v>31</v>
      </c>
      <c r="I55" s="1" t="s">
        <v>39</v>
      </c>
      <c r="J55" s="1" t="s">
        <v>33</v>
      </c>
      <c r="K55" s="1" t="s">
        <v>113</v>
      </c>
      <c r="L55" s="1">
        <v>49</v>
      </c>
      <c r="M55" s="1">
        <v>49</v>
      </c>
      <c r="N55" s="1">
        <v>49</v>
      </c>
      <c r="O55" s="6">
        <f t="shared" si="0"/>
        <v>2016</v>
      </c>
      <c r="P55" s="1" t="str">
        <f>IF(ISERROR(VLOOKUP(B55,#REF!,18,0)),"nein",VLOOKUP(B55,#REF!,18,0))</f>
        <v>nein</v>
      </c>
      <c r="Q55" s="2" t="str">
        <f t="shared" si="1"/>
        <v>ja</v>
      </c>
      <c r="R55" s="47">
        <f t="shared" si="2"/>
        <v>63.263013698630139</v>
      </c>
      <c r="S55" s="1" t="e">
        <f>VLOOKUP(AO55,#REF!,2,0)</f>
        <v>#REF!</v>
      </c>
      <c r="T55" s="6" t="str">
        <f t="shared" si="3"/>
        <v>w</v>
      </c>
      <c r="U55" s="1">
        <f t="shared" si="4"/>
        <v>2016</v>
      </c>
      <c r="V55" s="1" t="str">
        <f t="shared" si="5"/>
        <v>07.02.1953</v>
      </c>
      <c r="W55" s="26" t="s">
        <v>55</v>
      </c>
      <c r="X55" s="2" t="s">
        <v>44</v>
      </c>
      <c r="Y55" s="2" t="s">
        <v>56</v>
      </c>
      <c r="Z55" s="2" t="s">
        <v>96</v>
      </c>
      <c r="AA55" s="2" t="s">
        <v>94</v>
      </c>
      <c r="AB55" s="1" t="str">
        <f>IF(ISERROR(VLOOKUP(AA55,#REF!,2,0)),"noch unbekannt",VLOOKUP(AA55,#REF!,2,0))</f>
        <v>noch unbekannt</v>
      </c>
      <c r="AC55" s="19" t="s">
        <v>810</v>
      </c>
      <c r="AD55" s="1" t="s">
        <v>758</v>
      </c>
      <c r="AE55" s="17" t="s">
        <v>984</v>
      </c>
      <c r="AF55" s="2" t="s">
        <v>971</v>
      </c>
      <c r="AG55" s="1"/>
      <c r="AH55" s="1">
        <v>1</v>
      </c>
    </row>
    <row r="56" spans="1:34" x14ac:dyDescent="0.25">
      <c r="A56" s="2" t="s">
        <v>152</v>
      </c>
      <c r="B56" s="21" t="s">
        <v>362</v>
      </c>
      <c r="C56" s="32" t="s">
        <v>363</v>
      </c>
      <c r="D56" s="1" t="s">
        <v>24</v>
      </c>
      <c r="E56" s="1" t="s">
        <v>364</v>
      </c>
      <c r="F56" s="1" t="s">
        <v>37</v>
      </c>
      <c r="G56" s="1" t="s">
        <v>25</v>
      </c>
      <c r="H56" s="1" t="s">
        <v>31</v>
      </c>
      <c r="I56" s="1" t="s">
        <v>32</v>
      </c>
      <c r="J56" s="1" t="s">
        <v>38</v>
      </c>
      <c r="K56" s="1" t="s">
        <v>365</v>
      </c>
      <c r="L56" s="1">
        <v>186</v>
      </c>
      <c r="M56" s="1">
        <v>187</v>
      </c>
      <c r="N56" s="1">
        <v>187</v>
      </c>
      <c r="O56" s="6">
        <f t="shared" si="0"/>
        <v>2016</v>
      </c>
      <c r="P56" s="1" t="str">
        <f>IF(ISERROR(VLOOKUP(B56,#REF!,18,0)),"nein",VLOOKUP(B56,#REF!,18,0))</f>
        <v>nein</v>
      </c>
      <c r="Q56" s="2" t="str">
        <f t="shared" si="1"/>
        <v>ja</v>
      </c>
      <c r="R56" s="47">
        <f t="shared" si="2"/>
        <v>22.298630136986301</v>
      </c>
      <c r="S56" s="1" t="e">
        <f>VLOOKUP(AO56,#REF!,2,0)</f>
        <v>#REF!</v>
      </c>
      <c r="T56" s="6" t="str">
        <f t="shared" si="3"/>
        <v>m</v>
      </c>
      <c r="U56" s="1">
        <f t="shared" si="4"/>
        <v>2016</v>
      </c>
      <c r="V56" s="1" t="str">
        <f t="shared" si="5"/>
        <v>10.01.1994</v>
      </c>
      <c r="W56" s="26" t="s">
        <v>43</v>
      </c>
      <c r="X56" s="2" t="s">
        <v>44</v>
      </c>
      <c r="Y56" s="2" t="s">
        <v>50</v>
      </c>
      <c r="Z56" s="2" t="s">
        <v>62</v>
      </c>
      <c r="AA56" s="1" t="s">
        <v>812</v>
      </c>
      <c r="AB56" s="1" t="str">
        <f>IF(ISERROR(VLOOKUP(AA56,#REF!,2,0)),"noch unbekannt",VLOOKUP(AA56,#REF!,2,0))</f>
        <v>noch unbekannt</v>
      </c>
      <c r="AC56" s="2" t="s">
        <v>811</v>
      </c>
      <c r="AD56" s="2" t="s">
        <v>777</v>
      </c>
      <c r="AE56" s="8"/>
      <c r="AF56" s="1"/>
      <c r="AG56" s="1"/>
      <c r="AH56" s="1">
        <v>1</v>
      </c>
    </row>
    <row r="57" spans="1:34" ht="90.5" x14ac:dyDescent="0.25">
      <c r="A57" s="2" t="s">
        <v>152</v>
      </c>
      <c r="B57" s="1" t="s">
        <v>366</v>
      </c>
      <c r="C57" s="31" t="s">
        <v>367</v>
      </c>
      <c r="D57" s="1" t="s">
        <v>24</v>
      </c>
      <c r="E57" s="1" t="s">
        <v>368</v>
      </c>
      <c r="F57" s="1" t="s">
        <v>322</v>
      </c>
      <c r="G57" s="1" t="s">
        <v>30</v>
      </c>
      <c r="H57" s="1" t="s">
        <v>31</v>
      </c>
      <c r="I57" s="1" t="s">
        <v>39</v>
      </c>
      <c r="J57" s="1" t="s">
        <v>33</v>
      </c>
      <c r="K57" s="1" t="s">
        <v>369</v>
      </c>
      <c r="L57" s="1">
        <v>43</v>
      </c>
      <c r="M57" s="1">
        <v>43</v>
      </c>
      <c r="N57" s="1">
        <v>43</v>
      </c>
      <c r="O57" s="6">
        <f t="shared" si="0"/>
        <v>2016</v>
      </c>
      <c r="P57" s="1" t="str">
        <f>IF(ISERROR(VLOOKUP(B57,#REF!,18,0)),"nein",VLOOKUP(B57,#REF!,18,0))</f>
        <v>nein</v>
      </c>
      <c r="Q57" s="2" t="str">
        <f t="shared" si="1"/>
        <v>ja</v>
      </c>
      <c r="R57" s="47">
        <f t="shared" si="2"/>
        <v>35.893150684931506</v>
      </c>
      <c r="S57" s="1" t="e">
        <f>VLOOKUP(AO57,#REF!,2,0)</f>
        <v>#REF!</v>
      </c>
      <c r="T57" s="6" t="str">
        <f t="shared" si="3"/>
        <v>m</v>
      </c>
      <c r="U57" s="1">
        <f t="shared" si="4"/>
        <v>2016</v>
      </c>
      <c r="V57" s="1" t="str">
        <f t="shared" si="5"/>
        <v>21.06.1980</v>
      </c>
      <c r="W57" s="26" t="s">
        <v>43</v>
      </c>
      <c r="X57" s="2" t="s">
        <v>44</v>
      </c>
      <c r="Y57" s="2" t="s">
        <v>50</v>
      </c>
      <c r="Z57" s="2" t="s">
        <v>71</v>
      </c>
      <c r="AA57" s="2" t="s">
        <v>118</v>
      </c>
      <c r="AB57" s="1" t="str">
        <f>IF(ISERROR(VLOOKUP(AA57,#REF!,2,0)),"noch unbekannt",VLOOKUP(AA57,#REF!,2,0))</f>
        <v>noch unbekannt</v>
      </c>
      <c r="AC57" s="19" t="s">
        <v>813</v>
      </c>
      <c r="AD57" s="2" t="s">
        <v>780</v>
      </c>
      <c r="AE57" s="8"/>
      <c r="AF57" s="1"/>
      <c r="AG57" s="1"/>
      <c r="AH57" s="1">
        <v>1</v>
      </c>
    </row>
    <row r="58" spans="1:34" x14ac:dyDescent="0.25">
      <c r="A58" s="2" t="s">
        <v>152</v>
      </c>
      <c r="B58" s="1" t="s">
        <v>370</v>
      </c>
      <c r="C58" s="33" t="s">
        <v>371</v>
      </c>
      <c r="D58" s="1" t="s">
        <v>24</v>
      </c>
      <c r="E58" s="1" t="s">
        <v>280</v>
      </c>
      <c r="F58" s="1" t="s">
        <v>372</v>
      </c>
      <c r="G58" s="1" t="s">
        <v>34</v>
      </c>
      <c r="H58" s="1" t="s">
        <v>31</v>
      </c>
      <c r="I58" s="1" t="s">
        <v>39</v>
      </c>
      <c r="J58" s="1" t="s">
        <v>33</v>
      </c>
      <c r="K58" s="1" t="s">
        <v>373</v>
      </c>
      <c r="L58" s="1">
        <v>63</v>
      </c>
      <c r="M58" s="1">
        <v>63</v>
      </c>
      <c r="N58" s="1">
        <v>63</v>
      </c>
      <c r="O58" s="6">
        <f t="shared" si="0"/>
        <v>2016</v>
      </c>
      <c r="P58" s="1" t="str">
        <f>IF(ISERROR(VLOOKUP(B58,#REF!,18,0)),"nein",VLOOKUP(B58,#REF!,18,0))</f>
        <v>nein</v>
      </c>
      <c r="Q58" s="2" t="str">
        <f t="shared" si="1"/>
        <v>ja</v>
      </c>
      <c r="R58" s="47">
        <f t="shared" si="2"/>
        <v>67.810958904109583</v>
      </c>
      <c r="S58" s="1" t="e">
        <f>VLOOKUP(AO58,#REF!,2,0)</f>
        <v>#REF!</v>
      </c>
      <c r="T58" s="6" t="str">
        <f t="shared" si="3"/>
        <v>m</v>
      </c>
      <c r="U58" s="1">
        <f t="shared" si="4"/>
        <v>2016</v>
      </c>
      <c r="V58" s="1" t="str">
        <f t="shared" si="5"/>
        <v>21.07.1948</v>
      </c>
      <c r="W58" s="26" t="s">
        <v>55</v>
      </c>
      <c r="X58" s="2" t="s">
        <v>44</v>
      </c>
      <c r="Y58" s="2" t="s">
        <v>67</v>
      </c>
      <c r="Z58" s="2" t="s">
        <v>51</v>
      </c>
      <c r="AA58" s="2" t="s">
        <v>815</v>
      </c>
      <c r="AB58" s="1" t="str">
        <f>IF(ISERROR(VLOOKUP(AA58,#REF!,2,0)),"noch unbekannt",VLOOKUP(AA58,#REF!,2,0))</f>
        <v>noch unbekannt</v>
      </c>
      <c r="AC58" s="2" t="s">
        <v>814</v>
      </c>
      <c r="AD58" s="1" t="s">
        <v>758</v>
      </c>
      <c r="AE58" s="8"/>
      <c r="AF58" s="1"/>
      <c r="AG58" s="1"/>
      <c r="AH58" s="1">
        <v>1</v>
      </c>
    </row>
    <row r="59" spans="1:34" ht="120.5" x14ac:dyDescent="0.25">
      <c r="A59" s="2" t="s">
        <v>152</v>
      </c>
      <c r="B59" s="1" t="s">
        <v>374</v>
      </c>
      <c r="C59" s="31" t="s">
        <v>375</v>
      </c>
      <c r="D59" s="1" t="s">
        <v>28</v>
      </c>
      <c r="E59" s="1" t="s">
        <v>376</v>
      </c>
      <c r="F59" s="1" t="s">
        <v>352</v>
      </c>
      <c r="G59" s="1" t="s">
        <v>29</v>
      </c>
      <c r="H59" s="1" t="s">
        <v>31</v>
      </c>
      <c r="I59" s="1" t="s">
        <v>39</v>
      </c>
      <c r="J59" s="1" t="s">
        <v>33</v>
      </c>
      <c r="K59" s="1" t="s">
        <v>377</v>
      </c>
      <c r="L59" s="1">
        <v>36</v>
      </c>
      <c r="M59" s="1">
        <v>36</v>
      </c>
      <c r="N59" s="1">
        <v>36</v>
      </c>
      <c r="O59" s="6">
        <f t="shared" si="0"/>
        <v>2016</v>
      </c>
      <c r="P59" s="1" t="str">
        <f>IF(ISERROR(VLOOKUP(B59,#REF!,18,0)),"nein",VLOOKUP(B59,#REF!,18,0))</f>
        <v>nein</v>
      </c>
      <c r="Q59" s="2" t="str">
        <f t="shared" si="1"/>
        <v>ja</v>
      </c>
      <c r="R59" s="47">
        <f t="shared" si="2"/>
        <v>33.715068493150682</v>
      </c>
      <c r="S59" s="1" t="e">
        <f>VLOOKUP(AO59,#REF!,2,0)</f>
        <v>#REF!</v>
      </c>
      <c r="T59" s="6" t="str">
        <f t="shared" si="3"/>
        <v>w</v>
      </c>
      <c r="U59" s="1">
        <f t="shared" si="4"/>
        <v>2016</v>
      </c>
      <c r="V59" s="1" t="str">
        <f t="shared" si="5"/>
        <v>03.09.1982</v>
      </c>
      <c r="W59" s="26" t="s">
        <v>55</v>
      </c>
      <c r="X59" s="2" t="s">
        <v>44</v>
      </c>
      <c r="Y59" s="2" t="s">
        <v>65</v>
      </c>
      <c r="Z59" s="2" t="s">
        <v>65</v>
      </c>
      <c r="AA59" s="2" t="s">
        <v>816</v>
      </c>
      <c r="AB59" s="1" t="str">
        <f>IF(ISERROR(VLOOKUP(AA59,#REF!,2,0)),"noch unbekannt",VLOOKUP(AA59,#REF!,2,0))</f>
        <v>noch unbekannt</v>
      </c>
      <c r="AC59" s="19" t="s">
        <v>817</v>
      </c>
      <c r="AD59" s="2" t="s">
        <v>91</v>
      </c>
      <c r="AE59" s="8"/>
      <c r="AF59" s="1"/>
      <c r="AG59" s="1"/>
      <c r="AH59" s="1">
        <v>1</v>
      </c>
    </row>
    <row r="60" spans="1:34" ht="60.5" x14ac:dyDescent="0.25">
      <c r="A60" s="2" t="s">
        <v>152</v>
      </c>
      <c r="B60" s="1" t="s">
        <v>378</v>
      </c>
      <c r="C60" s="31" t="s">
        <v>379</v>
      </c>
      <c r="D60" s="1" t="s">
        <v>28</v>
      </c>
      <c r="E60" s="1" t="s">
        <v>315</v>
      </c>
      <c r="F60" s="1" t="s">
        <v>380</v>
      </c>
      <c r="G60" s="1" t="s">
        <v>29</v>
      </c>
      <c r="H60" s="1" t="s">
        <v>31</v>
      </c>
      <c r="I60" s="1" t="s">
        <v>39</v>
      </c>
      <c r="J60" s="1" t="s">
        <v>40</v>
      </c>
      <c r="K60" s="1" t="s">
        <v>111</v>
      </c>
      <c r="L60" s="1">
        <v>67</v>
      </c>
      <c r="M60" s="1">
        <v>67</v>
      </c>
      <c r="N60" s="1">
        <v>67</v>
      </c>
      <c r="O60" s="6">
        <f t="shared" si="0"/>
        <v>2016</v>
      </c>
      <c r="P60" s="1" t="str">
        <f>IF(ISERROR(VLOOKUP(B60,#REF!,18,0)),"nein",VLOOKUP(B60,#REF!,18,0))</f>
        <v>nein</v>
      </c>
      <c r="Q60" s="2" t="str">
        <f t="shared" si="1"/>
        <v>ja</v>
      </c>
      <c r="R60" s="47">
        <f t="shared" si="2"/>
        <v>69.126027397260273</v>
      </c>
      <c r="S60" s="1" t="e">
        <f>VLOOKUP(AO60,#REF!,2,0)</f>
        <v>#REF!</v>
      </c>
      <c r="T60" s="6" t="str">
        <f t="shared" si="3"/>
        <v>w</v>
      </c>
      <c r="U60" s="1">
        <f t="shared" si="4"/>
        <v>2016</v>
      </c>
      <c r="V60" s="1" t="str">
        <f t="shared" si="5"/>
        <v>05.05.1947</v>
      </c>
      <c r="W60" s="26" t="s">
        <v>55</v>
      </c>
      <c r="X60" s="2" t="s">
        <v>49</v>
      </c>
      <c r="Y60" s="2" t="s">
        <v>65</v>
      </c>
      <c r="Z60" s="2" t="s">
        <v>65</v>
      </c>
      <c r="AA60" s="2" t="s">
        <v>73</v>
      </c>
      <c r="AB60" s="1" t="str">
        <f>IF(ISERROR(VLOOKUP(AA60,#REF!,2,0)),"noch unbekannt",VLOOKUP(AA60,#REF!,2,0))</f>
        <v>noch unbekannt</v>
      </c>
      <c r="AC60" s="19" t="s">
        <v>818</v>
      </c>
      <c r="AD60" s="2" t="s">
        <v>819</v>
      </c>
      <c r="AE60" s="8"/>
      <c r="AF60" s="1"/>
      <c r="AG60" s="1"/>
      <c r="AH60" s="1">
        <v>1</v>
      </c>
    </row>
    <row r="61" spans="1:34" x14ac:dyDescent="0.25">
      <c r="A61" s="2" t="s">
        <v>152</v>
      </c>
      <c r="B61" s="1" t="s">
        <v>381</v>
      </c>
      <c r="C61" s="31" t="s">
        <v>382</v>
      </c>
      <c r="D61" s="1" t="s">
        <v>28</v>
      </c>
      <c r="E61" s="1" t="s">
        <v>383</v>
      </c>
      <c r="F61" s="1" t="s">
        <v>327</v>
      </c>
      <c r="G61" s="1" t="s">
        <v>29</v>
      </c>
      <c r="H61" s="1" t="s">
        <v>31</v>
      </c>
      <c r="I61" s="1" t="s">
        <v>39</v>
      </c>
      <c r="J61" s="1" t="s">
        <v>33</v>
      </c>
      <c r="K61" s="1" t="s">
        <v>384</v>
      </c>
      <c r="L61" s="1">
        <v>26</v>
      </c>
      <c r="M61" s="1">
        <v>26</v>
      </c>
      <c r="N61" s="1">
        <v>26</v>
      </c>
      <c r="O61" s="6">
        <f t="shared" si="0"/>
        <v>2016</v>
      </c>
      <c r="P61" s="1" t="str">
        <f>IF(ISERROR(VLOOKUP(B61,#REF!,18,0)),"nein",VLOOKUP(B61,#REF!,18,0))</f>
        <v>nein</v>
      </c>
      <c r="Q61" s="2" t="str">
        <f t="shared" si="1"/>
        <v>ja</v>
      </c>
      <c r="R61" s="47">
        <f t="shared" si="2"/>
        <v>23.013698630136986</v>
      </c>
      <c r="S61" s="1" t="e">
        <f>VLOOKUP(AO61,#REF!,2,0)</f>
        <v>#REF!</v>
      </c>
      <c r="T61" s="6" t="str">
        <f t="shared" si="3"/>
        <v>w</v>
      </c>
      <c r="U61" s="1">
        <f t="shared" si="4"/>
        <v>2016</v>
      </c>
      <c r="V61" s="1" t="str">
        <f t="shared" si="5"/>
        <v>21.05.1993</v>
      </c>
      <c r="W61" s="26" t="s">
        <v>55</v>
      </c>
      <c r="X61" s="2" t="s">
        <v>49</v>
      </c>
      <c r="Y61" s="2" t="s">
        <v>65</v>
      </c>
      <c r="Z61" s="2" t="s">
        <v>65</v>
      </c>
      <c r="AA61" s="2" t="s">
        <v>73</v>
      </c>
      <c r="AB61" s="1" t="str">
        <f>IF(ISERROR(VLOOKUP(AA61,#REF!,2,0)),"noch unbekannt",VLOOKUP(AA61,#REF!,2,0))</f>
        <v>noch unbekannt</v>
      </c>
      <c r="AC61" s="2" t="s">
        <v>821</v>
      </c>
      <c r="AD61" s="2" t="s">
        <v>820</v>
      </c>
      <c r="AE61" s="8"/>
      <c r="AF61" s="1"/>
      <c r="AG61" s="1"/>
      <c r="AH61" s="1">
        <v>1</v>
      </c>
    </row>
    <row r="62" spans="1:34" ht="90.5" x14ac:dyDescent="0.25">
      <c r="A62" s="2" t="s">
        <v>152</v>
      </c>
      <c r="B62" s="1" t="s">
        <v>385</v>
      </c>
      <c r="C62" s="31" t="s">
        <v>386</v>
      </c>
      <c r="D62" s="1" t="s">
        <v>24</v>
      </c>
      <c r="E62" s="1" t="s">
        <v>184</v>
      </c>
      <c r="F62" s="1" t="s">
        <v>387</v>
      </c>
      <c r="G62" s="1" t="s">
        <v>25</v>
      </c>
      <c r="H62" s="1" t="s">
        <v>31</v>
      </c>
      <c r="I62" s="1" t="s">
        <v>39</v>
      </c>
      <c r="J62" s="1" t="s">
        <v>33</v>
      </c>
      <c r="K62" s="1" t="s">
        <v>388</v>
      </c>
      <c r="L62" s="1">
        <v>30</v>
      </c>
      <c r="M62" s="1">
        <v>30</v>
      </c>
      <c r="N62" s="1">
        <v>30</v>
      </c>
      <c r="O62" s="6">
        <f t="shared" si="0"/>
        <v>2016</v>
      </c>
      <c r="P62" s="1" t="str">
        <f>IF(ISERROR(VLOOKUP(B62,#REF!,18,0)),"nein",VLOOKUP(B62,#REF!,18,0))</f>
        <v>nein</v>
      </c>
      <c r="Q62" s="2" t="str">
        <f t="shared" si="1"/>
        <v>ja</v>
      </c>
      <c r="R62" s="47">
        <f t="shared" si="2"/>
        <v>17.641095890410959</v>
      </c>
      <c r="S62" s="1" t="e">
        <f>VLOOKUP(AO62,#REF!,2,0)</f>
        <v>#REF!</v>
      </c>
      <c r="T62" s="6" t="str">
        <f t="shared" si="3"/>
        <v>m</v>
      </c>
      <c r="U62" s="1">
        <f t="shared" si="4"/>
        <v>2016</v>
      </c>
      <c r="V62" s="1" t="str">
        <f t="shared" si="5"/>
        <v>15.10.1998</v>
      </c>
      <c r="W62" s="26" t="s">
        <v>43</v>
      </c>
      <c r="X62" s="2" t="s">
        <v>49</v>
      </c>
      <c r="Y62" s="2" t="s">
        <v>50</v>
      </c>
      <c r="Z62" s="2" t="s">
        <v>84</v>
      </c>
      <c r="AA62" s="2" t="s">
        <v>60</v>
      </c>
      <c r="AB62" s="1" t="str">
        <f>IF(ISERROR(VLOOKUP(AA62,#REF!,2,0)),"noch unbekannt",VLOOKUP(AA62,#REF!,2,0))</f>
        <v>noch unbekannt</v>
      </c>
      <c r="AC62" s="19" t="s">
        <v>822</v>
      </c>
      <c r="AD62" s="2" t="s">
        <v>54</v>
      </c>
      <c r="AE62" s="8"/>
      <c r="AF62" s="1"/>
      <c r="AG62" s="1"/>
      <c r="AH62" s="1">
        <v>1</v>
      </c>
    </row>
    <row r="63" spans="1:34" x14ac:dyDescent="0.25">
      <c r="A63" s="2" t="s">
        <v>152</v>
      </c>
      <c r="B63" s="1" t="s">
        <v>389</v>
      </c>
      <c r="C63" s="31" t="s">
        <v>390</v>
      </c>
      <c r="D63" s="1" t="s">
        <v>24</v>
      </c>
      <c r="E63" s="1" t="s">
        <v>391</v>
      </c>
      <c r="F63" s="1" t="s">
        <v>352</v>
      </c>
      <c r="G63" s="1" t="s">
        <v>30</v>
      </c>
      <c r="H63" s="1" t="s">
        <v>31</v>
      </c>
      <c r="I63" s="1" t="s">
        <v>39</v>
      </c>
      <c r="J63" s="1" t="s">
        <v>33</v>
      </c>
      <c r="K63" s="1" t="s">
        <v>392</v>
      </c>
      <c r="L63" s="1">
        <v>40</v>
      </c>
      <c r="M63" s="1">
        <v>40</v>
      </c>
      <c r="N63" s="1">
        <v>40</v>
      </c>
      <c r="O63" s="6">
        <f t="shared" si="0"/>
        <v>2016</v>
      </c>
      <c r="P63" s="1" t="str">
        <f>IF(ISERROR(VLOOKUP(B63,#REF!,18,0)),"nein",VLOOKUP(B63,#REF!,18,0))</f>
        <v>nein</v>
      </c>
      <c r="Q63" s="2" t="str">
        <f t="shared" si="1"/>
        <v>ja</v>
      </c>
      <c r="R63" s="47">
        <f t="shared" si="2"/>
        <v>21.186301369863013</v>
      </c>
      <c r="S63" s="1" t="e">
        <f>VLOOKUP(AO63,#REF!,2,0)</f>
        <v>#REF!</v>
      </c>
      <c r="T63" s="6" t="str">
        <f t="shared" si="3"/>
        <v>m</v>
      </c>
      <c r="U63" s="1">
        <f t="shared" si="4"/>
        <v>2016</v>
      </c>
      <c r="V63" s="1" t="str">
        <f t="shared" si="5"/>
        <v>08.03.1995</v>
      </c>
      <c r="W63" s="26" t="s">
        <v>43</v>
      </c>
      <c r="X63" s="2" t="s">
        <v>44</v>
      </c>
      <c r="Y63" s="2" t="s">
        <v>50</v>
      </c>
      <c r="Z63" s="2" t="s">
        <v>46</v>
      </c>
      <c r="AA63" s="2" t="s">
        <v>60</v>
      </c>
      <c r="AB63" s="1" t="str">
        <f>IF(ISERROR(VLOOKUP(AA63,#REF!,2,0)),"noch unbekannt",VLOOKUP(AA63,#REF!,2,0))</f>
        <v>noch unbekannt</v>
      </c>
      <c r="AC63" s="1" t="s">
        <v>823</v>
      </c>
      <c r="AD63" s="2" t="s">
        <v>819</v>
      </c>
      <c r="AE63" s="8"/>
      <c r="AF63" s="1"/>
      <c r="AG63" s="1"/>
      <c r="AH63" s="1">
        <v>1</v>
      </c>
    </row>
    <row r="64" spans="1:34" ht="110.5" x14ac:dyDescent="0.25">
      <c r="A64" s="2" t="s">
        <v>152</v>
      </c>
      <c r="B64" s="1" t="s">
        <v>393</v>
      </c>
      <c r="C64" s="31" t="s">
        <v>394</v>
      </c>
      <c r="D64" s="1" t="s">
        <v>24</v>
      </c>
      <c r="E64" s="1" t="s">
        <v>395</v>
      </c>
      <c r="F64" s="1" t="s">
        <v>352</v>
      </c>
      <c r="G64" s="1" t="s">
        <v>25</v>
      </c>
      <c r="H64" s="1" t="s">
        <v>31</v>
      </c>
      <c r="I64" s="1" t="s">
        <v>39</v>
      </c>
      <c r="J64" s="1" t="s">
        <v>33</v>
      </c>
      <c r="K64" s="1" t="s">
        <v>396</v>
      </c>
      <c r="L64" s="1">
        <v>44</v>
      </c>
      <c r="M64" s="1">
        <v>44</v>
      </c>
      <c r="N64" s="1">
        <v>44</v>
      </c>
      <c r="O64" s="6">
        <f t="shared" si="0"/>
        <v>2016</v>
      </c>
      <c r="P64" s="1" t="str">
        <f>IF(ISERROR(VLOOKUP(B64,#REF!,18,0)),"nein",VLOOKUP(B64,#REF!,18,0))</f>
        <v>nein</v>
      </c>
      <c r="Q64" s="2" t="str">
        <f t="shared" si="1"/>
        <v>ja</v>
      </c>
      <c r="R64" s="47">
        <f t="shared" si="2"/>
        <v>83.816438356164383</v>
      </c>
      <c r="S64" s="1" t="e">
        <f>VLOOKUP(AO64,#REF!,2,0)</f>
        <v>#REF!</v>
      </c>
      <c r="T64" s="6" t="str">
        <f t="shared" si="3"/>
        <v>m</v>
      </c>
      <c r="U64" s="1">
        <f t="shared" si="4"/>
        <v>2016</v>
      </c>
      <c r="V64" s="1" t="str">
        <f t="shared" si="5"/>
        <v>01.08.1932</v>
      </c>
      <c r="W64" s="26" t="s">
        <v>55</v>
      </c>
      <c r="X64" s="2" t="s">
        <v>49</v>
      </c>
      <c r="Y64" s="2" t="s">
        <v>67</v>
      </c>
      <c r="Z64" s="2" t="s">
        <v>64</v>
      </c>
      <c r="AA64" s="2" t="s">
        <v>58</v>
      </c>
      <c r="AB64" s="1" t="str">
        <f>IF(ISERROR(VLOOKUP(AA64,#REF!,2,0)),"noch unbekannt",VLOOKUP(AA64,#REF!,2,0))</f>
        <v>noch unbekannt</v>
      </c>
      <c r="AC64" s="19" t="s">
        <v>824</v>
      </c>
      <c r="AD64" s="2" t="s">
        <v>95</v>
      </c>
      <c r="AE64" s="8"/>
      <c r="AF64" s="1"/>
      <c r="AG64" s="1"/>
      <c r="AH64" s="1">
        <v>1</v>
      </c>
    </row>
    <row r="65" spans="1:34" ht="250.5" x14ac:dyDescent="0.25">
      <c r="A65" s="2" t="s">
        <v>152</v>
      </c>
      <c r="B65" s="1" t="s">
        <v>397</v>
      </c>
      <c r="C65" s="31" t="s">
        <v>398</v>
      </c>
      <c r="D65" s="1" t="s">
        <v>24</v>
      </c>
      <c r="E65" s="1" t="s">
        <v>399</v>
      </c>
      <c r="F65" s="1" t="s">
        <v>400</v>
      </c>
      <c r="G65" s="1" t="s">
        <v>30</v>
      </c>
      <c r="H65" s="1" t="s">
        <v>31</v>
      </c>
      <c r="I65" s="1" t="s">
        <v>39</v>
      </c>
      <c r="J65" s="1" t="s">
        <v>33</v>
      </c>
      <c r="K65" s="1" t="s">
        <v>401</v>
      </c>
      <c r="L65" s="1">
        <v>57</v>
      </c>
      <c r="M65" s="1">
        <v>57</v>
      </c>
      <c r="N65" s="1">
        <v>57</v>
      </c>
      <c r="O65" s="6">
        <f t="shared" si="0"/>
        <v>2016</v>
      </c>
      <c r="P65" s="1" t="str">
        <f>IF(ISERROR(VLOOKUP(B65,#REF!,18,0)),"nein",VLOOKUP(B65,#REF!,18,0))</f>
        <v>nein</v>
      </c>
      <c r="Q65" s="2" t="str">
        <f t="shared" si="1"/>
        <v>ja</v>
      </c>
      <c r="R65" s="47">
        <f t="shared" si="2"/>
        <v>67.189041095890417</v>
      </c>
      <c r="S65" s="1" t="e">
        <f>VLOOKUP(AO65,#REF!,2,0)</f>
        <v>#REF!</v>
      </c>
      <c r="T65" s="6" t="str">
        <f t="shared" si="3"/>
        <v>m</v>
      </c>
      <c r="U65" s="1">
        <f t="shared" si="4"/>
        <v>2016</v>
      </c>
      <c r="V65" s="1" t="str">
        <f t="shared" si="5"/>
        <v>21.03.1949</v>
      </c>
      <c r="W65" s="26" t="s">
        <v>55</v>
      </c>
      <c r="X65" s="2" t="s">
        <v>44</v>
      </c>
      <c r="Y65" s="2" t="s">
        <v>67</v>
      </c>
      <c r="Z65" s="2" t="s">
        <v>74</v>
      </c>
      <c r="AA65" s="2" t="s">
        <v>58</v>
      </c>
      <c r="AB65" s="1" t="str">
        <f>IF(ISERROR(VLOOKUP(AA65,#REF!,2,0)),"noch unbekannt",VLOOKUP(AA65,#REF!,2,0))</f>
        <v>noch unbekannt</v>
      </c>
      <c r="AC65" s="19" t="s">
        <v>825</v>
      </c>
      <c r="AD65" s="2" t="s">
        <v>82</v>
      </c>
      <c r="AE65" s="8"/>
      <c r="AF65" s="1"/>
      <c r="AG65" s="1"/>
      <c r="AH65" s="1">
        <v>1</v>
      </c>
    </row>
    <row r="66" spans="1:34" x14ac:dyDescent="0.25">
      <c r="A66" s="2" t="s">
        <v>152</v>
      </c>
      <c r="B66" s="1" t="s">
        <v>402</v>
      </c>
      <c r="C66" s="31" t="s">
        <v>403</v>
      </c>
      <c r="D66" s="1" t="s">
        <v>24</v>
      </c>
      <c r="E66" s="1" t="s">
        <v>399</v>
      </c>
      <c r="F66" s="1" t="s">
        <v>404</v>
      </c>
      <c r="G66" s="1" t="s">
        <v>29</v>
      </c>
      <c r="H66" s="1" t="s">
        <v>31</v>
      </c>
      <c r="I66" s="1" t="s">
        <v>39</v>
      </c>
      <c r="J66" s="1" t="s">
        <v>33</v>
      </c>
      <c r="K66" s="1" t="s">
        <v>405</v>
      </c>
      <c r="L66" s="1">
        <v>72</v>
      </c>
      <c r="M66" s="1">
        <v>72</v>
      </c>
      <c r="N66" s="1">
        <v>72</v>
      </c>
      <c r="O66" s="6">
        <f t="shared" ref="O66:O129" si="6">YEAR(E66)</f>
        <v>2016</v>
      </c>
      <c r="P66" s="1" t="str">
        <f>IF(ISERROR(VLOOKUP(B66,#REF!,18,0)),"nein",VLOOKUP(B66,#REF!,18,0))</f>
        <v>nein</v>
      </c>
      <c r="Q66" s="2" t="str">
        <f t="shared" ref="Q66:Q129" si="7">IF(P66="ja","nein","ja")</f>
        <v>ja</v>
      </c>
      <c r="R66" s="47">
        <f t="shared" ref="R66:R129" si="8">(E66-K66)/365</f>
        <v>60.841095890410962</v>
      </c>
      <c r="S66" s="1" t="e">
        <f>VLOOKUP(AO66,#REF!,2,0)</f>
        <v>#REF!</v>
      </c>
      <c r="T66" s="6" t="str">
        <f t="shared" ref="T66:T129" si="9">MID(D66,5,1)</f>
        <v>m</v>
      </c>
      <c r="U66" s="1">
        <f t="shared" ref="U66:U129" si="10">O66</f>
        <v>2016</v>
      </c>
      <c r="V66" s="1" t="str">
        <f t="shared" si="5"/>
        <v>25.07.1955</v>
      </c>
      <c r="W66" s="29" t="s">
        <v>55</v>
      </c>
      <c r="X66" s="2" t="s">
        <v>49</v>
      </c>
      <c r="Y66" s="2" t="s">
        <v>65</v>
      </c>
      <c r="Z66" s="2" t="s">
        <v>65</v>
      </c>
      <c r="AA66" s="2" t="s">
        <v>85</v>
      </c>
      <c r="AB66" s="1" t="str">
        <f>IF(ISERROR(VLOOKUP(AA66,#REF!,2,0)),"noch unbekannt",VLOOKUP(AA66,#REF!,2,0))</f>
        <v>noch unbekannt</v>
      </c>
      <c r="AC66" s="1" t="s">
        <v>826</v>
      </c>
      <c r="AD66" s="19" t="s">
        <v>63</v>
      </c>
      <c r="AE66" s="8"/>
      <c r="AF66" s="1"/>
      <c r="AG66" s="1"/>
      <c r="AH66" s="1">
        <v>1</v>
      </c>
    </row>
    <row r="67" spans="1:34" ht="120.5" x14ac:dyDescent="0.25">
      <c r="A67" s="2" t="s">
        <v>152</v>
      </c>
      <c r="B67" s="1" t="s">
        <v>406</v>
      </c>
      <c r="C67" s="31" t="s">
        <v>407</v>
      </c>
      <c r="D67" s="1" t="s">
        <v>28</v>
      </c>
      <c r="E67" s="1" t="s">
        <v>399</v>
      </c>
      <c r="F67" s="1" t="s">
        <v>400</v>
      </c>
      <c r="G67" s="1" t="s">
        <v>30</v>
      </c>
      <c r="H67" s="1" t="s">
        <v>31</v>
      </c>
      <c r="I67" s="1" t="s">
        <v>39</v>
      </c>
      <c r="J67" s="1" t="s">
        <v>33</v>
      </c>
      <c r="K67" s="1" t="s">
        <v>408</v>
      </c>
      <c r="L67" s="1">
        <v>57</v>
      </c>
      <c r="M67" s="1">
        <v>57</v>
      </c>
      <c r="N67" s="1">
        <v>57</v>
      </c>
      <c r="O67" s="6">
        <f t="shared" si="6"/>
        <v>2016</v>
      </c>
      <c r="P67" s="1" t="str">
        <f>IF(ISERROR(VLOOKUP(B67,#REF!,18,0)),"nein",VLOOKUP(B67,#REF!,18,0))</f>
        <v>nein</v>
      </c>
      <c r="Q67" s="2" t="str">
        <f t="shared" si="7"/>
        <v>ja</v>
      </c>
      <c r="R67" s="47">
        <f t="shared" si="8"/>
        <v>71.268493150684932</v>
      </c>
      <c r="S67" s="1" t="e">
        <f>VLOOKUP(AO67,#REF!,2,0)</f>
        <v>#REF!</v>
      </c>
      <c r="T67" s="6" t="str">
        <f t="shared" si="9"/>
        <v>w</v>
      </c>
      <c r="U67" s="1">
        <f t="shared" si="10"/>
        <v>2016</v>
      </c>
      <c r="V67" s="1" t="str">
        <f t="shared" ref="V67:V130" si="11">K67</f>
        <v>21.02.1945</v>
      </c>
      <c r="W67" s="29" t="s">
        <v>55</v>
      </c>
      <c r="X67" s="2" t="s">
        <v>44</v>
      </c>
      <c r="Y67" s="2" t="s">
        <v>56</v>
      </c>
      <c r="Z67" s="2" t="s">
        <v>79</v>
      </c>
      <c r="AA67" s="2" t="s">
        <v>828</v>
      </c>
      <c r="AB67" s="1" t="str">
        <f>IF(ISERROR(VLOOKUP(AA67,#REF!,2,0)),"noch unbekannt",VLOOKUP(AA67,#REF!,2,0))</f>
        <v>noch unbekannt</v>
      </c>
      <c r="AC67" s="19" t="s">
        <v>827</v>
      </c>
      <c r="AD67" s="2" t="s">
        <v>736</v>
      </c>
      <c r="AE67" s="8"/>
      <c r="AF67" s="1"/>
      <c r="AG67" s="1"/>
      <c r="AH67" s="1">
        <v>1</v>
      </c>
    </row>
    <row r="68" spans="1:34" ht="120.5" x14ac:dyDescent="0.25">
      <c r="A68" s="2" t="s">
        <v>152</v>
      </c>
      <c r="B68" s="1" t="s">
        <v>409</v>
      </c>
      <c r="C68" s="31" t="s">
        <v>410</v>
      </c>
      <c r="D68" s="1" t="s">
        <v>24</v>
      </c>
      <c r="E68" s="1" t="s">
        <v>411</v>
      </c>
      <c r="F68" s="1" t="s">
        <v>412</v>
      </c>
      <c r="G68" s="1" t="s">
        <v>30</v>
      </c>
      <c r="H68" s="1" t="s">
        <v>31</v>
      </c>
      <c r="I68" s="1" t="s">
        <v>39</v>
      </c>
      <c r="J68" s="1" t="s">
        <v>27</v>
      </c>
      <c r="K68" s="1" t="s">
        <v>413</v>
      </c>
      <c r="L68" s="1">
        <v>69</v>
      </c>
      <c r="M68" s="1">
        <v>69</v>
      </c>
      <c r="N68" s="1">
        <v>69</v>
      </c>
      <c r="O68" s="6">
        <f t="shared" si="6"/>
        <v>2016</v>
      </c>
      <c r="P68" s="1" t="str">
        <f>IF(ISERROR(VLOOKUP(B68,#REF!,18,0)),"nein",VLOOKUP(B68,#REF!,18,0))</f>
        <v>nein</v>
      </c>
      <c r="Q68" s="2" t="str">
        <f t="shared" si="7"/>
        <v>ja</v>
      </c>
      <c r="R68" s="47">
        <f t="shared" si="8"/>
        <v>56.895890410958906</v>
      </c>
      <c r="S68" s="1" t="e">
        <f>VLOOKUP(AO68,#REF!,2,0)</f>
        <v>#REF!</v>
      </c>
      <c r="T68" s="6" t="str">
        <f t="shared" si="9"/>
        <v>m</v>
      </c>
      <c r="U68" s="1">
        <f t="shared" si="10"/>
        <v>2016</v>
      </c>
      <c r="V68" s="1" t="str">
        <f t="shared" si="11"/>
        <v>11.07.1959</v>
      </c>
      <c r="W68" s="29" t="s">
        <v>55</v>
      </c>
      <c r="X68" s="2" t="s">
        <v>44</v>
      </c>
      <c r="Y68" s="2" t="s">
        <v>67</v>
      </c>
      <c r="Z68" s="2" t="s">
        <v>87</v>
      </c>
      <c r="AA68" s="2" t="s">
        <v>58</v>
      </c>
      <c r="AB68" s="1" t="str">
        <f>IF(ISERROR(VLOOKUP(AA68,#REF!,2,0)),"noch unbekannt",VLOOKUP(AA68,#REF!,2,0))</f>
        <v>noch unbekannt</v>
      </c>
      <c r="AC68" s="19" t="s">
        <v>829</v>
      </c>
      <c r="AD68" s="1" t="s">
        <v>758</v>
      </c>
      <c r="AE68" s="17" t="s">
        <v>984</v>
      </c>
      <c r="AF68" s="2" t="s">
        <v>972</v>
      </c>
      <c r="AG68" s="1"/>
      <c r="AH68" s="1">
        <v>1</v>
      </c>
    </row>
    <row r="69" spans="1:34" x14ac:dyDescent="0.25">
      <c r="A69" s="2" t="s">
        <v>152</v>
      </c>
      <c r="B69" s="1" t="s">
        <v>414</v>
      </c>
      <c r="C69" s="31" t="s">
        <v>309</v>
      </c>
      <c r="D69" s="1" t="s">
        <v>28</v>
      </c>
      <c r="E69" s="1" t="s">
        <v>383</v>
      </c>
      <c r="F69" s="1" t="s">
        <v>37</v>
      </c>
      <c r="G69" s="1" t="s">
        <v>30</v>
      </c>
      <c r="H69" s="1" t="s">
        <v>26</v>
      </c>
      <c r="I69" s="1" t="s">
        <v>39</v>
      </c>
      <c r="J69" s="1" t="s">
        <v>38</v>
      </c>
      <c r="K69" s="1" t="s">
        <v>312</v>
      </c>
      <c r="L69" s="1">
        <v>159</v>
      </c>
      <c r="M69" s="1">
        <v>160</v>
      </c>
      <c r="N69" s="1">
        <v>152</v>
      </c>
      <c r="O69" s="6">
        <f t="shared" si="6"/>
        <v>2016</v>
      </c>
      <c r="P69" s="1" t="str">
        <f>IF(ISERROR(VLOOKUP(B69,#REF!,18,0)),"nein",VLOOKUP(B69,#REF!,18,0))</f>
        <v>nein</v>
      </c>
      <c r="Q69" s="2" t="str">
        <f t="shared" si="7"/>
        <v>ja</v>
      </c>
      <c r="R69" s="47">
        <f t="shared" si="8"/>
        <v>36.019178082191779</v>
      </c>
      <c r="S69" s="1" t="e">
        <f>VLOOKUP(AO69,#REF!,2,0)</f>
        <v>#REF!</v>
      </c>
      <c r="T69" s="6" t="str">
        <f t="shared" si="9"/>
        <v>w</v>
      </c>
      <c r="U69" s="1">
        <f t="shared" si="10"/>
        <v>2016</v>
      </c>
      <c r="V69" s="1" t="str">
        <f t="shared" si="11"/>
        <v>22.05.1980</v>
      </c>
      <c r="W69" s="26" t="s">
        <v>55</v>
      </c>
      <c r="X69" s="2" t="s">
        <v>49</v>
      </c>
      <c r="Y69" s="2" t="s">
        <v>45</v>
      </c>
      <c r="Z69" s="2" t="s">
        <v>59</v>
      </c>
      <c r="AA69" s="9" t="s">
        <v>93</v>
      </c>
      <c r="AB69" s="1" t="str">
        <f>IF(ISERROR(VLOOKUP(AA69,#REF!,2,0)),"noch unbekannt",VLOOKUP(AA69,#REF!,2,0))</f>
        <v>noch unbekannt</v>
      </c>
      <c r="AC69" s="2" t="s">
        <v>830</v>
      </c>
      <c r="AD69" s="1" t="s">
        <v>758</v>
      </c>
      <c r="AE69" s="17" t="s">
        <v>983</v>
      </c>
      <c r="AF69" s="2" t="s">
        <v>968</v>
      </c>
      <c r="AG69" s="1"/>
      <c r="AH69" s="1">
        <v>1</v>
      </c>
    </row>
    <row r="70" spans="1:34" x14ac:dyDescent="0.25">
      <c r="A70" s="2" t="s">
        <v>152</v>
      </c>
      <c r="B70" s="1" t="s">
        <v>415</v>
      </c>
      <c r="C70" s="31" t="s">
        <v>416</v>
      </c>
      <c r="D70" s="1" t="s">
        <v>28</v>
      </c>
      <c r="E70" s="1" t="s">
        <v>417</v>
      </c>
      <c r="F70" s="1" t="s">
        <v>418</v>
      </c>
      <c r="G70" s="1" t="s">
        <v>29</v>
      </c>
      <c r="H70" s="1" t="s">
        <v>31</v>
      </c>
      <c r="I70" s="1" t="s">
        <v>39</v>
      </c>
      <c r="J70" s="1" t="s">
        <v>27</v>
      </c>
      <c r="K70" s="1" t="s">
        <v>419</v>
      </c>
      <c r="L70" s="1">
        <v>25</v>
      </c>
      <c r="M70" s="1">
        <v>25</v>
      </c>
      <c r="N70" s="1">
        <v>25</v>
      </c>
      <c r="O70" s="6">
        <f t="shared" si="6"/>
        <v>2016</v>
      </c>
      <c r="P70" s="1" t="str">
        <f>IF(ISERROR(VLOOKUP(B70,#REF!,18,0)),"nein",VLOOKUP(B70,#REF!,18,0))</f>
        <v>nein</v>
      </c>
      <c r="Q70" s="2" t="str">
        <f t="shared" si="7"/>
        <v>ja</v>
      </c>
      <c r="R70" s="47">
        <f t="shared" si="8"/>
        <v>76.841095890410955</v>
      </c>
      <c r="S70" s="1" t="e">
        <f>VLOOKUP(AO70,#REF!,2,0)</f>
        <v>#REF!</v>
      </c>
      <c r="T70" s="6" t="str">
        <f t="shared" si="9"/>
        <v>w</v>
      </c>
      <c r="U70" s="1">
        <f t="shared" si="10"/>
        <v>2016</v>
      </c>
      <c r="V70" s="1" t="str">
        <f t="shared" si="11"/>
        <v>16.08.1939</v>
      </c>
      <c r="W70" s="26" t="s">
        <v>55</v>
      </c>
      <c r="X70" s="2" t="s">
        <v>44</v>
      </c>
      <c r="Y70" s="2" t="s">
        <v>56</v>
      </c>
      <c r="Z70" s="2" t="s">
        <v>46</v>
      </c>
      <c r="AA70" s="2" t="s">
        <v>831</v>
      </c>
      <c r="AB70" s="1" t="str">
        <f>IF(ISERROR(VLOOKUP(AA70,#REF!,2,0)),"noch unbekannt",VLOOKUP(AA70,#REF!,2,0))</f>
        <v>noch unbekannt</v>
      </c>
      <c r="AC70" s="2" t="s">
        <v>831</v>
      </c>
      <c r="AD70" s="2" t="s">
        <v>732</v>
      </c>
      <c r="AE70" s="8"/>
      <c r="AF70" s="1"/>
      <c r="AG70" s="1"/>
      <c r="AH70" s="1">
        <v>1</v>
      </c>
    </row>
    <row r="71" spans="1:34" ht="90.5" x14ac:dyDescent="0.25">
      <c r="A71" s="2" t="s">
        <v>152</v>
      </c>
      <c r="B71" s="1" t="s">
        <v>420</v>
      </c>
      <c r="C71" s="31" t="s">
        <v>421</v>
      </c>
      <c r="D71" s="1" t="s">
        <v>24</v>
      </c>
      <c r="E71" s="1" t="s">
        <v>422</v>
      </c>
      <c r="F71" s="1" t="s">
        <v>322</v>
      </c>
      <c r="G71" s="1" t="s">
        <v>25</v>
      </c>
      <c r="H71" s="1" t="s">
        <v>31</v>
      </c>
      <c r="I71" s="1" t="s">
        <v>39</v>
      </c>
      <c r="J71" s="1" t="s">
        <v>33</v>
      </c>
      <c r="K71" s="1" t="s">
        <v>423</v>
      </c>
      <c r="L71" s="1">
        <v>20</v>
      </c>
      <c r="M71" s="1">
        <v>20</v>
      </c>
      <c r="N71" s="1">
        <v>20</v>
      </c>
      <c r="O71" s="6">
        <f t="shared" si="6"/>
        <v>2016</v>
      </c>
      <c r="P71" s="1" t="str">
        <f>IF(ISERROR(VLOOKUP(B71,#REF!,18,0)),"nein",VLOOKUP(B71,#REF!,18,0))</f>
        <v>nein</v>
      </c>
      <c r="Q71" s="2" t="str">
        <f t="shared" si="7"/>
        <v>ja</v>
      </c>
      <c r="R71" s="47">
        <f t="shared" si="8"/>
        <v>56.487671232876714</v>
      </c>
      <c r="S71" s="1" t="e">
        <f>VLOOKUP(AO71,#REF!,2,0)</f>
        <v>#REF!</v>
      </c>
      <c r="T71" s="6" t="str">
        <f t="shared" si="9"/>
        <v>m</v>
      </c>
      <c r="U71" s="1">
        <f t="shared" si="10"/>
        <v>2016</v>
      </c>
      <c r="V71" s="1" t="str">
        <f t="shared" si="11"/>
        <v>15.12.1959</v>
      </c>
      <c r="W71" s="26" t="s">
        <v>43</v>
      </c>
      <c r="X71" s="2" t="s">
        <v>49</v>
      </c>
      <c r="Y71" s="2" t="s">
        <v>56</v>
      </c>
      <c r="Z71" s="2" t="s">
        <v>59</v>
      </c>
      <c r="AA71" s="2" t="s">
        <v>130</v>
      </c>
      <c r="AB71" s="1" t="str">
        <f>IF(ISERROR(VLOOKUP(AA71,#REF!,2,0)),"noch unbekannt",VLOOKUP(AA71,#REF!,2,0))</f>
        <v>noch unbekannt</v>
      </c>
      <c r="AC71" s="19" t="s">
        <v>832</v>
      </c>
      <c r="AD71" s="2" t="s">
        <v>761</v>
      </c>
      <c r="AE71" s="8"/>
      <c r="AF71" s="1"/>
      <c r="AG71" s="1"/>
      <c r="AH71" s="1">
        <v>1</v>
      </c>
    </row>
    <row r="72" spans="1:34" ht="40.5" x14ac:dyDescent="0.25">
      <c r="A72" s="2" t="s">
        <v>152</v>
      </c>
      <c r="B72" s="1" t="s">
        <v>424</v>
      </c>
      <c r="C72" s="31" t="s">
        <v>425</v>
      </c>
      <c r="D72" s="1" t="s">
        <v>24</v>
      </c>
      <c r="E72" s="1" t="s">
        <v>426</v>
      </c>
      <c r="F72" s="1" t="s">
        <v>427</v>
      </c>
      <c r="G72" s="1" t="s">
        <v>29</v>
      </c>
      <c r="H72" s="1" t="s">
        <v>31</v>
      </c>
      <c r="I72" s="1" t="s">
        <v>39</v>
      </c>
      <c r="J72" s="1" t="s">
        <v>33</v>
      </c>
      <c r="K72" s="1" t="s">
        <v>428</v>
      </c>
      <c r="L72" s="1">
        <v>22</v>
      </c>
      <c r="M72" s="1">
        <v>22</v>
      </c>
      <c r="N72" s="1">
        <v>22</v>
      </c>
      <c r="O72" s="6">
        <f t="shared" si="6"/>
        <v>2016</v>
      </c>
      <c r="P72" s="1" t="str">
        <f>IF(ISERROR(VLOOKUP(B72,#REF!,18,0)),"nein",VLOOKUP(B72,#REF!,18,0))</f>
        <v>nein</v>
      </c>
      <c r="Q72" s="2" t="str">
        <f t="shared" si="7"/>
        <v>ja</v>
      </c>
      <c r="R72" s="47">
        <f t="shared" si="8"/>
        <v>69.830136986301369</v>
      </c>
      <c r="S72" s="1" t="e">
        <f>VLOOKUP(AO72,#REF!,2,0)</f>
        <v>#REF!</v>
      </c>
      <c r="T72" s="6" t="str">
        <f t="shared" si="9"/>
        <v>m</v>
      </c>
      <c r="U72" s="1">
        <f t="shared" si="10"/>
        <v>2016</v>
      </c>
      <c r="V72" s="1" t="str">
        <f t="shared" si="11"/>
        <v>19.08.1946</v>
      </c>
      <c r="W72" s="26" t="s">
        <v>55</v>
      </c>
      <c r="X72" s="2" t="s">
        <v>49</v>
      </c>
      <c r="Y72" s="2" t="s">
        <v>65</v>
      </c>
      <c r="Z72" s="2" t="s">
        <v>65</v>
      </c>
      <c r="AA72" s="2" t="s">
        <v>85</v>
      </c>
      <c r="AB72" s="1" t="str">
        <f>IF(ISERROR(VLOOKUP(AA72,#REF!,2,0)),"noch unbekannt",VLOOKUP(AA72,#REF!,2,0))</f>
        <v>noch unbekannt</v>
      </c>
      <c r="AC72" s="34" t="s">
        <v>833</v>
      </c>
      <c r="AD72" s="1" t="s">
        <v>758</v>
      </c>
      <c r="AE72" s="17" t="s">
        <v>983</v>
      </c>
      <c r="AF72" s="2" t="s">
        <v>973</v>
      </c>
      <c r="AG72" s="1"/>
      <c r="AH72" s="1">
        <v>1</v>
      </c>
    </row>
    <row r="73" spans="1:34" x14ac:dyDescent="0.25">
      <c r="A73" s="2" t="s">
        <v>152</v>
      </c>
      <c r="B73" s="1" t="s">
        <v>429</v>
      </c>
      <c r="C73" s="31" t="s">
        <v>430</v>
      </c>
      <c r="D73" s="1" t="s">
        <v>28</v>
      </c>
      <c r="E73" s="1" t="s">
        <v>431</v>
      </c>
      <c r="F73" s="1" t="s">
        <v>37</v>
      </c>
      <c r="G73" s="1" t="s">
        <v>29</v>
      </c>
      <c r="H73" s="1" t="s">
        <v>26</v>
      </c>
      <c r="I73" s="1" t="s">
        <v>39</v>
      </c>
      <c r="J73" s="1" t="s">
        <v>38</v>
      </c>
      <c r="K73" s="1" t="s">
        <v>432</v>
      </c>
      <c r="L73" s="1">
        <v>155</v>
      </c>
      <c r="M73" s="1">
        <v>156</v>
      </c>
      <c r="N73" s="1">
        <v>156</v>
      </c>
      <c r="O73" s="6">
        <f t="shared" si="6"/>
        <v>2016</v>
      </c>
      <c r="P73" s="1" t="str">
        <f>IF(ISERROR(VLOOKUP(B73,#REF!,18,0)),"nein",VLOOKUP(B73,#REF!,18,0))</f>
        <v>nein</v>
      </c>
      <c r="Q73" s="2" t="str">
        <f t="shared" si="7"/>
        <v>ja</v>
      </c>
      <c r="R73" s="47">
        <f t="shared" si="8"/>
        <v>17.057534246575344</v>
      </c>
      <c r="S73" s="1" t="e">
        <f>VLOOKUP(AO73,#REF!,2,0)</f>
        <v>#REF!</v>
      </c>
      <c r="T73" s="6" t="str">
        <f t="shared" si="9"/>
        <v>w</v>
      </c>
      <c r="U73" s="1">
        <f t="shared" si="10"/>
        <v>2016</v>
      </c>
      <c r="V73" s="1" t="str">
        <f t="shared" si="11"/>
        <v>08.05.1999</v>
      </c>
      <c r="W73" s="26" t="s">
        <v>55</v>
      </c>
      <c r="X73" s="2" t="s">
        <v>49</v>
      </c>
      <c r="Y73" s="2" t="s">
        <v>65</v>
      </c>
      <c r="Z73" s="2" t="s">
        <v>65</v>
      </c>
      <c r="AA73" s="2" t="s">
        <v>85</v>
      </c>
      <c r="AB73" s="1" t="str">
        <f>IF(ISERROR(VLOOKUP(AA73,#REF!,2,0)),"noch unbekannt",VLOOKUP(AA73,#REF!,2,0))</f>
        <v>noch unbekannt</v>
      </c>
      <c r="AC73" s="1" t="s">
        <v>834</v>
      </c>
      <c r="AD73" s="2" t="s">
        <v>63</v>
      </c>
      <c r="AE73" s="8"/>
      <c r="AF73" s="1"/>
      <c r="AG73" s="1"/>
      <c r="AH73" s="1">
        <v>1</v>
      </c>
    </row>
    <row r="74" spans="1:34" ht="90.5" x14ac:dyDescent="0.25">
      <c r="A74" s="2" t="s">
        <v>152</v>
      </c>
      <c r="B74" s="1" t="s">
        <v>433</v>
      </c>
      <c r="C74" s="31" t="s">
        <v>434</v>
      </c>
      <c r="D74" s="1" t="s">
        <v>24</v>
      </c>
      <c r="E74" s="1" t="s">
        <v>422</v>
      </c>
      <c r="F74" s="1" t="s">
        <v>435</v>
      </c>
      <c r="G74" s="1" t="s">
        <v>30</v>
      </c>
      <c r="H74" s="1" t="s">
        <v>31</v>
      </c>
      <c r="I74" s="1" t="s">
        <v>39</v>
      </c>
      <c r="J74" s="1" t="s">
        <v>27</v>
      </c>
      <c r="K74" s="1" t="s">
        <v>436</v>
      </c>
      <c r="L74" s="1">
        <v>50</v>
      </c>
      <c r="M74" s="1">
        <v>50</v>
      </c>
      <c r="N74" s="1">
        <v>50</v>
      </c>
      <c r="O74" s="6">
        <f t="shared" si="6"/>
        <v>2016</v>
      </c>
      <c r="P74" s="1" t="str">
        <f>IF(ISERROR(VLOOKUP(B74,#REF!,18,0)),"nein",VLOOKUP(B74,#REF!,18,0))</f>
        <v>nein</v>
      </c>
      <c r="Q74" s="2" t="str">
        <f t="shared" si="7"/>
        <v>ja</v>
      </c>
      <c r="R74" s="47">
        <f t="shared" si="8"/>
        <v>58.632876712328766</v>
      </c>
      <c r="S74" s="1" t="e">
        <f>VLOOKUP(AO74,#REF!,2,0)</f>
        <v>#REF!</v>
      </c>
      <c r="T74" s="6" t="str">
        <f t="shared" si="9"/>
        <v>m</v>
      </c>
      <c r="U74" s="1">
        <f t="shared" si="10"/>
        <v>2016</v>
      </c>
      <c r="V74" s="1" t="str">
        <f t="shared" si="11"/>
        <v>23.10.1957</v>
      </c>
      <c r="W74" s="29" t="s">
        <v>55</v>
      </c>
      <c r="X74" s="2" t="s">
        <v>44</v>
      </c>
      <c r="Y74" s="2" t="s">
        <v>56</v>
      </c>
      <c r="Z74" s="2" t="s">
        <v>57</v>
      </c>
      <c r="AA74" s="2" t="s">
        <v>836</v>
      </c>
      <c r="AB74" s="1" t="str">
        <f>IF(ISERROR(VLOOKUP(AA74,#REF!,2,0)),"noch unbekannt",VLOOKUP(AA74,#REF!,2,0))</f>
        <v>noch unbekannt</v>
      </c>
      <c r="AC74" s="19" t="s">
        <v>835</v>
      </c>
      <c r="AD74" s="2" t="s">
        <v>736</v>
      </c>
      <c r="AE74" s="8"/>
      <c r="AF74" s="1"/>
      <c r="AG74" s="1"/>
      <c r="AH74" s="1">
        <v>1</v>
      </c>
    </row>
    <row r="75" spans="1:34" ht="70.5" x14ac:dyDescent="0.25">
      <c r="A75" s="2" t="s">
        <v>152</v>
      </c>
      <c r="B75" s="1" t="s">
        <v>437</v>
      </c>
      <c r="C75" s="31" t="s">
        <v>438</v>
      </c>
      <c r="D75" s="1" t="s">
        <v>24</v>
      </c>
      <c r="E75" s="1" t="s">
        <v>315</v>
      </c>
      <c r="F75" s="1" t="s">
        <v>387</v>
      </c>
      <c r="G75" s="1" t="s">
        <v>25</v>
      </c>
      <c r="H75" s="1" t="s">
        <v>31</v>
      </c>
      <c r="I75" s="1" t="s">
        <v>32</v>
      </c>
      <c r="J75" s="1" t="s">
        <v>33</v>
      </c>
      <c r="K75" s="1" t="s">
        <v>439</v>
      </c>
      <c r="L75" s="1">
        <v>29</v>
      </c>
      <c r="M75" s="1">
        <v>29</v>
      </c>
      <c r="N75" s="1">
        <v>29</v>
      </c>
      <c r="O75" s="6">
        <f t="shared" si="6"/>
        <v>2016</v>
      </c>
      <c r="P75" s="1" t="str">
        <f>IF(ISERROR(VLOOKUP(B75,#REF!,18,0)),"nein",VLOOKUP(B75,#REF!,18,0))</f>
        <v>nein</v>
      </c>
      <c r="Q75" s="2" t="str">
        <f t="shared" si="7"/>
        <v>ja</v>
      </c>
      <c r="R75" s="47">
        <f t="shared" si="8"/>
        <v>41.106849315068494</v>
      </c>
      <c r="S75" s="1" t="e">
        <f>VLOOKUP(AO75,#REF!,2,0)</f>
        <v>#REF!</v>
      </c>
      <c r="T75" s="6" t="str">
        <f t="shared" si="9"/>
        <v>m</v>
      </c>
      <c r="U75" s="1">
        <f t="shared" si="10"/>
        <v>2016</v>
      </c>
      <c r="V75" s="1" t="str">
        <f t="shared" si="11"/>
        <v>05.05.1975</v>
      </c>
      <c r="W75" s="26" t="s">
        <v>55</v>
      </c>
      <c r="X75" s="2" t="s">
        <v>49</v>
      </c>
      <c r="Y75" s="2" t="s">
        <v>50</v>
      </c>
      <c r="Z75" s="2" t="s">
        <v>53</v>
      </c>
      <c r="AA75" s="2" t="s">
        <v>838</v>
      </c>
      <c r="AB75" s="21" t="str">
        <f>IF(ISERROR(VLOOKUP(AA75,#REF!,2,0)),"noch unbekannt",VLOOKUP(AA75,#REF!,2,0))</f>
        <v>noch unbekannt</v>
      </c>
      <c r="AC75" s="19" t="s">
        <v>837</v>
      </c>
      <c r="AD75" s="2" t="s">
        <v>761</v>
      </c>
      <c r="AE75" s="8"/>
      <c r="AF75" s="1"/>
      <c r="AG75" s="1"/>
      <c r="AH75" s="1">
        <v>1</v>
      </c>
    </row>
    <row r="76" spans="1:34" ht="150.5" x14ac:dyDescent="0.25">
      <c r="A76" s="2" t="s">
        <v>152</v>
      </c>
      <c r="B76" s="1" t="s">
        <v>440</v>
      </c>
      <c r="C76" s="31" t="s">
        <v>441</v>
      </c>
      <c r="D76" s="1" t="s">
        <v>24</v>
      </c>
      <c r="E76" s="1" t="s">
        <v>442</v>
      </c>
      <c r="F76" s="1" t="s">
        <v>412</v>
      </c>
      <c r="G76" s="1" t="s">
        <v>30</v>
      </c>
      <c r="H76" s="1" t="s">
        <v>31</v>
      </c>
      <c r="I76" s="1" t="s">
        <v>39</v>
      </c>
      <c r="J76" s="1" t="s">
        <v>33</v>
      </c>
      <c r="K76" s="1" t="s">
        <v>443</v>
      </c>
      <c r="L76" s="1">
        <v>60</v>
      </c>
      <c r="M76" s="1">
        <v>60</v>
      </c>
      <c r="N76" s="1">
        <v>60</v>
      </c>
      <c r="O76" s="6">
        <f t="shared" si="6"/>
        <v>2016</v>
      </c>
      <c r="P76" s="1" t="str">
        <f>IF(ISERROR(VLOOKUP(B76,#REF!,18,0)),"nein",VLOOKUP(B76,#REF!,18,0))</f>
        <v>nein</v>
      </c>
      <c r="Q76" s="2" t="str">
        <f t="shared" si="7"/>
        <v>ja</v>
      </c>
      <c r="R76" s="47">
        <f t="shared" si="8"/>
        <v>51.93150684931507</v>
      </c>
      <c r="S76" s="1" t="e">
        <f>VLOOKUP(AO76,#REF!,2,0)</f>
        <v>#REF!</v>
      </c>
      <c r="T76" s="6" t="str">
        <f t="shared" si="9"/>
        <v>m</v>
      </c>
      <c r="U76" s="1">
        <f t="shared" si="10"/>
        <v>2016</v>
      </c>
      <c r="V76" s="1" t="str">
        <f t="shared" si="11"/>
        <v>05.07.1964</v>
      </c>
      <c r="W76" s="26" t="s">
        <v>43</v>
      </c>
      <c r="X76" s="2" t="s">
        <v>44</v>
      </c>
      <c r="Y76" s="2" t="s">
        <v>56</v>
      </c>
      <c r="Z76" s="2" t="s">
        <v>46</v>
      </c>
      <c r="AA76" s="2" t="s">
        <v>78</v>
      </c>
      <c r="AB76" s="1" t="str">
        <f>IF(ISERROR(VLOOKUP(AA76,#REF!,2,0)),"noch unbekannt",VLOOKUP(AA76,#REF!,2,0))</f>
        <v>noch unbekannt</v>
      </c>
      <c r="AC76" s="19" t="s">
        <v>839</v>
      </c>
      <c r="AD76" s="2" t="s">
        <v>780</v>
      </c>
      <c r="AE76" s="8"/>
      <c r="AF76" s="1"/>
      <c r="AG76" s="1"/>
      <c r="AH76" s="1">
        <v>1</v>
      </c>
    </row>
    <row r="77" spans="1:34" ht="220" x14ac:dyDescent="0.25">
      <c r="A77" s="2" t="s">
        <v>152</v>
      </c>
      <c r="B77" s="1" t="s">
        <v>444</v>
      </c>
      <c r="C77" s="33" t="s">
        <v>445</v>
      </c>
      <c r="D77" s="1" t="s">
        <v>24</v>
      </c>
      <c r="E77" s="1" t="s">
        <v>446</v>
      </c>
      <c r="F77" s="1" t="s">
        <v>357</v>
      </c>
      <c r="G77" s="1" t="s">
        <v>30</v>
      </c>
      <c r="H77" s="1" t="s">
        <v>31</v>
      </c>
      <c r="I77" s="1" t="s">
        <v>39</v>
      </c>
      <c r="J77" s="1" t="s">
        <v>33</v>
      </c>
      <c r="K77" s="1" t="s">
        <v>447</v>
      </c>
      <c r="L77" s="1">
        <v>55</v>
      </c>
      <c r="M77" s="1">
        <v>55</v>
      </c>
      <c r="N77" s="1">
        <v>55</v>
      </c>
      <c r="O77" s="6">
        <f t="shared" si="6"/>
        <v>2016</v>
      </c>
      <c r="P77" s="1" t="str">
        <f>IF(ISERROR(VLOOKUP(B77,#REF!,18,0)),"nein",VLOOKUP(B77,#REF!,18,0))</f>
        <v>nein</v>
      </c>
      <c r="Q77" s="2" t="str">
        <f t="shared" si="7"/>
        <v>ja</v>
      </c>
      <c r="R77" s="47">
        <f t="shared" si="8"/>
        <v>47.104109589041094</v>
      </c>
      <c r="S77" s="1" t="e">
        <f>VLOOKUP(AO77,#REF!,2,0)</f>
        <v>#REF!</v>
      </c>
      <c r="T77" s="6" t="str">
        <f t="shared" si="9"/>
        <v>m</v>
      </c>
      <c r="U77" s="1">
        <f t="shared" si="10"/>
        <v>2016</v>
      </c>
      <c r="V77" s="1" t="str">
        <f t="shared" si="11"/>
        <v>08.05.1969</v>
      </c>
      <c r="W77" s="26" t="s">
        <v>55</v>
      </c>
      <c r="X77" s="2" t="s">
        <v>44</v>
      </c>
      <c r="Y77" s="2" t="s">
        <v>50</v>
      </c>
      <c r="Z77" s="2" t="s">
        <v>79</v>
      </c>
      <c r="AA77" s="2" t="s">
        <v>733</v>
      </c>
      <c r="AB77" s="1" t="str">
        <f>IF(ISERROR(VLOOKUP(AA77,#REF!,2,0)),"noch unbekannt",VLOOKUP(AA77,#REF!,2,0))</f>
        <v>noch unbekannt</v>
      </c>
      <c r="AC77" s="28" t="s">
        <v>841</v>
      </c>
      <c r="AD77" s="19" t="s">
        <v>840</v>
      </c>
      <c r="AE77" s="8"/>
      <c r="AF77" s="1"/>
      <c r="AG77" s="1"/>
      <c r="AH77" s="1">
        <v>1</v>
      </c>
    </row>
    <row r="78" spans="1:34" ht="130.5" x14ac:dyDescent="0.25">
      <c r="A78" s="2" t="s">
        <v>152</v>
      </c>
      <c r="B78" s="2" t="s">
        <v>448</v>
      </c>
      <c r="C78" s="33" t="s">
        <v>449</v>
      </c>
      <c r="D78" s="1" t="s">
        <v>24</v>
      </c>
      <c r="E78" s="1" t="s">
        <v>450</v>
      </c>
      <c r="F78" s="1" t="s">
        <v>451</v>
      </c>
      <c r="G78" s="1" t="s">
        <v>30</v>
      </c>
      <c r="H78" s="1" t="s">
        <v>31</v>
      </c>
      <c r="I78" s="1" t="s">
        <v>39</v>
      </c>
      <c r="J78" s="1" t="s">
        <v>33</v>
      </c>
      <c r="K78" s="1" t="s">
        <v>452</v>
      </c>
      <c r="L78" s="1">
        <v>41</v>
      </c>
      <c r="M78" s="1">
        <v>41</v>
      </c>
      <c r="N78" s="1">
        <v>40</v>
      </c>
      <c r="O78" s="6">
        <f t="shared" si="6"/>
        <v>2016</v>
      </c>
      <c r="P78" s="1" t="str">
        <f>IF(ISERROR(VLOOKUP(B78,#REF!,18,0)),"nein",VLOOKUP(B78,#REF!,18,0))</f>
        <v>nein</v>
      </c>
      <c r="Q78" s="21" t="str">
        <f t="shared" si="7"/>
        <v>ja</v>
      </c>
      <c r="R78" s="47">
        <f t="shared" si="8"/>
        <v>51.205479452054796</v>
      </c>
      <c r="S78" s="1" t="e">
        <f>VLOOKUP(AO78,#REF!,2,0)</f>
        <v>#REF!</v>
      </c>
      <c r="T78" s="6" t="str">
        <f t="shared" si="9"/>
        <v>m</v>
      </c>
      <c r="U78" s="1">
        <f t="shared" si="10"/>
        <v>2016</v>
      </c>
      <c r="V78" s="1" t="str">
        <f t="shared" si="11"/>
        <v>23.04.1965</v>
      </c>
      <c r="W78" s="26" t="s">
        <v>55</v>
      </c>
      <c r="X78" s="2" t="s">
        <v>44</v>
      </c>
      <c r="Y78" s="2" t="s">
        <v>56</v>
      </c>
      <c r="Z78" s="2" t="s">
        <v>74</v>
      </c>
      <c r="AA78" s="1" t="s">
        <v>58</v>
      </c>
      <c r="AB78" s="1" t="str">
        <f>IF(ISERROR(VLOOKUP(AA78,#REF!,2,0)),"noch unbekannt",VLOOKUP(AA78,#REF!,2,0))</f>
        <v>noch unbekannt</v>
      </c>
      <c r="AC78" s="19" t="s">
        <v>842</v>
      </c>
      <c r="AD78" s="19" t="s">
        <v>953</v>
      </c>
      <c r="AE78" s="8"/>
      <c r="AF78" s="1"/>
      <c r="AG78" s="1"/>
      <c r="AH78" s="1">
        <v>1</v>
      </c>
    </row>
    <row r="79" spans="1:34" x14ac:dyDescent="0.25">
      <c r="A79" s="2" t="s">
        <v>152</v>
      </c>
      <c r="B79" s="1" t="s">
        <v>453</v>
      </c>
      <c r="C79" s="31" t="s">
        <v>454</v>
      </c>
      <c r="D79" s="1" t="s">
        <v>24</v>
      </c>
      <c r="E79" s="1" t="s">
        <v>455</v>
      </c>
      <c r="F79" s="1" t="s">
        <v>456</v>
      </c>
      <c r="G79" s="1" t="s">
        <v>29</v>
      </c>
      <c r="H79" s="1" t="s">
        <v>26</v>
      </c>
      <c r="I79" s="1" t="s">
        <v>32</v>
      </c>
      <c r="J79" s="1" t="s">
        <v>27</v>
      </c>
      <c r="K79" s="1" t="s">
        <v>457</v>
      </c>
      <c r="L79" s="1">
        <v>30</v>
      </c>
      <c r="M79" s="1">
        <v>30</v>
      </c>
      <c r="N79" s="1">
        <v>30</v>
      </c>
      <c r="O79" s="6">
        <f t="shared" si="6"/>
        <v>2016</v>
      </c>
      <c r="P79" s="1" t="str">
        <f>IF(ISERROR(VLOOKUP(B79,#REF!,18,0)),"nein",VLOOKUP(B79,#REF!,18,0))</f>
        <v>nein</v>
      </c>
      <c r="Q79" s="2" t="str">
        <f t="shared" si="7"/>
        <v>ja</v>
      </c>
      <c r="R79" s="47">
        <f t="shared" si="8"/>
        <v>45.172602739726024</v>
      </c>
      <c r="S79" s="1" t="e">
        <f>VLOOKUP(AO79,#REF!,2,0)</f>
        <v>#REF!</v>
      </c>
      <c r="T79" s="6" t="str">
        <f t="shared" si="9"/>
        <v>m</v>
      </c>
      <c r="U79" s="1">
        <f t="shared" si="10"/>
        <v>2016</v>
      </c>
      <c r="V79" s="1" t="str">
        <f t="shared" si="11"/>
        <v>26.06.1971</v>
      </c>
      <c r="W79" s="26" t="s">
        <v>55</v>
      </c>
      <c r="X79" s="2" t="s">
        <v>44</v>
      </c>
      <c r="Y79" s="2" t="s">
        <v>65</v>
      </c>
      <c r="Z79" s="2" t="s">
        <v>65</v>
      </c>
      <c r="AA79" s="2" t="s">
        <v>843</v>
      </c>
      <c r="AB79" s="1" t="str">
        <f>IF(ISERROR(VLOOKUP(AA79,#REF!,2,0)),"noch unbekannt",VLOOKUP(AA79,#REF!,2,0))</f>
        <v>noch unbekannt</v>
      </c>
      <c r="AC79" s="2" t="s">
        <v>843</v>
      </c>
      <c r="AD79" s="1" t="s">
        <v>758</v>
      </c>
      <c r="AE79" s="17" t="s">
        <v>981</v>
      </c>
      <c r="AF79" s="2" t="s">
        <v>982</v>
      </c>
      <c r="AG79" s="1"/>
      <c r="AH79" s="1">
        <v>1</v>
      </c>
    </row>
    <row r="80" spans="1:34" x14ac:dyDescent="0.25">
      <c r="A80" s="2" t="s">
        <v>152</v>
      </c>
      <c r="B80" s="2" t="s">
        <v>458</v>
      </c>
      <c r="C80" s="33" t="s">
        <v>459</v>
      </c>
      <c r="D80" s="1" t="s">
        <v>24</v>
      </c>
      <c r="E80" s="1" t="s">
        <v>460</v>
      </c>
      <c r="F80" s="1" t="s">
        <v>400</v>
      </c>
      <c r="G80" s="1" t="s">
        <v>25</v>
      </c>
      <c r="H80" s="1" t="s">
        <v>31</v>
      </c>
      <c r="I80" s="1" t="s">
        <v>39</v>
      </c>
      <c r="J80" s="1" t="s">
        <v>33</v>
      </c>
      <c r="K80" s="1" t="s">
        <v>461</v>
      </c>
      <c r="L80" s="1">
        <v>31</v>
      </c>
      <c r="M80" s="1">
        <v>31</v>
      </c>
      <c r="N80" s="1">
        <v>31</v>
      </c>
      <c r="O80" s="6">
        <f t="shared" si="6"/>
        <v>2016</v>
      </c>
      <c r="P80" s="1" t="str">
        <f>IF(ISERROR(VLOOKUP(B80,#REF!,18,0)),"nein",VLOOKUP(B80,#REF!,18,0))</f>
        <v>nein</v>
      </c>
      <c r="Q80" s="21" t="str">
        <f t="shared" si="7"/>
        <v>ja</v>
      </c>
      <c r="R80" s="47">
        <f t="shared" si="8"/>
        <v>81.832876712328769</v>
      </c>
      <c r="S80" s="1" t="e">
        <f>VLOOKUP(AO80,#REF!,2,0)</f>
        <v>#REF!</v>
      </c>
      <c r="T80" s="6" t="str">
        <f t="shared" si="9"/>
        <v>m</v>
      </c>
      <c r="U80" s="1">
        <f t="shared" si="10"/>
        <v>2016</v>
      </c>
      <c r="V80" s="1" t="str">
        <f t="shared" si="11"/>
        <v>28.08.1934</v>
      </c>
      <c r="W80" s="26" t="s">
        <v>43</v>
      </c>
      <c r="X80" s="3" t="s">
        <v>49</v>
      </c>
      <c r="Y80" s="3" t="s">
        <v>56</v>
      </c>
      <c r="Z80" s="3" t="s">
        <v>84</v>
      </c>
      <c r="AA80" s="17" t="s">
        <v>119</v>
      </c>
      <c r="AB80" s="1" t="str">
        <f>IF(ISERROR(VLOOKUP(AA80,#REF!,2,0)),"noch unbekannt",VLOOKUP(AA80,#REF!,2,0))</f>
        <v>noch unbekannt</v>
      </c>
      <c r="AC80" s="2" t="s">
        <v>844</v>
      </c>
      <c r="AD80" s="2" t="s">
        <v>69</v>
      </c>
      <c r="AE80" s="3" t="s">
        <v>1003</v>
      </c>
      <c r="AF80" s="2" t="s">
        <v>1007</v>
      </c>
      <c r="AG80" s="1"/>
      <c r="AH80" s="1">
        <v>1</v>
      </c>
    </row>
    <row r="81" spans="1:34" x14ac:dyDescent="0.25">
      <c r="A81" s="2" t="s">
        <v>152</v>
      </c>
      <c r="B81" s="1" t="s">
        <v>462</v>
      </c>
      <c r="C81" s="31" t="s">
        <v>275</v>
      </c>
      <c r="D81" s="1" t="s">
        <v>24</v>
      </c>
      <c r="E81" s="1" t="s">
        <v>463</v>
      </c>
      <c r="F81" s="1" t="s">
        <v>464</v>
      </c>
      <c r="G81" s="1" t="s">
        <v>34</v>
      </c>
      <c r="H81" s="1" t="s">
        <v>31</v>
      </c>
      <c r="I81" s="1" t="s">
        <v>39</v>
      </c>
      <c r="J81" s="1" t="s">
        <v>33</v>
      </c>
      <c r="K81" s="1" t="s">
        <v>277</v>
      </c>
      <c r="L81" s="1">
        <v>36</v>
      </c>
      <c r="M81" s="1">
        <v>36</v>
      </c>
      <c r="N81" s="1">
        <v>36</v>
      </c>
      <c r="O81" s="6">
        <f t="shared" si="6"/>
        <v>2016</v>
      </c>
      <c r="P81" s="1" t="str">
        <f>IF(ISERROR(VLOOKUP(B81,#REF!,18,0)),"nein",VLOOKUP(B81,#REF!,18,0))</f>
        <v>nein</v>
      </c>
      <c r="Q81" s="2" t="s">
        <v>48</v>
      </c>
      <c r="R81" s="47">
        <f t="shared" si="8"/>
        <v>69.452054794520549</v>
      </c>
      <c r="S81" s="1" t="e">
        <f>VLOOKUP(AO81,#REF!,2,0)</f>
        <v>#REF!</v>
      </c>
      <c r="T81" s="6" t="str">
        <f t="shared" si="9"/>
        <v>m</v>
      </c>
      <c r="U81" s="1">
        <f t="shared" si="10"/>
        <v>2016</v>
      </c>
      <c r="V81" s="1" t="str">
        <f t="shared" si="11"/>
        <v>10.01.1947</v>
      </c>
      <c r="W81" s="26"/>
      <c r="X81" s="2"/>
      <c r="Y81" s="2"/>
      <c r="Z81" s="2"/>
      <c r="AA81" s="2"/>
      <c r="AB81" s="1"/>
      <c r="AC81" s="2"/>
      <c r="AD81" s="2"/>
      <c r="AE81" s="8"/>
      <c r="AF81" s="1"/>
      <c r="AG81" s="1"/>
      <c r="AH81" s="1"/>
    </row>
    <row r="82" spans="1:34" ht="130" x14ac:dyDescent="0.25">
      <c r="A82" s="2" t="s">
        <v>152</v>
      </c>
      <c r="B82" s="1" t="s">
        <v>465</v>
      </c>
      <c r="C82" s="31" t="s">
        <v>466</v>
      </c>
      <c r="D82" s="1" t="s">
        <v>24</v>
      </c>
      <c r="E82" s="1" t="s">
        <v>446</v>
      </c>
      <c r="F82" s="1" t="s">
        <v>451</v>
      </c>
      <c r="G82" s="1" t="s">
        <v>30</v>
      </c>
      <c r="H82" s="1" t="s">
        <v>31</v>
      </c>
      <c r="I82" s="1" t="s">
        <v>36</v>
      </c>
      <c r="J82" s="1" t="s">
        <v>33</v>
      </c>
      <c r="K82" s="1" t="s">
        <v>112</v>
      </c>
      <c r="L82" s="1">
        <v>62</v>
      </c>
      <c r="M82" s="1">
        <v>62</v>
      </c>
      <c r="N82" s="1">
        <v>62</v>
      </c>
      <c r="O82" s="6">
        <f t="shared" si="6"/>
        <v>2016</v>
      </c>
      <c r="P82" s="1" t="str">
        <f>IF(ISERROR(VLOOKUP(B82,#REF!,18,0)),"nein",VLOOKUP(B82,#REF!,18,0))</f>
        <v>nein</v>
      </c>
      <c r="Q82" s="2" t="str">
        <f t="shared" si="7"/>
        <v>ja</v>
      </c>
      <c r="R82" s="47">
        <f t="shared" si="8"/>
        <v>71.063013698630144</v>
      </c>
      <c r="S82" s="1" t="e">
        <f>VLOOKUP(AO82,#REF!,2,0)</f>
        <v>#REF!</v>
      </c>
      <c r="T82" s="6" t="str">
        <f t="shared" si="9"/>
        <v>m</v>
      </c>
      <c r="U82" s="1">
        <f t="shared" si="10"/>
        <v>2016</v>
      </c>
      <c r="V82" s="1" t="str">
        <f t="shared" si="11"/>
        <v>29.05.1945</v>
      </c>
      <c r="W82" s="26" t="s">
        <v>55</v>
      </c>
      <c r="X82" s="2" t="s">
        <v>44</v>
      </c>
      <c r="Y82" s="2" t="s">
        <v>45</v>
      </c>
      <c r="Z82" s="2" t="s">
        <v>87</v>
      </c>
      <c r="AA82" s="2" t="s">
        <v>58</v>
      </c>
      <c r="AB82" s="1" t="str">
        <f>IF(ISERROR(VLOOKUP(AA82,#REF!,2,0)),"noch unbekannt",VLOOKUP(AA82,#REF!,2,0))</f>
        <v>noch unbekannt</v>
      </c>
      <c r="AC82" s="28" t="s">
        <v>845</v>
      </c>
      <c r="AD82" s="2" t="s">
        <v>847</v>
      </c>
      <c r="AE82" s="17" t="s">
        <v>980</v>
      </c>
      <c r="AF82" s="1"/>
      <c r="AG82" s="1"/>
      <c r="AH82" s="1">
        <v>1</v>
      </c>
    </row>
    <row r="83" spans="1:34" ht="200.5" x14ac:dyDescent="0.25">
      <c r="A83" s="2" t="s">
        <v>152</v>
      </c>
      <c r="B83" s="1" t="s">
        <v>467</v>
      </c>
      <c r="C83" s="31" t="s">
        <v>468</v>
      </c>
      <c r="D83" s="1" t="s">
        <v>24</v>
      </c>
      <c r="E83" s="1" t="s">
        <v>469</v>
      </c>
      <c r="F83" s="1" t="s">
        <v>470</v>
      </c>
      <c r="G83" s="1" t="s">
        <v>30</v>
      </c>
      <c r="H83" s="1" t="s">
        <v>26</v>
      </c>
      <c r="I83" s="1" t="s">
        <v>32</v>
      </c>
      <c r="J83" s="1" t="s">
        <v>27</v>
      </c>
      <c r="K83" s="1" t="s">
        <v>471</v>
      </c>
      <c r="L83" s="1">
        <v>59</v>
      </c>
      <c r="M83" s="1">
        <v>59</v>
      </c>
      <c r="N83" s="1">
        <v>57</v>
      </c>
      <c r="O83" s="6">
        <f t="shared" si="6"/>
        <v>2016</v>
      </c>
      <c r="P83" s="1" t="str">
        <f>IF(ISERROR(VLOOKUP(B83,#REF!,18,0)),"nein",VLOOKUP(B83,#REF!,18,0))</f>
        <v>nein</v>
      </c>
      <c r="Q83" s="2" t="str">
        <f t="shared" si="7"/>
        <v>ja</v>
      </c>
      <c r="R83" s="47">
        <f t="shared" si="8"/>
        <v>56.819178082191783</v>
      </c>
      <c r="S83" s="1" t="e">
        <f>VLOOKUP(AO83,#REF!,2,0)</f>
        <v>#REF!</v>
      </c>
      <c r="T83" s="6" t="str">
        <f t="shared" si="9"/>
        <v>m</v>
      </c>
      <c r="U83" s="1">
        <f t="shared" si="10"/>
        <v>2016</v>
      </c>
      <c r="V83" s="1" t="str">
        <f t="shared" si="11"/>
        <v>23.09.1959</v>
      </c>
      <c r="W83" s="26" t="s">
        <v>43</v>
      </c>
      <c r="X83" s="2" t="s">
        <v>44</v>
      </c>
      <c r="Y83" s="2" t="s">
        <v>56</v>
      </c>
      <c r="Z83" s="2" t="s">
        <v>96</v>
      </c>
      <c r="AA83" s="2" t="s">
        <v>104</v>
      </c>
      <c r="AB83" s="1" t="str">
        <f>IF(ISERROR(VLOOKUP(AA83,#REF!,2,0)),"noch unbekannt",VLOOKUP(AA83,#REF!,2,0))</f>
        <v>noch unbekannt</v>
      </c>
      <c r="AC83" s="19" t="s">
        <v>846</v>
      </c>
      <c r="AD83" s="2" t="s">
        <v>777</v>
      </c>
      <c r="AE83" s="8"/>
      <c r="AF83" s="1"/>
      <c r="AG83" s="1"/>
      <c r="AH83" s="1">
        <v>1</v>
      </c>
    </row>
    <row r="84" spans="1:34" ht="150.5" x14ac:dyDescent="0.25">
      <c r="A84" s="2" t="s">
        <v>152</v>
      </c>
      <c r="B84" s="1" t="s">
        <v>472</v>
      </c>
      <c r="C84" s="31" t="s">
        <v>473</v>
      </c>
      <c r="D84" s="1" t="s">
        <v>24</v>
      </c>
      <c r="E84" s="1" t="s">
        <v>474</v>
      </c>
      <c r="F84" s="1" t="s">
        <v>404</v>
      </c>
      <c r="G84" s="1" t="s">
        <v>25</v>
      </c>
      <c r="H84" s="1" t="s">
        <v>31</v>
      </c>
      <c r="I84" s="1" t="s">
        <v>32</v>
      </c>
      <c r="J84" s="1" t="s">
        <v>33</v>
      </c>
      <c r="K84" s="1" t="s">
        <v>475</v>
      </c>
      <c r="L84" s="1">
        <v>40</v>
      </c>
      <c r="M84" s="1">
        <v>40</v>
      </c>
      <c r="N84" s="1">
        <v>40</v>
      </c>
      <c r="O84" s="6">
        <f t="shared" si="6"/>
        <v>2016</v>
      </c>
      <c r="P84" s="1" t="str">
        <f>IF(ISERROR(VLOOKUP(B84,#REF!,18,0)),"nein",VLOOKUP(B84,#REF!,18,0))</f>
        <v>nein</v>
      </c>
      <c r="Q84" s="2" t="str">
        <f t="shared" si="7"/>
        <v>ja</v>
      </c>
      <c r="R84" s="47">
        <f t="shared" si="8"/>
        <v>87.235616438356161</v>
      </c>
      <c r="S84" s="1" t="e">
        <f>VLOOKUP(AO84,#REF!,2,0)</f>
        <v>#REF!</v>
      </c>
      <c r="T84" s="6" t="str">
        <f t="shared" si="9"/>
        <v>m</v>
      </c>
      <c r="U84" s="1">
        <f t="shared" si="10"/>
        <v>2016</v>
      </c>
      <c r="V84" s="1" t="str">
        <f t="shared" si="11"/>
        <v>10.04.1929</v>
      </c>
      <c r="W84" s="26" t="s">
        <v>43</v>
      </c>
      <c r="X84" s="2" t="s">
        <v>49</v>
      </c>
      <c r="Y84" s="2" t="s">
        <v>56</v>
      </c>
      <c r="Z84" s="2" t="s">
        <v>59</v>
      </c>
      <c r="AA84" s="2" t="s">
        <v>121</v>
      </c>
      <c r="AB84" s="1" t="str">
        <f>IF(ISERROR(VLOOKUP(AA84,#REF!,2,0)),"noch unbekannt",VLOOKUP(AA84,#REF!,2,0))</f>
        <v>noch unbekannt</v>
      </c>
      <c r="AC84" s="19" t="s">
        <v>848</v>
      </c>
      <c r="AD84" s="1" t="s">
        <v>758</v>
      </c>
      <c r="AE84" s="17" t="s">
        <v>984</v>
      </c>
      <c r="AF84" s="2" t="s">
        <v>971</v>
      </c>
      <c r="AG84" s="1"/>
      <c r="AH84" s="1">
        <v>1</v>
      </c>
    </row>
    <row r="85" spans="1:34" x14ac:dyDescent="0.25">
      <c r="A85" s="2" t="s">
        <v>152</v>
      </c>
      <c r="B85" s="1" t="s">
        <v>476</v>
      </c>
      <c r="C85" s="31" t="s">
        <v>477</v>
      </c>
      <c r="D85" s="1" t="s">
        <v>24</v>
      </c>
      <c r="E85" s="1" t="s">
        <v>268</v>
      </c>
      <c r="F85" s="1" t="s">
        <v>400</v>
      </c>
      <c r="G85" s="1" t="s">
        <v>25</v>
      </c>
      <c r="H85" s="1" t="s">
        <v>31</v>
      </c>
      <c r="I85" s="1" t="s">
        <v>39</v>
      </c>
      <c r="J85" s="1" t="s">
        <v>33</v>
      </c>
      <c r="K85" s="1" t="s">
        <v>478</v>
      </c>
      <c r="L85" s="1">
        <v>28</v>
      </c>
      <c r="M85" s="1">
        <v>28</v>
      </c>
      <c r="N85" s="1">
        <v>28</v>
      </c>
      <c r="O85" s="6">
        <f t="shared" si="6"/>
        <v>2016</v>
      </c>
      <c r="P85" s="1" t="str">
        <f>IF(ISERROR(VLOOKUP(B85,#REF!,18,0)),"nein",VLOOKUP(B85,#REF!,18,0))</f>
        <v>nein</v>
      </c>
      <c r="Q85" s="2" t="str">
        <f t="shared" si="7"/>
        <v>ja</v>
      </c>
      <c r="R85" s="47">
        <f t="shared" si="8"/>
        <v>71.342465753424662</v>
      </c>
      <c r="S85" s="1" t="e">
        <f>VLOOKUP(AO85,#REF!,2,0)</f>
        <v>#REF!</v>
      </c>
      <c r="T85" s="6" t="str">
        <f t="shared" si="9"/>
        <v>m</v>
      </c>
      <c r="U85" s="1">
        <f t="shared" si="10"/>
        <v>2016</v>
      </c>
      <c r="V85" s="1" t="str">
        <f t="shared" si="11"/>
        <v>23.02.1945</v>
      </c>
      <c r="W85" s="26" t="s">
        <v>43</v>
      </c>
      <c r="X85" s="2" t="s">
        <v>49</v>
      </c>
      <c r="Y85" s="2" t="s">
        <v>56</v>
      </c>
      <c r="Z85" s="2" t="s">
        <v>59</v>
      </c>
      <c r="AA85" s="2" t="s">
        <v>850</v>
      </c>
      <c r="AB85" s="1" t="str">
        <f>IF(ISERROR(VLOOKUP(AA85,#REF!,2,0)),"noch unbekannt",VLOOKUP(AA85,#REF!,2,0))</f>
        <v>noch unbekannt</v>
      </c>
      <c r="AC85" s="2" t="s">
        <v>849</v>
      </c>
      <c r="AD85" s="1" t="s">
        <v>758</v>
      </c>
      <c r="AE85" s="17" t="s">
        <v>983</v>
      </c>
      <c r="AF85" s="1"/>
      <c r="AG85" s="1"/>
      <c r="AH85" s="1">
        <v>1</v>
      </c>
    </row>
    <row r="86" spans="1:34" x14ac:dyDescent="0.25">
      <c r="A86" s="2" t="s">
        <v>152</v>
      </c>
      <c r="B86" s="1" t="s">
        <v>479</v>
      </c>
      <c r="C86" s="31" t="s">
        <v>480</v>
      </c>
      <c r="D86" s="1" t="s">
        <v>28</v>
      </c>
      <c r="E86" s="1" t="s">
        <v>268</v>
      </c>
      <c r="F86" s="1" t="s">
        <v>481</v>
      </c>
      <c r="G86" s="1" t="s">
        <v>29</v>
      </c>
      <c r="H86" s="1" t="s">
        <v>31</v>
      </c>
      <c r="I86" s="1" t="s">
        <v>39</v>
      </c>
      <c r="J86" s="1" t="s">
        <v>27</v>
      </c>
      <c r="K86" s="1" t="s">
        <v>482</v>
      </c>
      <c r="L86" s="1">
        <v>39</v>
      </c>
      <c r="M86" s="1">
        <v>39</v>
      </c>
      <c r="N86" s="1">
        <v>39</v>
      </c>
      <c r="O86" s="6">
        <f t="shared" si="6"/>
        <v>2016</v>
      </c>
      <c r="P86" s="1" t="str">
        <f>IF(ISERROR(VLOOKUP(B86,#REF!,18,0)),"nein",VLOOKUP(B86,#REF!,18,0))</f>
        <v>nein</v>
      </c>
      <c r="Q86" s="2" t="str">
        <f t="shared" si="7"/>
        <v>ja</v>
      </c>
      <c r="R86" s="47">
        <f t="shared" si="8"/>
        <v>83.216438356164389</v>
      </c>
      <c r="S86" s="1" t="e">
        <f>VLOOKUP(AO86,#REF!,2,0)</f>
        <v>#REF!</v>
      </c>
      <c r="T86" s="6" t="str">
        <f t="shared" si="9"/>
        <v>w</v>
      </c>
      <c r="U86" s="1">
        <f t="shared" si="10"/>
        <v>2016</v>
      </c>
      <c r="V86" s="1" t="str">
        <f t="shared" si="11"/>
        <v>13.04.1933</v>
      </c>
      <c r="W86" s="29" t="s">
        <v>55</v>
      </c>
      <c r="X86" s="2" t="s">
        <v>49</v>
      </c>
      <c r="Y86" s="2" t="s">
        <v>65</v>
      </c>
      <c r="Z86" s="2" t="s">
        <v>65</v>
      </c>
      <c r="AA86" s="2" t="s">
        <v>73</v>
      </c>
      <c r="AB86" s="1" t="str">
        <f>IF(ISERROR(VLOOKUP(AA86,#REF!,2,0)),"noch unbekannt",VLOOKUP(AA86,#REF!,2,0))</f>
        <v>noch unbekannt</v>
      </c>
      <c r="AC86" s="1" t="s">
        <v>851</v>
      </c>
      <c r="AD86" s="2" t="s">
        <v>82</v>
      </c>
      <c r="AE86" s="8"/>
      <c r="AF86" s="1"/>
      <c r="AG86" s="1"/>
      <c r="AH86" s="1">
        <v>1</v>
      </c>
    </row>
    <row r="87" spans="1:34" x14ac:dyDescent="0.25">
      <c r="A87" s="2" t="s">
        <v>152</v>
      </c>
      <c r="B87" s="1" t="s">
        <v>483</v>
      </c>
      <c r="C87" s="31" t="s">
        <v>484</v>
      </c>
      <c r="D87" s="1" t="s">
        <v>24</v>
      </c>
      <c r="E87" s="1" t="s">
        <v>485</v>
      </c>
      <c r="F87" s="1" t="s">
        <v>412</v>
      </c>
      <c r="G87" s="1" t="s">
        <v>25</v>
      </c>
      <c r="H87" s="1" t="s">
        <v>31</v>
      </c>
      <c r="I87" s="1" t="s">
        <v>39</v>
      </c>
      <c r="J87" s="1" t="s">
        <v>33</v>
      </c>
      <c r="K87" s="1" t="s">
        <v>486</v>
      </c>
      <c r="L87" s="1">
        <v>26</v>
      </c>
      <c r="M87" s="1">
        <v>26</v>
      </c>
      <c r="N87" s="1">
        <v>26</v>
      </c>
      <c r="O87" s="6">
        <f t="shared" si="6"/>
        <v>2016</v>
      </c>
      <c r="P87" s="1" t="str">
        <f>IF(ISERROR(VLOOKUP(B87,#REF!,18,0)),"nein",VLOOKUP(B87,#REF!,18,0))</f>
        <v>nein</v>
      </c>
      <c r="Q87" s="2" t="str">
        <f t="shared" si="7"/>
        <v>ja</v>
      </c>
      <c r="R87" s="47">
        <f t="shared" si="8"/>
        <v>70.701369863013696</v>
      </c>
      <c r="S87" s="1" t="e">
        <f>VLOOKUP(AO87,#REF!,2,0)</f>
        <v>#REF!</v>
      </c>
      <c r="T87" s="6" t="str">
        <f t="shared" si="9"/>
        <v>m</v>
      </c>
      <c r="U87" s="1">
        <f t="shared" si="10"/>
        <v>2016</v>
      </c>
      <c r="V87" s="1" t="str">
        <f t="shared" si="11"/>
        <v>05.11.1945</v>
      </c>
      <c r="W87" s="26" t="s">
        <v>43</v>
      </c>
      <c r="X87" s="2" t="s">
        <v>49</v>
      </c>
      <c r="Y87" s="2" t="s">
        <v>56</v>
      </c>
      <c r="Z87" s="2" t="s">
        <v>53</v>
      </c>
      <c r="AA87" s="2" t="s">
        <v>121</v>
      </c>
      <c r="AB87" s="1" t="str">
        <f>IF(ISERROR(VLOOKUP(AA87,#REF!,2,0)),"noch unbekannt",VLOOKUP(AA87,#REF!,2,0))</f>
        <v>noch unbekannt</v>
      </c>
      <c r="AC87" s="1" t="s">
        <v>852</v>
      </c>
      <c r="AD87" s="2" t="s">
        <v>758</v>
      </c>
      <c r="AE87" s="17" t="s">
        <v>984</v>
      </c>
      <c r="AF87" s="2" t="s">
        <v>971</v>
      </c>
      <c r="AG87" s="1"/>
      <c r="AH87" s="1">
        <v>1</v>
      </c>
    </row>
    <row r="88" spans="1:34" x14ac:dyDescent="0.25">
      <c r="A88" s="2" t="s">
        <v>152</v>
      </c>
      <c r="B88" s="1" t="s">
        <v>487</v>
      </c>
      <c r="C88" s="31" t="s">
        <v>488</v>
      </c>
      <c r="D88" s="1" t="s">
        <v>24</v>
      </c>
      <c r="E88" s="1" t="s">
        <v>450</v>
      </c>
      <c r="F88" s="1" t="s">
        <v>404</v>
      </c>
      <c r="G88" s="1" t="s">
        <v>29</v>
      </c>
      <c r="H88" s="1" t="s">
        <v>31</v>
      </c>
      <c r="I88" s="1" t="s">
        <v>39</v>
      </c>
      <c r="J88" s="1" t="s">
        <v>33</v>
      </c>
      <c r="K88" s="1" t="s">
        <v>489</v>
      </c>
      <c r="L88" s="1">
        <v>29</v>
      </c>
      <c r="M88" s="1">
        <v>29</v>
      </c>
      <c r="N88" s="1">
        <v>29</v>
      </c>
      <c r="O88" s="6">
        <f t="shared" si="6"/>
        <v>2016</v>
      </c>
      <c r="P88" s="1" t="str">
        <f>IF(ISERROR(VLOOKUP(B88,#REF!,18,0)),"nein",VLOOKUP(B88,#REF!,18,0))</f>
        <v>nein</v>
      </c>
      <c r="Q88" s="2" t="str">
        <f t="shared" si="7"/>
        <v>ja</v>
      </c>
      <c r="R88" s="47">
        <f t="shared" si="8"/>
        <v>79.279452054794518</v>
      </c>
      <c r="S88" s="1" t="e">
        <f>VLOOKUP(AO88,#REF!,2,0)</f>
        <v>#REF!</v>
      </c>
      <c r="T88" s="6" t="str">
        <f t="shared" si="9"/>
        <v>m</v>
      </c>
      <c r="U88" s="1">
        <f t="shared" si="10"/>
        <v>2016</v>
      </c>
      <c r="V88" s="1" t="str">
        <f t="shared" si="11"/>
        <v>03.04.1937</v>
      </c>
      <c r="W88" s="26" t="s">
        <v>55</v>
      </c>
      <c r="X88" s="2" t="s">
        <v>44</v>
      </c>
      <c r="Y88" s="2" t="s">
        <v>50</v>
      </c>
      <c r="Z88" s="2" t="s">
        <v>68</v>
      </c>
      <c r="AA88" s="2" t="s">
        <v>92</v>
      </c>
      <c r="AB88" s="1" t="str">
        <f>IF(ISERROR(VLOOKUP(AA88,#REF!,2,0)),"noch unbekannt",VLOOKUP(AA88,#REF!,2,0))</f>
        <v>noch unbekannt</v>
      </c>
      <c r="AC88" s="2" t="s">
        <v>853</v>
      </c>
      <c r="AD88" s="2" t="s">
        <v>758</v>
      </c>
      <c r="AE88" s="17" t="s">
        <v>983</v>
      </c>
      <c r="AF88" s="2" t="s">
        <v>985</v>
      </c>
      <c r="AG88" s="1"/>
      <c r="AH88" s="1">
        <v>1</v>
      </c>
    </row>
    <row r="89" spans="1:34" ht="150.5" x14ac:dyDescent="0.25">
      <c r="A89" s="2" t="s">
        <v>152</v>
      </c>
      <c r="B89" s="1" t="s">
        <v>490</v>
      </c>
      <c r="C89" s="31" t="s">
        <v>491</v>
      </c>
      <c r="D89" s="1" t="s">
        <v>24</v>
      </c>
      <c r="E89" s="1" t="s">
        <v>400</v>
      </c>
      <c r="F89" s="1" t="s">
        <v>492</v>
      </c>
      <c r="G89" s="1" t="s">
        <v>25</v>
      </c>
      <c r="H89" s="1" t="s">
        <v>31</v>
      </c>
      <c r="I89" s="1" t="s">
        <v>39</v>
      </c>
      <c r="J89" s="1" t="s">
        <v>33</v>
      </c>
      <c r="K89" s="1" t="s">
        <v>493</v>
      </c>
      <c r="L89" s="1">
        <v>34</v>
      </c>
      <c r="M89" s="1">
        <v>34</v>
      </c>
      <c r="N89" s="1">
        <v>33</v>
      </c>
      <c r="O89" s="6">
        <f t="shared" si="6"/>
        <v>2016</v>
      </c>
      <c r="P89" s="1" t="str">
        <f>IF(ISERROR(VLOOKUP(B89,#REF!,18,0)),"nein",VLOOKUP(B89,#REF!,18,0))</f>
        <v>nein</v>
      </c>
      <c r="Q89" s="2" t="str">
        <f t="shared" si="7"/>
        <v>ja</v>
      </c>
      <c r="R89" s="47">
        <f t="shared" si="8"/>
        <v>54.789041095890411</v>
      </c>
      <c r="S89" s="1" t="e">
        <f>VLOOKUP(AO89,#REF!,2,0)</f>
        <v>#REF!</v>
      </c>
      <c r="T89" s="6" t="str">
        <f t="shared" si="9"/>
        <v>m</v>
      </c>
      <c r="U89" s="1">
        <f t="shared" si="10"/>
        <v>2016</v>
      </c>
      <c r="V89" s="1" t="str">
        <f t="shared" si="11"/>
        <v>06.10.1961</v>
      </c>
      <c r="W89" s="26" t="s">
        <v>55</v>
      </c>
      <c r="X89" s="2" t="s">
        <v>44</v>
      </c>
      <c r="Y89" s="2" t="s">
        <v>56</v>
      </c>
      <c r="Z89" s="2" t="s">
        <v>57</v>
      </c>
      <c r="AA89" s="2" t="s">
        <v>127</v>
      </c>
      <c r="AB89" s="1" t="str">
        <f>IF(ISERROR(VLOOKUP(AA89,#REF!,2,0)),"noch unbekannt",VLOOKUP(AA89,#REF!,2,0))</f>
        <v>noch unbekannt</v>
      </c>
      <c r="AC89" s="19" t="s">
        <v>854</v>
      </c>
      <c r="AD89" s="2" t="s">
        <v>69</v>
      </c>
      <c r="AE89" s="3" t="s">
        <v>1001</v>
      </c>
      <c r="AF89" s="2" t="s">
        <v>1002</v>
      </c>
      <c r="AG89" s="1"/>
      <c r="AH89" s="1">
        <v>1</v>
      </c>
    </row>
    <row r="90" spans="1:34" ht="140" x14ac:dyDescent="0.25">
      <c r="A90" s="2" t="s">
        <v>152</v>
      </c>
      <c r="B90" s="1" t="s">
        <v>494</v>
      </c>
      <c r="C90" s="31" t="s">
        <v>495</v>
      </c>
      <c r="D90" s="1" t="s">
        <v>24</v>
      </c>
      <c r="E90" s="1" t="s">
        <v>450</v>
      </c>
      <c r="F90" s="1" t="s">
        <v>492</v>
      </c>
      <c r="G90" s="1" t="s">
        <v>29</v>
      </c>
      <c r="H90" s="1" t="s">
        <v>31</v>
      </c>
      <c r="I90" s="1" t="s">
        <v>39</v>
      </c>
      <c r="J90" s="1" t="s">
        <v>33</v>
      </c>
      <c r="K90" s="1" t="s">
        <v>496</v>
      </c>
      <c r="L90" s="1">
        <v>47</v>
      </c>
      <c r="M90" s="1">
        <v>47</v>
      </c>
      <c r="N90" s="1">
        <v>47</v>
      </c>
      <c r="O90" s="6">
        <f t="shared" si="6"/>
        <v>2016</v>
      </c>
      <c r="P90" s="1" t="str">
        <f>IF(ISERROR(VLOOKUP(B90,#REF!,18,0)),"nein",VLOOKUP(B90,#REF!,18,0))</f>
        <v>nein</v>
      </c>
      <c r="Q90" s="2" t="str">
        <f t="shared" si="7"/>
        <v>ja</v>
      </c>
      <c r="R90" s="47">
        <f t="shared" si="8"/>
        <v>61.38356164383562</v>
      </c>
      <c r="S90" s="1" t="e">
        <f>VLOOKUP(AO90,#REF!,2,0)</f>
        <v>#REF!</v>
      </c>
      <c r="T90" s="6" t="str">
        <f t="shared" si="9"/>
        <v>m</v>
      </c>
      <c r="U90" s="1">
        <f t="shared" si="10"/>
        <v>2016</v>
      </c>
      <c r="V90" s="1" t="str">
        <f t="shared" si="11"/>
        <v>20.02.1955</v>
      </c>
      <c r="W90" s="26" t="s">
        <v>55</v>
      </c>
      <c r="X90" s="2" t="s">
        <v>49</v>
      </c>
      <c r="Y90" s="2" t="s">
        <v>65</v>
      </c>
      <c r="Z90" s="2" t="s">
        <v>65</v>
      </c>
      <c r="AA90" s="2" t="s">
        <v>73</v>
      </c>
      <c r="AB90" s="1" t="str">
        <f>IF(ISERROR(VLOOKUP(AA90,#REF!,2,0)),"noch unbekannt",VLOOKUP(AA90,#REF!,2,0))</f>
        <v>noch unbekannt</v>
      </c>
      <c r="AC90" s="22" t="s">
        <v>855</v>
      </c>
      <c r="AD90" s="2" t="s">
        <v>769</v>
      </c>
      <c r="AE90" s="8"/>
      <c r="AF90" s="1"/>
      <c r="AG90" s="1"/>
      <c r="AH90" s="1">
        <v>1</v>
      </c>
    </row>
    <row r="91" spans="1:34" x14ac:dyDescent="0.25">
      <c r="A91" s="2" t="s">
        <v>152</v>
      </c>
      <c r="B91" s="1" t="s">
        <v>497</v>
      </c>
      <c r="C91" s="31" t="s">
        <v>498</v>
      </c>
      <c r="D91" s="1" t="s">
        <v>28</v>
      </c>
      <c r="E91" s="1" t="s">
        <v>450</v>
      </c>
      <c r="F91" s="1" t="s">
        <v>499</v>
      </c>
      <c r="G91" s="1" t="s">
        <v>29</v>
      </c>
      <c r="H91" s="1" t="s">
        <v>31</v>
      </c>
      <c r="I91" s="1" t="s">
        <v>39</v>
      </c>
      <c r="J91" s="1" t="s">
        <v>27</v>
      </c>
      <c r="K91" s="1" t="s">
        <v>500</v>
      </c>
      <c r="L91" s="1">
        <v>49</v>
      </c>
      <c r="M91" s="1">
        <v>49</v>
      </c>
      <c r="N91" s="1">
        <v>49</v>
      </c>
      <c r="O91" s="6">
        <f t="shared" si="6"/>
        <v>2016</v>
      </c>
      <c r="P91" s="1" t="str">
        <f>IF(ISERROR(VLOOKUP(B91,#REF!,18,0)),"nein",VLOOKUP(B91,#REF!,18,0))</f>
        <v>nein</v>
      </c>
      <c r="Q91" s="2" t="str">
        <f t="shared" si="7"/>
        <v>ja</v>
      </c>
      <c r="R91" s="47">
        <f t="shared" si="8"/>
        <v>69.610958904109594</v>
      </c>
      <c r="S91" s="1" t="e">
        <f>VLOOKUP(AO91,#REF!,2,0)</f>
        <v>#REF!</v>
      </c>
      <c r="T91" s="6" t="str">
        <f t="shared" si="9"/>
        <v>w</v>
      </c>
      <c r="U91" s="1">
        <f t="shared" si="10"/>
        <v>2016</v>
      </c>
      <c r="V91" s="1" t="str">
        <f t="shared" si="11"/>
        <v>01.12.1946</v>
      </c>
      <c r="W91" s="26" t="s">
        <v>55</v>
      </c>
      <c r="X91" s="2" t="s">
        <v>49</v>
      </c>
      <c r="Y91" s="2" t="s">
        <v>65</v>
      </c>
      <c r="Z91" s="2" t="s">
        <v>65</v>
      </c>
      <c r="AA91" s="2" t="s">
        <v>73</v>
      </c>
      <c r="AB91" s="1" t="str">
        <f>IF(ISERROR(VLOOKUP(AA91,#REF!,2,0)),"noch unbekannt",VLOOKUP(AA91,#REF!,2,0))</f>
        <v>noch unbekannt</v>
      </c>
      <c r="AC91" s="2" t="s">
        <v>857</v>
      </c>
      <c r="AD91" s="3" t="s">
        <v>736</v>
      </c>
      <c r="AE91" s="8"/>
      <c r="AF91" s="1"/>
      <c r="AG91" s="1"/>
      <c r="AH91" s="1">
        <v>1</v>
      </c>
    </row>
    <row r="92" spans="1:34" ht="110" x14ac:dyDescent="0.25">
      <c r="A92" s="2" t="s">
        <v>152</v>
      </c>
      <c r="B92" s="1" t="s">
        <v>501</v>
      </c>
      <c r="C92" s="31" t="s">
        <v>502</v>
      </c>
      <c r="D92" s="1" t="s">
        <v>24</v>
      </c>
      <c r="E92" s="1" t="s">
        <v>450</v>
      </c>
      <c r="F92" s="1" t="s">
        <v>404</v>
      </c>
      <c r="G92" s="1" t="s">
        <v>25</v>
      </c>
      <c r="H92" s="1" t="s">
        <v>31</v>
      </c>
      <c r="I92" s="1" t="s">
        <v>39</v>
      </c>
      <c r="J92" s="1" t="s">
        <v>33</v>
      </c>
      <c r="K92" s="1" t="s">
        <v>503</v>
      </c>
      <c r="L92" s="1">
        <v>29</v>
      </c>
      <c r="M92" s="1">
        <v>29</v>
      </c>
      <c r="N92" s="1">
        <v>29</v>
      </c>
      <c r="O92" s="6">
        <f t="shared" si="6"/>
        <v>2016</v>
      </c>
      <c r="P92" s="1" t="str">
        <f>IF(ISERROR(VLOOKUP(B92,#REF!,18,0)),"nein",VLOOKUP(B92,#REF!,18,0))</f>
        <v>nein</v>
      </c>
      <c r="Q92" s="2" t="str">
        <f t="shared" si="7"/>
        <v>ja</v>
      </c>
      <c r="R92" s="47">
        <f t="shared" si="8"/>
        <v>52.126027397260273</v>
      </c>
      <c r="S92" s="1" t="e">
        <f>VLOOKUP(AO92,#REF!,2,0)</f>
        <v>#REF!</v>
      </c>
      <c r="T92" s="6" t="str">
        <f t="shared" si="9"/>
        <v>m</v>
      </c>
      <c r="U92" s="1">
        <f t="shared" si="10"/>
        <v>2016</v>
      </c>
      <c r="V92" s="1" t="str">
        <f t="shared" si="11"/>
        <v>22.05.1964</v>
      </c>
      <c r="W92" s="29" t="s">
        <v>43</v>
      </c>
      <c r="X92" s="2" t="s">
        <v>49</v>
      </c>
      <c r="Y92" s="2" t="s">
        <v>50</v>
      </c>
      <c r="Z92" s="2" t="s">
        <v>75</v>
      </c>
      <c r="AA92" s="2" t="s">
        <v>132</v>
      </c>
      <c r="AB92" s="1" t="str">
        <f>IF(ISERROR(VLOOKUP(AA92,#REF!,2,0)),"noch unbekannt",VLOOKUP(AA92,#REF!,2,0))</f>
        <v>noch unbekannt</v>
      </c>
      <c r="AC92" s="22" t="s">
        <v>1096</v>
      </c>
      <c r="AD92" s="2" t="s">
        <v>978</v>
      </c>
      <c r="AE92" s="8"/>
      <c r="AF92" s="1"/>
      <c r="AG92" s="1"/>
      <c r="AH92" s="1">
        <v>1</v>
      </c>
    </row>
    <row r="93" spans="1:34" x14ac:dyDescent="0.25">
      <c r="A93" s="2" t="s">
        <v>152</v>
      </c>
      <c r="B93" s="1" t="s">
        <v>504</v>
      </c>
      <c r="C93" s="31" t="s">
        <v>505</v>
      </c>
      <c r="D93" s="1" t="s">
        <v>24</v>
      </c>
      <c r="E93" s="1" t="s">
        <v>400</v>
      </c>
      <c r="F93" s="1" t="s">
        <v>506</v>
      </c>
      <c r="G93" s="1" t="s">
        <v>30</v>
      </c>
      <c r="H93" s="1" t="s">
        <v>31</v>
      </c>
      <c r="I93" s="1" t="s">
        <v>39</v>
      </c>
      <c r="J93" s="1" t="s">
        <v>33</v>
      </c>
      <c r="K93" s="1" t="s">
        <v>507</v>
      </c>
      <c r="L93" s="1">
        <v>29</v>
      </c>
      <c r="M93" s="1">
        <v>29</v>
      </c>
      <c r="N93" s="1">
        <v>29</v>
      </c>
      <c r="O93" s="6">
        <f t="shared" si="6"/>
        <v>2016</v>
      </c>
      <c r="P93" s="1" t="str">
        <f>IF(ISERROR(VLOOKUP(B93,#REF!,18,0)),"nein",VLOOKUP(B93,#REF!,18,0))</f>
        <v>nein</v>
      </c>
      <c r="Q93" s="2" t="str">
        <f t="shared" si="7"/>
        <v>ja</v>
      </c>
      <c r="R93" s="47">
        <f t="shared" si="8"/>
        <v>22.55890410958904</v>
      </c>
      <c r="S93" s="1" t="e">
        <f>VLOOKUP(AO93,#REF!,2,0)</f>
        <v>#REF!</v>
      </c>
      <c r="T93" s="6" t="str">
        <f t="shared" si="9"/>
        <v>m</v>
      </c>
      <c r="U93" s="1">
        <f t="shared" si="10"/>
        <v>2016</v>
      </c>
      <c r="V93" s="1" t="str">
        <f t="shared" si="11"/>
        <v>21.12.1993</v>
      </c>
      <c r="W93" s="26" t="s">
        <v>43</v>
      </c>
      <c r="X93" s="2" t="s">
        <v>44</v>
      </c>
      <c r="Y93" s="2" t="s">
        <v>50</v>
      </c>
      <c r="Z93" s="2" t="s">
        <v>88</v>
      </c>
      <c r="AA93" s="2" t="s">
        <v>60</v>
      </c>
      <c r="AB93" s="1" t="str">
        <f>IF(ISERROR(VLOOKUP(AA93,#REF!,2,0)),"noch unbekannt",VLOOKUP(AA93,#REF!,2,0))</f>
        <v>noch unbekannt</v>
      </c>
      <c r="AC93" s="1" t="s">
        <v>856</v>
      </c>
      <c r="AD93" s="2" t="s">
        <v>63</v>
      </c>
      <c r="AE93" s="8"/>
      <c r="AF93" s="1"/>
      <c r="AG93" s="1"/>
      <c r="AH93" s="1">
        <v>1</v>
      </c>
    </row>
    <row r="94" spans="1:34" x14ac:dyDescent="0.25">
      <c r="A94" s="2" t="s">
        <v>152</v>
      </c>
      <c r="B94" s="1" t="s">
        <v>508</v>
      </c>
      <c r="C94" s="31" t="s">
        <v>509</v>
      </c>
      <c r="D94" s="1" t="s">
        <v>28</v>
      </c>
      <c r="E94" s="1" t="s">
        <v>510</v>
      </c>
      <c r="F94" s="1" t="s">
        <v>412</v>
      </c>
      <c r="G94" s="1" t="s">
        <v>25</v>
      </c>
      <c r="H94" s="1" t="s">
        <v>31</v>
      </c>
      <c r="I94" s="1" t="s">
        <v>39</v>
      </c>
      <c r="J94" s="1" t="s">
        <v>40</v>
      </c>
      <c r="K94" s="1" t="s">
        <v>511</v>
      </c>
      <c r="L94" s="1">
        <v>14</v>
      </c>
      <c r="M94" s="1">
        <v>14</v>
      </c>
      <c r="N94" s="1">
        <v>14</v>
      </c>
      <c r="O94" s="6">
        <f t="shared" si="6"/>
        <v>2016</v>
      </c>
      <c r="P94" s="1" t="str">
        <f>IF(ISERROR(VLOOKUP(B94,#REF!,18,0)),"nein",VLOOKUP(B94,#REF!,18,0))</f>
        <v>nein</v>
      </c>
      <c r="Q94" s="2" t="str">
        <f t="shared" si="7"/>
        <v>ja</v>
      </c>
      <c r="R94" s="47">
        <f t="shared" si="8"/>
        <v>59.61917808219178</v>
      </c>
      <c r="S94" s="1" t="e">
        <f>VLOOKUP(AO94,#REF!,2,0)</f>
        <v>#REF!</v>
      </c>
      <c r="T94" s="6" t="str">
        <f t="shared" si="9"/>
        <v>w</v>
      </c>
      <c r="U94" s="1">
        <f t="shared" si="10"/>
        <v>2016</v>
      </c>
      <c r="V94" s="1" t="str">
        <f t="shared" si="11"/>
        <v>14.12.1956</v>
      </c>
      <c r="W94" s="26" t="s">
        <v>55</v>
      </c>
      <c r="X94" s="2" t="s">
        <v>44</v>
      </c>
      <c r="Y94" s="2" t="s">
        <v>67</v>
      </c>
      <c r="Z94" s="2" t="s">
        <v>79</v>
      </c>
      <c r="AA94" s="2" t="s">
        <v>859</v>
      </c>
      <c r="AB94" s="1" t="str">
        <f>IF(ISERROR(VLOOKUP(AA94,#REF!,2,0)),"noch unbekannt",VLOOKUP(AA94,#REF!,2,0))</f>
        <v>noch unbekannt</v>
      </c>
      <c r="AC94" s="2" t="s">
        <v>858</v>
      </c>
      <c r="AD94" s="2" t="s">
        <v>883</v>
      </c>
      <c r="AE94" s="17"/>
      <c r="AF94" s="2" t="s">
        <v>986</v>
      </c>
      <c r="AG94" s="1"/>
      <c r="AH94" s="1">
        <v>1</v>
      </c>
    </row>
    <row r="95" spans="1:34" x14ac:dyDescent="0.25">
      <c r="A95" s="2" t="s">
        <v>152</v>
      </c>
      <c r="B95" s="1" t="s">
        <v>512</v>
      </c>
      <c r="C95" s="31" t="s">
        <v>513</v>
      </c>
      <c r="D95" s="1" t="s">
        <v>24</v>
      </c>
      <c r="E95" s="1" t="s">
        <v>514</v>
      </c>
      <c r="F95" s="1" t="s">
        <v>515</v>
      </c>
      <c r="G95" s="1" t="s">
        <v>25</v>
      </c>
      <c r="H95" s="1" t="s">
        <v>31</v>
      </c>
      <c r="I95" s="1" t="s">
        <v>39</v>
      </c>
      <c r="J95" s="1" t="s">
        <v>33</v>
      </c>
      <c r="K95" s="1" t="s">
        <v>98</v>
      </c>
      <c r="L95" s="1">
        <v>60</v>
      </c>
      <c r="M95" s="1">
        <v>60</v>
      </c>
      <c r="N95" s="1">
        <v>60</v>
      </c>
      <c r="O95" s="6">
        <f t="shared" si="6"/>
        <v>2016</v>
      </c>
      <c r="P95" s="1" t="str">
        <f>IF(ISERROR(VLOOKUP(B95,#REF!,18,0)),"nein",VLOOKUP(B95,#REF!,18,0))</f>
        <v>nein</v>
      </c>
      <c r="Q95" s="2" t="str">
        <f t="shared" si="7"/>
        <v>ja</v>
      </c>
      <c r="R95" s="47">
        <f t="shared" si="8"/>
        <v>75.731506849315068</v>
      </c>
      <c r="S95" s="1" t="e">
        <f>VLOOKUP(AO95,#REF!,2,0)</f>
        <v>#REF!</v>
      </c>
      <c r="T95" s="6" t="str">
        <f t="shared" si="9"/>
        <v>m</v>
      </c>
      <c r="U95" s="1">
        <f t="shared" si="10"/>
        <v>2016</v>
      </c>
      <c r="V95" s="1" t="str">
        <f t="shared" si="11"/>
        <v>30.10.1940</v>
      </c>
      <c r="W95" s="29" t="s">
        <v>43</v>
      </c>
      <c r="X95" s="2" t="s">
        <v>49</v>
      </c>
      <c r="Y95" s="2" t="s">
        <v>67</v>
      </c>
      <c r="Z95" s="2" t="s">
        <v>84</v>
      </c>
      <c r="AA95" s="2" t="s">
        <v>76</v>
      </c>
      <c r="AB95" s="1" t="str">
        <f>IF(ISERROR(VLOOKUP(AA95,#REF!,2,0)),"noch unbekannt",VLOOKUP(AA95,#REF!,2,0))</f>
        <v>noch unbekannt</v>
      </c>
      <c r="AC95" s="2" t="s">
        <v>860</v>
      </c>
      <c r="AD95" s="2" t="s">
        <v>95</v>
      </c>
      <c r="AE95" s="8"/>
      <c r="AF95" s="1"/>
      <c r="AG95" s="1"/>
      <c r="AH95" s="1">
        <v>1</v>
      </c>
    </row>
    <row r="96" spans="1:34" x14ac:dyDescent="0.25">
      <c r="A96" s="2" t="s">
        <v>152</v>
      </c>
      <c r="B96" s="1" t="s">
        <v>516</v>
      </c>
      <c r="C96" s="31" t="s">
        <v>517</v>
      </c>
      <c r="D96" s="1" t="s">
        <v>24</v>
      </c>
      <c r="E96" s="1" t="s">
        <v>518</v>
      </c>
      <c r="F96" s="1" t="s">
        <v>506</v>
      </c>
      <c r="G96" s="1" t="s">
        <v>29</v>
      </c>
      <c r="H96" s="1" t="s">
        <v>31</v>
      </c>
      <c r="I96" s="1" t="s">
        <v>39</v>
      </c>
      <c r="J96" s="1" t="s">
        <v>33</v>
      </c>
      <c r="K96" s="1" t="s">
        <v>519</v>
      </c>
      <c r="L96" s="1">
        <v>28</v>
      </c>
      <c r="M96" s="1">
        <v>28</v>
      </c>
      <c r="N96" s="1">
        <v>28</v>
      </c>
      <c r="O96" s="6">
        <f t="shared" si="6"/>
        <v>2016</v>
      </c>
      <c r="P96" s="1" t="str">
        <f>IF(ISERROR(VLOOKUP(B96,#REF!,18,0)),"nein",VLOOKUP(B96,#REF!,18,0))</f>
        <v>nein</v>
      </c>
      <c r="Q96" s="2" t="str">
        <f t="shared" si="7"/>
        <v>ja</v>
      </c>
      <c r="R96" s="47">
        <f t="shared" si="8"/>
        <v>61.419178082191777</v>
      </c>
      <c r="S96" s="1" t="e">
        <f>VLOOKUP(AO96,#REF!,2,0)</f>
        <v>#REF!</v>
      </c>
      <c r="T96" s="6" t="str">
        <f t="shared" si="9"/>
        <v>m</v>
      </c>
      <c r="U96" s="1">
        <f t="shared" si="10"/>
        <v>2016</v>
      </c>
      <c r="V96" s="1" t="str">
        <f t="shared" si="11"/>
        <v>21.02.1955</v>
      </c>
      <c r="W96" s="26" t="s">
        <v>55</v>
      </c>
      <c r="X96" s="2" t="s">
        <v>49</v>
      </c>
      <c r="Y96" s="2" t="s">
        <v>65</v>
      </c>
      <c r="Z96" s="2" t="s">
        <v>65</v>
      </c>
      <c r="AA96" s="2" t="s">
        <v>85</v>
      </c>
      <c r="AB96" s="1" t="str">
        <f>IF(ISERROR(VLOOKUP(AA96,#REF!,2,0)),"noch unbekannt",VLOOKUP(AA96,#REF!,2,0))</f>
        <v>noch unbekannt</v>
      </c>
      <c r="AC96" s="2" t="s">
        <v>85</v>
      </c>
      <c r="AD96" s="2" t="s">
        <v>758</v>
      </c>
      <c r="AE96" s="17" t="s">
        <v>969</v>
      </c>
      <c r="AF96" s="2" t="s">
        <v>987</v>
      </c>
      <c r="AG96" s="1"/>
      <c r="AH96" s="1">
        <v>1</v>
      </c>
    </row>
    <row r="97" spans="1:34" ht="100" x14ac:dyDescent="0.25">
      <c r="A97" s="2" t="s">
        <v>152</v>
      </c>
      <c r="B97" s="1" t="s">
        <v>520</v>
      </c>
      <c r="C97" s="33" t="s">
        <v>521</v>
      </c>
      <c r="D97" s="1" t="s">
        <v>28</v>
      </c>
      <c r="E97" s="1" t="s">
        <v>510</v>
      </c>
      <c r="F97" s="1" t="s">
        <v>492</v>
      </c>
      <c r="G97" s="1" t="s">
        <v>25</v>
      </c>
      <c r="H97" s="1" t="s">
        <v>31</v>
      </c>
      <c r="I97" s="1" t="s">
        <v>39</v>
      </c>
      <c r="J97" s="1" t="s">
        <v>33</v>
      </c>
      <c r="K97" s="1" t="s">
        <v>522</v>
      </c>
      <c r="L97" s="1">
        <v>28</v>
      </c>
      <c r="M97" s="1">
        <v>28</v>
      </c>
      <c r="N97" s="1">
        <v>25</v>
      </c>
      <c r="O97" s="6">
        <f t="shared" si="6"/>
        <v>2016</v>
      </c>
      <c r="P97" s="1" t="str">
        <f>IF(ISERROR(VLOOKUP(B97,#REF!,18,0)),"nein",VLOOKUP(B97,#REF!,18,0))</f>
        <v>nein</v>
      </c>
      <c r="Q97" s="2" t="str">
        <f t="shared" si="7"/>
        <v>ja</v>
      </c>
      <c r="R97" s="47">
        <f t="shared" si="8"/>
        <v>25.490410958904111</v>
      </c>
      <c r="S97" s="1" t="e">
        <f>VLOOKUP(AO97,#REF!,2,0)</f>
        <v>#REF!</v>
      </c>
      <c r="T97" s="6" t="str">
        <f t="shared" si="9"/>
        <v>w</v>
      </c>
      <c r="U97" s="1">
        <f t="shared" si="10"/>
        <v>2016</v>
      </c>
      <c r="V97" s="1" t="str">
        <f t="shared" si="11"/>
        <v>22.01.1991</v>
      </c>
      <c r="W97" s="26" t="s">
        <v>43</v>
      </c>
      <c r="X97" s="2" t="s">
        <v>49</v>
      </c>
      <c r="Y97" s="2" t="s">
        <v>45</v>
      </c>
      <c r="Z97" s="2" t="s">
        <v>88</v>
      </c>
      <c r="AA97" s="2" t="s">
        <v>863</v>
      </c>
      <c r="AB97" s="1" t="str">
        <f>IF(ISERROR(VLOOKUP(AA97,#REF!,2,0)),"noch unbekannt",VLOOKUP(AA97,#REF!,2,0))</f>
        <v>noch unbekannt</v>
      </c>
      <c r="AC97" s="22" t="s">
        <v>862</v>
      </c>
      <c r="AD97" s="2" t="s">
        <v>861</v>
      </c>
      <c r="AE97" s="8"/>
      <c r="AF97" s="1"/>
      <c r="AG97" s="1"/>
      <c r="AH97" s="1">
        <v>1</v>
      </c>
    </row>
    <row r="98" spans="1:34" x14ac:dyDescent="0.25">
      <c r="A98" s="2" t="s">
        <v>152</v>
      </c>
      <c r="B98" s="1" t="s">
        <v>523</v>
      </c>
      <c r="C98" s="31" t="s">
        <v>524</v>
      </c>
      <c r="D98" s="1" t="s">
        <v>24</v>
      </c>
      <c r="E98" s="1" t="s">
        <v>435</v>
      </c>
      <c r="F98" s="1" t="s">
        <v>525</v>
      </c>
      <c r="G98" s="1" t="s">
        <v>25</v>
      </c>
      <c r="H98" s="1" t="s">
        <v>31</v>
      </c>
      <c r="I98" s="1" t="s">
        <v>39</v>
      </c>
      <c r="J98" s="1" t="s">
        <v>33</v>
      </c>
      <c r="K98" s="1" t="s">
        <v>526</v>
      </c>
      <c r="L98" s="1">
        <v>27</v>
      </c>
      <c r="M98" s="1">
        <v>27</v>
      </c>
      <c r="N98" s="1">
        <v>27</v>
      </c>
      <c r="O98" s="6">
        <f t="shared" si="6"/>
        <v>2016</v>
      </c>
      <c r="P98" s="1" t="str">
        <f>IF(ISERROR(VLOOKUP(B98,#REF!,18,0)),"nein",VLOOKUP(B98,#REF!,18,0))</f>
        <v>nein</v>
      </c>
      <c r="Q98" s="2" t="str">
        <f t="shared" si="7"/>
        <v>ja</v>
      </c>
      <c r="R98" s="47">
        <f t="shared" si="8"/>
        <v>53.534246575342465</v>
      </c>
      <c r="S98" s="1" t="e">
        <f>VLOOKUP(AO98,#REF!,2,0)</f>
        <v>#REF!</v>
      </c>
      <c r="T98" s="6" t="str">
        <f t="shared" si="9"/>
        <v>m</v>
      </c>
      <c r="U98" s="1">
        <f t="shared" si="10"/>
        <v>2016</v>
      </c>
      <c r="V98" s="1" t="str">
        <f t="shared" si="11"/>
        <v>15.01.1963</v>
      </c>
      <c r="W98" s="26" t="s">
        <v>43</v>
      </c>
      <c r="X98" s="2" t="s">
        <v>49</v>
      </c>
      <c r="Y98" s="2" t="s">
        <v>56</v>
      </c>
      <c r="Z98" s="2" t="s">
        <v>59</v>
      </c>
      <c r="AA98" s="2" t="s">
        <v>120</v>
      </c>
      <c r="AB98" s="1" t="str">
        <f>IF(ISERROR(VLOOKUP(AA98,#REF!,2,0)),"noch unbekannt",VLOOKUP(AA98,#REF!,2,0))</f>
        <v>noch unbekannt</v>
      </c>
      <c r="AC98" s="2" t="s">
        <v>864</v>
      </c>
      <c r="AD98" s="2" t="s">
        <v>69</v>
      </c>
      <c r="AE98" s="3" t="s">
        <v>1003</v>
      </c>
      <c r="AF98" s="2" t="s">
        <v>1007</v>
      </c>
      <c r="AG98" s="1"/>
      <c r="AH98" s="1">
        <v>1</v>
      </c>
    </row>
    <row r="99" spans="1:34" x14ac:dyDescent="0.25">
      <c r="A99" s="2" t="s">
        <v>152</v>
      </c>
      <c r="B99" s="1" t="s">
        <v>527</v>
      </c>
      <c r="C99" s="33" t="s">
        <v>528</v>
      </c>
      <c r="D99" s="1" t="s">
        <v>24</v>
      </c>
      <c r="E99" s="1" t="s">
        <v>529</v>
      </c>
      <c r="F99" s="1" t="s">
        <v>506</v>
      </c>
      <c r="G99" s="1" t="s">
        <v>30</v>
      </c>
      <c r="H99" s="1" t="s">
        <v>31</v>
      </c>
      <c r="I99" s="1" t="s">
        <v>39</v>
      </c>
      <c r="J99" s="1" t="s">
        <v>33</v>
      </c>
      <c r="K99" s="1" t="s">
        <v>530</v>
      </c>
      <c r="L99" s="1">
        <v>15</v>
      </c>
      <c r="M99" s="1">
        <v>15</v>
      </c>
      <c r="N99" s="1">
        <v>15</v>
      </c>
      <c r="O99" s="6">
        <f t="shared" si="6"/>
        <v>2016</v>
      </c>
      <c r="P99" s="1" t="str">
        <f>IF(ISERROR(VLOOKUP(B99,#REF!,18,0)),"nein",VLOOKUP(B99,#REF!,18,0))</f>
        <v>nein</v>
      </c>
      <c r="Q99" s="2" t="str">
        <f t="shared" si="7"/>
        <v>ja</v>
      </c>
      <c r="R99" s="47">
        <f t="shared" si="8"/>
        <v>82.131506849315073</v>
      </c>
      <c r="S99" s="1" t="e">
        <f>VLOOKUP(AO99,#REF!,2,0)</f>
        <v>#REF!</v>
      </c>
      <c r="T99" s="6" t="str">
        <f t="shared" si="9"/>
        <v>m</v>
      </c>
      <c r="U99" s="1">
        <f t="shared" si="10"/>
        <v>2016</v>
      </c>
      <c r="V99" s="1" t="str">
        <f t="shared" si="11"/>
        <v>24.06.1934</v>
      </c>
      <c r="W99" s="26" t="s">
        <v>55</v>
      </c>
      <c r="X99" s="2" t="s">
        <v>49</v>
      </c>
      <c r="Y99" s="2" t="s">
        <v>56</v>
      </c>
      <c r="Z99" s="2" t="s">
        <v>46</v>
      </c>
      <c r="AA99" s="2" t="s">
        <v>58</v>
      </c>
      <c r="AB99" s="1" t="str">
        <f>IF(ISERROR(VLOOKUP(AA99,#REF!,2,0)),"noch unbekannt",VLOOKUP(AA99,#REF!,2,0))</f>
        <v>noch unbekannt</v>
      </c>
      <c r="AC99" s="2" t="s">
        <v>872</v>
      </c>
      <c r="AD99" s="2" t="s">
        <v>69</v>
      </c>
      <c r="AE99" s="2" t="s">
        <v>995</v>
      </c>
      <c r="AF99" s="2" t="s">
        <v>999</v>
      </c>
      <c r="AG99" s="1"/>
      <c r="AH99" s="1">
        <v>1</v>
      </c>
    </row>
    <row r="100" spans="1:34" x14ac:dyDescent="0.25">
      <c r="A100" s="2" t="s">
        <v>152</v>
      </c>
      <c r="B100" s="1" t="s">
        <v>531</v>
      </c>
      <c r="C100" s="31" t="s">
        <v>532</v>
      </c>
      <c r="D100" s="1" t="s">
        <v>28</v>
      </c>
      <c r="E100" s="1" t="s">
        <v>529</v>
      </c>
      <c r="F100" s="1" t="s">
        <v>515</v>
      </c>
      <c r="G100" s="1" t="s">
        <v>25</v>
      </c>
      <c r="H100" s="1" t="s">
        <v>31</v>
      </c>
      <c r="I100" s="1" t="s">
        <v>39</v>
      </c>
      <c r="J100" s="1" t="s">
        <v>33</v>
      </c>
      <c r="K100" s="1" t="s">
        <v>533</v>
      </c>
      <c r="L100" s="1">
        <v>44</v>
      </c>
      <c r="M100" s="1">
        <v>44</v>
      </c>
      <c r="N100" s="1">
        <v>44</v>
      </c>
      <c r="O100" s="6">
        <f t="shared" si="6"/>
        <v>2016</v>
      </c>
      <c r="P100" s="1" t="str">
        <f>IF(ISERROR(VLOOKUP(B100,#REF!,18,0)),"nein",VLOOKUP(B100,#REF!,18,0))</f>
        <v>nein</v>
      </c>
      <c r="Q100" s="2" t="str">
        <f t="shared" si="7"/>
        <v>ja</v>
      </c>
      <c r="R100" s="47">
        <f t="shared" si="8"/>
        <v>56.4986301369863</v>
      </c>
      <c r="S100" s="1" t="e">
        <f>VLOOKUP(AO100,#REF!,2,0)</f>
        <v>#REF!</v>
      </c>
      <c r="T100" s="6" t="str">
        <f t="shared" si="9"/>
        <v>w</v>
      </c>
      <c r="U100" s="1">
        <f t="shared" si="10"/>
        <v>2016</v>
      </c>
      <c r="V100" s="1" t="str">
        <f t="shared" si="11"/>
        <v>04.02.1960</v>
      </c>
      <c r="W100" s="26" t="s">
        <v>55</v>
      </c>
      <c r="X100" s="2" t="s">
        <v>49</v>
      </c>
      <c r="Y100" s="2" t="s">
        <v>56</v>
      </c>
      <c r="Z100" s="2" t="s">
        <v>53</v>
      </c>
      <c r="AA100" s="2" t="s">
        <v>94</v>
      </c>
      <c r="AB100" s="1" t="str">
        <f>IF(ISERROR(VLOOKUP(AA100,#REF!,2,0)),"noch unbekannt",VLOOKUP(AA100,#REF!,2,0))</f>
        <v>noch unbekannt</v>
      </c>
      <c r="AC100" s="1" t="s">
        <v>873</v>
      </c>
      <c r="AD100" s="3" t="s">
        <v>736</v>
      </c>
      <c r="AE100" s="8"/>
      <c r="AF100" s="1"/>
      <c r="AG100" s="1"/>
      <c r="AH100" s="1">
        <v>1</v>
      </c>
    </row>
    <row r="101" spans="1:34" x14ac:dyDescent="0.25">
      <c r="A101" s="21" t="s">
        <v>152</v>
      </c>
      <c r="B101" s="2" t="s">
        <v>534</v>
      </c>
      <c r="C101" s="33" t="s">
        <v>535</v>
      </c>
      <c r="D101" s="1" t="s">
        <v>28</v>
      </c>
      <c r="E101" s="1" t="s">
        <v>536</v>
      </c>
      <c r="F101" s="1" t="s">
        <v>537</v>
      </c>
      <c r="G101" s="1" t="s">
        <v>29</v>
      </c>
      <c r="H101" s="1" t="s">
        <v>31</v>
      </c>
      <c r="I101" s="1" t="s">
        <v>39</v>
      </c>
      <c r="J101" s="1" t="s">
        <v>27</v>
      </c>
      <c r="K101" s="1" t="s">
        <v>538</v>
      </c>
      <c r="L101" s="1">
        <v>35</v>
      </c>
      <c r="M101" s="1">
        <v>35</v>
      </c>
      <c r="N101" s="1">
        <v>35</v>
      </c>
      <c r="O101" s="6">
        <f t="shared" si="6"/>
        <v>2016</v>
      </c>
      <c r="P101" s="1" t="str">
        <f>IF(ISERROR(VLOOKUP(B101,#REF!,18,0)),"nein",VLOOKUP(B101,#REF!,18,0))</f>
        <v>nein</v>
      </c>
      <c r="Q101" s="21" t="str">
        <f t="shared" si="7"/>
        <v>ja</v>
      </c>
      <c r="R101" s="47">
        <f t="shared" si="8"/>
        <v>43.052054794520551</v>
      </c>
      <c r="S101" s="1" t="e">
        <f>VLOOKUP(AO101,#REF!,2,0)</f>
        <v>#REF!</v>
      </c>
      <c r="T101" s="6" t="str">
        <f t="shared" si="9"/>
        <v>w</v>
      </c>
      <c r="U101" s="1">
        <f t="shared" si="10"/>
        <v>2016</v>
      </c>
      <c r="V101" s="1" t="str">
        <f t="shared" si="11"/>
        <v>29.07.1973</v>
      </c>
      <c r="W101" s="26" t="s">
        <v>55</v>
      </c>
      <c r="X101" s="2" t="s">
        <v>49</v>
      </c>
      <c r="Y101" s="2" t="s">
        <v>65</v>
      </c>
      <c r="Z101" s="2" t="s">
        <v>65</v>
      </c>
      <c r="AA101" s="2" t="s">
        <v>73</v>
      </c>
      <c r="AB101" s="1" t="str">
        <f>IF(ISERROR(VLOOKUP(AA101,#REF!,2,0)),"noch unbekannt",VLOOKUP(AA101,#REF!,2,0))</f>
        <v>noch unbekannt</v>
      </c>
      <c r="AC101" s="1" t="s">
        <v>875</v>
      </c>
      <c r="AD101" s="2" t="s">
        <v>874</v>
      </c>
      <c r="AE101" s="8"/>
      <c r="AF101" s="1"/>
      <c r="AG101" s="1"/>
      <c r="AH101" s="1">
        <v>1</v>
      </c>
    </row>
    <row r="102" spans="1:34" ht="70.5" x14ac:dyDescent="0.25">
      <c r="A102" s="2" t="s">
        <v>152</v>
      </c>
      <c r="B102" s="1" t="s">
        <v>539</v>
      </c>
      <c r="C102" s="31" t="s">
        <v>540</v>
      </c>
      <c r="D102" s="1" t="s">
        <v>28</v>
      </c>
      <c r="E102" s="1" t="s">
        <v>529</v>
      </c>
      <c r="F102" s="1" t="s">
        <v>541</v>
      </c>
      <c r="G102" s="1" t="s">
        <v>34</v>
      </c>
      <c r="H102" s="1" t="s">
        <v>31</v>
      </c>
      <c r="I102" s="1" t="s">
        <v>39</v>
      </c>
      <c r="J102" s="1" t="s">
        <v>33</v>
      </c>
      <c r="K102" s="1" t="s">
        <v>542</v>
      </c>
      <c r="L102" s="1">
        <v>63</v>
      </c>
      <c r="M102" s="1">
        <v>63</v>
      </c>
      <c r="N102" s="1">
        <v>63</v>
      </c>
      <c r="O102" s="6">
        <f t="shared" si="6"/>
        <v>2016</v>
      </c>
      <c r="P102" s="1" t="str">
        <f>IF(ISERROR(VLOOKUP(B102,#REF!,18,0)),"nein",VLOOKUP(B102,#REF!,18,0))</f>
        <v>nein</v>
      </c>
      <c r="Q102" s="2" t="str">
        <f t="shared" si="7"/>
        <v>ja</v>
      </c>
      <c r="R102" s="47">
        <f t="shared" si="8"/>
        <v>66.30684931506849</v>
      </c>
      <c r="S102" s="1" t="e">
        <f>VLOOKUP(AO102,#REF!,2,0)</f>
        <v>#REF!</v>
      </c>
      <c r="T102" s="6" t="str">
        <f t="shared" si="9"/>
        <v>w</v>
      </c>
      <c r="U102" s="1">
        <f t="shared" si="10"/>
        <v>2016</v>
      </c>
      <c r="V102" s="1" t="str">
        <f t="shared" si="11"/>
        <v>17.04.1950</v>
      </c>
      <c r="W102" s="26" t="s">
        <v>55</v>
      </c>
      <c r="X102" s="2" t="s">
        <v>49</v>
      </c>
      <c r="Y102" s="2" t="s">
        <v>45</v>
      </c>
      <c r="Z102" s="2" t="s">
        <v>65</v>
      </c>
      <c r="AA102" s="17" t="s">
        <v>140</v>
      </c>
      <c r="AB102" s="1" t="str">
        <f>IF(ISERROR(VLOOKUP(AA102,#REF!,2,0)),"noch unbekannt",VLOOKUP(AA102,#REF!,2,0))</f>
        <v>noch unbekannt</v>
      </c>
      <c r="AC102" s="19" t="s">
        <v>876</v>
      </c>
      <c r="AD102" s="2" t="s">
        <v>758</v>
      </c>
      <c r="AE102" s="17" t="s">
        <v>969</v>
      </c>
      <c r="AF102" s="1"/>
      <c r="AG102" s="1"/>
      <c r="AH102" s="1">
        <v>1</v>
      </c>
    </row>
    <row r="103" spans="1:34" x14ac:dyDescent="0.25">
      <c r="A103" s="2" t="s">
        <v>152</v>
      </c>
      <c r="B103" s="1" t="s">
        <v>543</v>
      </c>
      <c r="C103" s="31" t="s">
        <v>544</v>
      </c>
      <c r="D103" s="1" t="s">
        <v>24</v>
      </c>
      <c r="E103" s="1" t="s">
        <v>545</v>
      </c>
      <c r="F103" s="1" t="s">
        <v>456</v>
      </c>
      <c r="G103" s="1" t="s">
        <v>25</v>
      </c>
      <c r="H103" s="1" t="s">
        <v>31</v>
      </c>
      <c r="I103" s="1" t="s">
        <v>39</v>
      </c>
      <c r="J103" s="1" t="s">
        <v>27</v>
      </c>
      <c r="K103" s="1" t="s">
        <v>546</v>
      </c>
      <c r="L103" s="1">
        <v>49</v>
      </c>
      <c r="M103" s="1">
        <v>49</v>
      </c>
      <c r="N103" s="1">
        <v>49</v>
      </c>
      <c r="O103" s="6">
        <f t="shared" si="6"/>
        <v>2016</v>
      </c>
      <c r="P103" s="1" t="str">
        <f>IF(ISERROR(VLOOKUP(B103,#REF!,18,0)),"nein",VLOOKUP(B103,#REF!,18,0))</f>
        <v>nein</v>
      </c>
      <c r="Q103" s="2" t="str">
        <f t="shared" si="7"/>
        <v>ja</v>
      </c>
      <c r="R103" s="47">
        <f t="shared" si="8"/>
        <v>53.643835616438359</v>
      </c>
      <c r="S103" s="1" t="e">
        <f>VLOOKUP(AO103,#REF!,2,0)</f>
        <v>#REF!</v>
      </c>
      <c r="T103" s="6" t="str">
        <f t="shared" si="9"/>
        <v>m</v>
      </c>
      <c r="U103" s="1">
        <f t="shared" si="10"/>
        <v>2016</v>
      </c>
      <c r="V103" s="1" t="str">
        <f t="shared" si="11"/>
        <v>19.12.1962</v>
      </c>
      <c r="W103" s="26" t="s">
        <v>43</v>
      </c>
      <c r="X103" s="2" t="s">
        <v>49</v>
      </c>
      <c r="Y103" s="2" t="s">
        <v>67</v>
      </c>
      <c r="Z103" s="2" t="s">
        <v>64</v>
      </c>
      <c r="AA103" s="2" t="s">
        <v>121</v>
      </c>
      <c r="AB103" s="1" t="str">
        <f>IF(ISERROR(VLOOKUP(AA103,#REF!,2,0)),"noch unbekannt",VLOOKUP(AA103,#REF!,2,0))</f>
        <v>noch unbekannt</v>
      </c>
      <c r="AC103" s="1" t="s">
        <v>877</v>
      </c>
      <c r="AD103" s="3" t="s">
        <v>736</v>
      </c>
      <c r="AE103" s="8"/>
      <c r="AF103" s="1"/>
      <c r="AG103" s="1"/>
      <c r="AH103" s="1">
        <v>1</v>
      </c>
    </row>
    <row r="104" spans="1:34" x14ac:dyDescent="0.25">
      <c r="A104" s="2" t="s">
        <v>152</v>
      </c>
      <c r="B104" s="1" t="s">
        <v>547</v>
      </c>
      <c r="C104" s="31" t="s">
        <v>548</v>
      </c>
      <c r="D104" s="1" t="s">
        <v>24</v>
      </c>
      <c r="E104" s="1" t="s">
        <v>545</v>
      </c>
      <c r="F104" s="1" t="s">
        <v>541</v>
      </c>
      <c r="G104" s="1" t="s">
        <v>30</v>
      </c>
      <c r="H104" s="1" t="s">
        <v>31</v>
      </c>
      <c r="I104" s="1" t="s">
        <v>39</v>
      </c>
      <c r="J104" s="1" t="s">
        <v>33</v>
      </c>
      <c r="K104" s="1" t="s">
        <v>549</v>
      </c>
      <c r="L104" s="1">
        <v>56</v>
      </c>
      <c r="M104" s="1">
        <v>56</v>
      </c>
      <c r="N104" s="1">
        <v>56</v>
      </c>
      <c r="O104" s="6">
        <f t="shared" si="6"/>
        <v>2016</v>
      </c>
      <c r="P104" s="1" t="str">
        <f>IF(ISERROR(VLOOKUP(B104,#REF!,18,0)),"nein",VLOOKUP(B104,#REF!,18,0))</f>
        <v>nein</v>
      </c>
      <c r="Q104" s="2" t="str">
        <f t="shared" si="7"/>
        <v>ja</v>
      </c>
      <c r="R104" s="47">
        <f t="shared" si="8"/>
        <v>28.794520547945204</v>
      </c>
      <c r="S104" s="1" t="e">
        <f>VLOOKUP(AO104,#REF!,2,0)</f>
        <v>#REF!</v>
      </c>
      <c r="T104" s="6" t="str">
        <f t="shared" si="9"/>
        <v>m</v>
      </c>
      <c r="U104" s="1">
        <f t="shared" si="10"/>
        <v>2016</v>
      </c>
      <c r="V104" s="1" t="str">
        <f t="shared" si="11"/>
        <v>19.10.1987</v>
      </c>
      <c r="W104" s="26" t="s">
        <v>43</v>
      </c>
      <c r="X104" s="2" t="s">
        <v>44</v>
      </c>
      <c r="Y104" s="2" t="s">
        <v>50</v>
      </c>
      <c r="Z104" s="2" t="s">
        <v>57</v>
      </c>
      <c r="AA104" s="2" t="s">
        <v>78</v>
      </c>
      <c r="AB104" s="1" t="str">
        <f>IF(ISERROR(VLOOKUP(AA104,#REF!,2,0)),"noch unbekannt",VLOOKUP(AA104,#REF!,2,0))</f>
        <v>noch unbekannt</v>
      </c>
      <c r="AC104" s="1" t="s">
        <v>878</v>
      </c>
      <c r="AD104" s="2" t="s">
        <v>63</v>
      </c>
      <c r="AE104" s="8"/>
      <c r="AF104" s="1"/>
      <c r="AG104" s="1"/>
      <c r="AH104" s="1">
        <v>1</v>
      </c>
    </row>
    <row r="105" spans="1:34" x14ac:dyDescent="0.25">
      <c r="A105" s="2" t="s">
        <v>152</v>
      </c>
      <c r="B105" s="1" t="s">
        <v>550</v>
      </c>
      <c r="C105" s="31" t="s">
        <v>551</v>
      </c>
      <c r="D105" s="1" t="s">
        <v>24</v>
      </c>
      <c r="E105" s="1" t="s">
        <v>451</v>
      </c>
      <c r="F105" s="1" t="s">
        <v>552</v>
      </c>
      <c r="G105" s="1" t="s">
        <v>30</v>
      </c>
      <c r="H105" s="1" t="s">
        <v>31</v>
      </c>
      <c r="I105" s="1" t="s">
        <v>39</v>
      </c>
      <c r="J105" s="1" t="s">
        <v>33</v>
      </c>
      <c r="K105" s="1" t="s">
        <v>553</v>
      </c>
      <c r="L105" s="1">
        <v>62</v>
      </c>
      <c r="M105" s="1">
        <v>62</v>
      </c>
      <c r="N105" s="1">
        <v>62</v>
      </c>
      <c r="O105" s="6">
        <f t="shared" si="6"/>
        <v>2016</v>
      </c>
      <c r="P105" s="1" t="str">
        <f>IF(ISERROR(VLOOKUP(B105,#REF!,18,0)),"nein",VLOOKUP(B105,#REF!,18,0))</f>
        <v>nein</v>
      </c>
      <c r="Q105" s="2" t="str">
        <f t="shared" si="7"/>
        <v>ja</v>
      </c>
      <c r="R105" s="47">
        <f t="shared" si="8"/>
        <v>46.81095890410959</v>
      </c>
      <c r="S105" s="1" t="e">
        <f>VLOOKUP(AO105,#REF!,2,0)</f>
        <v>#REF!</v>
      </c>
      <c r="T105" s="6" t="str">
        <f t="shared" si="9"/>
        <v>m</v>
      </c>
      <c r="U105" s="1">
        <f t="shared" si="10"/>
        <v>2016</v>
      </c>
      <c r="V105" s="1" t="str">
        <f t="shared" si="11"/>
        <v>23.10.1969</v>
      </c>
      <c r="W105" s="26" t="s">
        <v>43</v>
      </c>
      <c r="X105" s="2" t="s">
        <v>44</v>
      </c>
      <c r="Y105" s="2" t="s">
        <v>50</v>
      </c>
      <c r="Z105" s="2" t="s">
        <v>88</v>
      </c>
      <c r="AA105" s="2" t="s">
        <v>118</v>
      </c>
      <c r="AB105" s="1" t="str">
        <f>IF(ISERROR(VLOOKUP(AA105,#REF!,2,0)),"noch unbekannt",VLOOKUP(AA105,#REF!,2,0))</f>
        <v>noch unbekannt</v>
      </c>
      <c r="AC105" s="2" t="s">
        <v>879</v>
      </c>
      <c r="AD105" s="2" t="s">
        <v>819</v>
      </c>
      <c r="AE105" s="8"/>
      <c r="AF105" s="1"/>
      <c r="AG105" s="1"/>
      <c r="AH105" s="1">
        <v>1</v>
      </c>
    </row>
    <row r="106" spans="1:34" x14ac:dyDescent="0.25">
      <c r="A106" s="2" t="s">
        <v>152</v>
      </c>
      <c r="B106" s="1" t="s">
        <v>554</v>
      </c>
      <c r="C106" s="31" t="s">
        <v>305</v>
      </c>
      <c r="D106" s="1" t="s">
        <v>28</v>
      </c>
      <c r="E106" s="1" t="s">
        <v>555</v>
      </c>
      <c r="F106" s="1" t="s">
        <v>37</v>
      </c>
      <c r="G106" s="1" t="s">
        <v>29</v>
      </c>
      <c r="H106" s="1" t="s">
        <v>26</v>
      </c>
      <c r="I106" s="1" t="s">
        <v>39</v>
      </c>
      <c r="J106" s="1" t="s">
        <v>38</v>
      </c>
      <c r="K106" s="1" t="s">
        <v>307</v>
      </c>
      <c r="L106" s="1">
        <v>85</v>
      </c>
      <c r="M106" s="1">
        <v>86</v>
      </c>
      <c r="N106" s="1">
        <v>86</v>
      </c>
      <c r="O106" s="6">
        <f t="shared" si="6"/>
        <v>2016</v>
      </c>
      <c r="P106" s="1" t="str">
        <f>IF(ISERROR(VLOOKUP(B106,#REF!,18,0)),"nein",VLOOKUP(B106,#REF!,18,0))</f>
        <v>nein</v>
      </c>
      <c r="Q106" s="2" t="str">
        <f t="shared" si="7"/>
        <v>ja</v>
      </c>
      <c r="R106" s="47">
        <f t="shared" si="8"/>
        <v>60.098630136986301</v>
      </c>
      <c r="S106" s="1" t="e">
        <f>VLOOKUP(AO106,#REF!,2,0)</f>
        <v>#REF!</v>
      </c>
      <c r="T106" s="6" t="str">
        <f t="shared" si="9"/>
        <v>w</v>
      </c>
      <c r="U106" s="1">
        <f t="shared" si="10"/>
        <v>2016</v>
      </c>
      <c r="V106" s="1" t="str">
        <f t="shared" si="11"/>
        <v>12.07.1956</v>
      </c>
      <c r="W106" s="29" t="s">
        <v>55</v>
      </c>
      <c r="X106" s="2" t="s">
        <v>49</v>
      </c>
      <c r="Y106" s="2" t="s">
        <v>65</v>
      </c>
      <c r="Z106" s="2" t="s">
        <v>65</v>
      </c>
      <c r="AA106" s="2" t="s">
        <v>73</v>
      </c>
      <c r="AB106" s="1" t="str">
        <f>IF(ISERROR(VLOOKUP(AA106,#REF!,2,0)),"noch unbekannt",VLOOKUP(AA106,#REF!,2,0))</f>
        <v>noch unbekannt</v>
      </c>
      <c r="AC106" s="1" t="s">
        <v>787</v>
      </c>
      <c r="AD106" s="2" t="s">
        <v>758</v>
      </c>
      <c r="AE106" s="17" t="s">
        <v>969</v>
      </c>
      <c r="AF106" s="1"/>
      <c r="AG106" s="1"/>
      <c r="AH106" s="1">
        <v>1</v>
      </c>
    </row>
    <row r="107" spans="1:34" x14ac:dyDescent="0.25">
      <c r="A107" s="2" t="s">
        <v>152</v>
      </c>
      <c r="B107" s="1" t="s">
        <v>556</v>
      </c>
      <c r="C107" s="31" t="s">
        <v>557</v>
      </c>
      <c r="D107" s="1" t="s">
        <v>28</v>
      </c>
      <c r="E107" s="1" t="s">
        <v>558</v>
      </c>
      <c r="F107" s="1" t="s">
        <v>456</v>
      </c>
      <c r="G107" s="1" t="s">
        <v>25</v>
      </c>
      <c r="H107" s="1" t="s">
        <v>31</v>
      </c>
      <c r="I107" s="1" t="s">
        <v>39</v>
      </c>
      <c r="J107" s="1" t="s">
        <v>33</v>
      </c>
      <c r="K107" s="1" t="s">
        <v>559</v>
      </c>
      <c r="L107" s="1">
        <v>46</v>
      </c>
      <c r="M107" s="1">
        <v>46</v>
      </c>
      <c r="N107" s="1">
        <v>46</v>
      </c>
      <c r="O107" s="6">
        <f t="shared" si="6"/>
        <v>2016</v>
      </c>
      <c r="P107" s="1" t="str">
        <f>IF(ISERROR(VLOOKUP(B107,#REF!,18,0)),"nein",VLOOKUP(B107,#REF!,18,0))</f>
        <v>nein</v>
      </c>
      <c r="Q107" s="2" t="str">
        <f t="shared" si="7"/>
        <v>ja</v>
      </c>
      <c r="R107" s="47">
        <f t="shared" si="8"/>
        <v>64.136986301369859</v>
      </c>
      <c r="S107" s="1" t="e">
        <f>VLOOKUP(AO107,#REF!,2,0)</f>
        <v>#REF!</v>
      </c>
      <c r="T107" s="6" t="str">
        <f t="shared" si="9"/>
        <v>w</v>
      </c>
      <c r="U107" s="1">
        <f t="shared" si="10"/>
        <v>2016</v>
      </c>
      <c r="V107" s="1" t="str">
        <f t="shared" si="11"/>
        <v>27.06.1952</v>
      </c>
      <c r="W107" s="26" t="s">
        <v>43</v>
      </c>
      <c r="X107" s="2" t="s">
        <v>49</v>
      </c>
      <c r="Y107" s="2" t="s">
        <v>50</v>
      </c>
      <c r="Z107" s="2" t="s">
        <v>53</v>
      </c>
      <c r="AA107" s="2" t="s">
        <v>130</v>
      </c>
      <c r="AB107" s="1" t="str">
        <f>IF(ISERROR(VLOOKUP(AA107,#REF!,2,0)),"noch unbekannt",VLOOKUP(AA107,#REF!,2,0))</f>
        <v>noch unbekannt</v>
      </c>
      <c r="AC107" s="2" t="s">
        <v>880</v>
      </c>
      <c r="AD107" s="2" t="s">
        <v>780</v>
      </c>
      <c r="AE107" s="8"/>
      <c r="AF107" s="1"/>
      <c r="AG107" s="1"/>
      <c r="AH107" s="1">
        <v>1</v>
      </c>
    </row>
    <row r="108" spans="1:34" x14ac:dyDescent="0.25">
      <c r="A108" s="2" t="s">
        <v>152</v>
      </c>
      <c r="B108" s="1" t="s">
        <v>560</v>
      </c>
      <c r="C108" s="31" t="s">
        <v>561</v>
      </c>
      <c r="D108" s="1" t="s">
        <v>24</v>
      </c>
      <c r="E108" s="1" t="s">
        <v>562</v>
      </c>
      <c r="F108" s="1" t="s">
        <v>563</v>
      </c>
      <c r="G108" s="1" t="s">
        <v>30</v>
      </c>
      <c r="H108" s="1" t="s">
        <v>31</v>
      </c>
      <c r="I108" s="1" t="s">
        <v>39</v>
      </c>
      <c r="J108" s="1" t="s">
        <v>33</v>
      </c>
      <c r="K108" s="1" t="s">
        <v>564</v>
      </c>
      <c r="L108" s="1">
        <v>42</v>
      </c>
      <c r="M108" s="1">
        <v>42</v>
      </c>
      <c r="N108" s="1">
        <v>42</v>
      </c>
      <c r="O108" s="6">
        <f t="shared" si="6"/>
        <v>2016</v>
      </c>
      <c r="P108" s="1" t="str">
        <f>IF(ISERROR(VLOOKUP(B108,#REF!,18,0)),"nein",VLOOKUP(B108,#REF!,18,0))</f>
        <v>nein</v>
      </c>
      <c r="Q108" s="2" t="str">
        <f t="shared" si="7"/>
        <v>ja</v>
      </c>
      <c r="R108" s="47">
        <f t="shared" si="8"/>
        <v>41.939726027397263</v>
      </c>
      <c r="S108" s="1" t="e">
        <f>VLOOKUP(AO108,#REF!,2,0)</f>
        <v>#REF!</v>
      </c>
      <c r="T108" s="6" t="str">
        <f t="shared" si="9"/>
        <v>m</v>
      </c>
      <c r="U108" s="1">
        <f t="shared" si="10"/>
        <v>2016</v>
      </c>
      <c r="V108" s="1" t="str">
        <f t="shared" si="11"/>
        <v>14.09.1974</v>
      </c>
      <c r="W108" s="26" t="s">
        <v>43</v>
      </c>
      <c r="X108" s="2" t="s">
        <v>44</v>
      </c>
      <c r="Y108" s="2" t="s">
        <v>56</v>
      </c>
      <c r="Z108" s="2" t="s">
        <v>74</v>
      </c>
      <c r="AA108" s="2" t="s">
        <v>78</v>
      </c>
      <c r="AB108" s="1" t="str">
        <f>IF(ISERROR(VLOOKUP(AA108,#REF!,2,0)),"noch unbekannt",VLOOKUP(AA108,#REF!,2,0))</f>
        <v>noch unbekannt</v>
      </c>
      <c r="AC108" s="2" t="s">
        <v>881</v>
      </c>
      <c r="AD108" s="2" t="s">
        <v>69</v>
      </c>
      <c r="AE108" s="3" t="s">
        <v>1005</v>
      </c>
      <c r="AF108" s="2" t="s">
        <v>1006</v>
      </c>
      <c r="AG108" s="1"/>
      <c r="AH108" s="1">
        <v>1</v>
      </c>
    </row>
    <row r="109" spans="1:34" ht="90.5" x14ac:dyDescent="0.25">
      <c r="A109" s="2" t="s">
        <v>152</v>
      </c>
      <c r="B109" s="1" t="s">
        <v>565</v>
      </c>
      <c r="C109" s="31" t="s">
        <v>566</v>
      </c>
      <c r="D109" s="1" t="s">
        <v>24</v>
      </c>
      <c r="E109" s="1" t="s">
        <v>455</v>
      </c>
      <c r="F109" s="1" t="s">
        <v>456</v>
      </c>
      <c r="G109" s="1" t="s">
        <v>25</v>
      </c>
      <c r="H109" s="1" t="s">
        <v>31</v>
      </c>
      <c r="I109" s="1" t="s">
        <v>39</v>
      </c>
      <c r="J109" s="1" t="s">
        <v>33</v>
      </c>
      <c r="K109" s="1" t="s">
        <v>114</v>
      </c>
      <c r="L109" s="1">
        <v>30</v>
      </c>
      <c r="M109" s="1">
        <v>30</v>
      </c>
      <c r="N109" s="1">
        <v>30</v>
      </c>
      <c r="O109" s="6">
        <f t="shared" si="6"/>
        <v>2016</v>
      </c>
      <c r="P109" s="1" t="str">
        <f>IF(ISERROR(VLOOKUP(B109,#REF!,18,0)),"nein",VLOOKUP(B109,#REF!,18,0))</f>
        <v>nein</v>
      </c>
      <c r="Q109" s="2" t="str">
        <f t="shared" si="7"/>
        <v>ja</v>
      </c>
      <c r="R109" s="47">
        <f t="shared" si="8"/>
        <v>47.912328767123284</v>
      </c>
      <c r="S109" s="1" t="e">
        <f>VLOOKUP(AO109,#REF!,2,0)</f>
        <v>#REF!</v>
      </c>
      <c r="T109" s="6" t="str">
        <f t="shared" si="9"/>
        <v>m</v>
      </c>
      <c r="U109" s="1">
        <f t="shared" si="10"/>
        <v>2016</v>
      </c>
      <c r="V109" s="1" t="str">
        <f t="shared" si="11"/>
        <v>29.09.1968</v>
      </c>
      <c r="W109" s="26" t="s">
        <v>43</v>
      </c>
      <c r="X109" s="2" t="s">
        <v>44</v>
      </c>
      <c r="Y109" s="2" t="s">
        <v>50</v>
      </c>
      <c r="Z109" s="2" t="s">
        <v>102</v>
      </c>
      <c r="AA109" s="2" t="s">
        <v>132</v>
      </c>
      <c r="AB109" s="1" t="str">
        <f>IF(ISERROR(VLOOKUP(AA109,#REF!,2,0)),"noch unbekannt",VLOOKUP(AA109,#REF!,2,0))</f>
        <v>noch unbekannt</v>
      </c>
      <c r="AC109" s="19" t="s">
        <v>1097</v>
      </c>
      <c r="AD109" s="19" t="s">
        <v>54</v>
      </c>
      <c r="AE109" s="8"/>
      <c r="AF109" s="1"/>
      <c r="AG109" s="1"/>
      <c r="AH109" s="1">
        <v>1</v>
      </c>
    </row>
    <row r="110" spans="1:34" x14ac:dyDescent="0.25">
      <c r="A110" s="2" t="s">
        <v>152</v>
      </c>
      <c r="B110" s="1" t="s">
        <v>567</v>
      </c>
      <c r="C110" s="31" t="s">
        <v>568</v>
      </c>
      <c r="D110" s="1" t="s">
        <v>24</v>
      </c>
      <c r="E110" s="1" t="s">
        <v>569</v>
      </c>
      <c r="F110" s="1" t="s">
        <v>37</v>
      </c>
      <c r="G110" s="1" t="s">
        <v>25</v>
      </c>
      <c r="H110" s="1" t="s">
        <v>31</v>
      </c>
      <c r="I110" s="1" t="s">
        <v>39</v>
      </c>
      <c r="J110" s="1" t="s">
        <v>38</v>
      </c>
      <c r="K110" s="1" t="s">
        <v>570</v>
      </c>
      <c r="L110" s="1">
        <v>70</v>
      </c>
      <c r="M110" s="1">
        <v>71</v>
      </c>
      <c r="N110" s="1">
        <v>71</v>
      </c>
      <c r="O110" s="6">
        <f t="shared" si="6"/>
        <v>2016</v>
      </c>
      <c r="P110" s="1" t="str">
        <f>IF(ISERROR(VLOOKUP(B110,#REF!,18,0)),"nein",VLOOKUP(B110,#REF!,18,0))</f>
        <v>nein</v>
      </c>
      <c r="Q110" s="2" t="str">
        <f t="shared" si="7"/>
        <v>ja</v>
      </c>
      <c r="R110" s="47">
        <f t="shared" si="8"/>
        <v>37.665753424657531</v>
      </c>
      <c r="S110" s="1" t="e">
        <f>VLOOKUP(AO110,#REF!,2,0)</f>
        <v>#REF!</v>
      </c>
      <c r="T110" s="6" t="str">
        <f t="shared" si="9"/>
        <v>m</v>
      </c>
      <c r="U110" s="1">
        <f t="shared" si="10"/>
        <v>2016</v>
      </c>
      <c r="V110" s="1" t="str">
        <f t="shared" si="11"/>
        <v>27.12.1978</v>
      </c>
      <c r="W110" s="26" t="s">
        <v>43</v>
      </c>
      <c r="X110" s="2" t="s">
        <v>49</v>
      </c>
      <c r="Y110" s="2" t="s">
        <v>50</v>
      </c>
      <c r="Z110" s="2" t="s">
        <v>84</v>
      </c>
      <c r="AA110" s="2" t="s">
        <v>76</v>
      </c>
      <c r="AB110" s="1" t="str">
        <f>IF(ISERROR(VLOOKUP(AA110,#REF!,2,0)),"noch unbekannt",VLOOKUP(AA110,#REF!,2,0))</f>
        <v>noch unbekannt</v>
      </c>
      <c r="AC110" s="2" t="s">
        <v>882</v>
      </c>
      <c r="AD110" s="2" t="s">
        <v>54</v>
      </c>
      <c r="AE110" s="8"/>
      <c r="AF110" s="1"/>
      <c r="AG110" s="1"/>
      <c r="AH110" s="1">
        <v>1</v>
      </c>
    </row>
    <row r="111" spans="1:34" x14ac:dyDescent="0.25">
      <c r="A111" s="2" t="s">
        <v>152</v>
      </c>
      <c r="B111" s="1" t="s">
        <v>571</v>
      </c>
      <c r="C111" s="31" t="s">
        <v>572</v>
      </c>
      <c r="D111" s="1" t="s">
        <v>24</v>
      </c>
      <c r="E111" s="1" t="s">
        <v>573</v>
      </c>
      <c r="F111" s="1" t="s">
        <v>574</v>
      </c>
      <c r="G111" s="1" t="s">
        <v>29</v>
      </c>
      <c r="H111" s="1" t="s">
        <v>31</v>
      </c>
      <c r="I111" s="1" t="s">
        <v>39</v>
      </c>
      <c r="J111" s="1" t="s">
        <v>33</v>
      </c>
      <c r="K111" s="1" t="s">
        <v>575</v>
      </c>
      <c r="L111" s="1">
        <v>23</v>
      </c>
      <c r="M111" s="1">
        <v>23</v>
      </c>
      <c r="N111" s="1">
        <v>23</v>
      </c>
      <c r="O111" s="6">
        <f t="shared" si="6"/>
        <v>2016</v>
      </c>
      <c r="P111" s="1" t="str">
        <f>IF(ISERROR(VLOOKUP(B111,#REF!,18,0)),"nein",VLOOKUP(B111,#REF!,18,0))</f>
        <v>nein</v>
      </c>
      <c r="Q111" s="2" t="str">
        <f t="shared" si="7"/>
        <v>ja</v>
      </c>
      <c r="R111" s="47">
        <f t="shared" si="8"/>
        <v>68.8</v>
      </c>
      <c r="S111" s="1" t="e">
        <f>VLOOKUP(AO111,#REF!,2,0)</f>
        <v>#REF!</v>
      </c>
      <c r="T111" s="6" t="str">
        <f t="shared" si="9"/>
        <v>m</v>
      </c>
      <c r="U111" s="1">
        <f t="shared" si="10"/>
        <v>2016</v>
      </c>
      <c r="V111" s="1" t="str">
        <f t="shared" si="11"/>
        <v>07.12.1947</v>
      </c>
      <c r="W111" s="29" t="s">
        <v>55</v>
      </c>
      <c r="X111" s="2" t="s">
        <v>49</v>
      </c>
      <c r="Y111" s="2" t="s">
        <v>65</v>
      </c>
      <c r="Z111" s="2" t="s">
        <v>65</v>
      </c>
      <c r="AA111" s="2" t="s">
        <v>73</v>
      </c>
      <c r="AB111" s="1" t="str">
        <f>IF(ISERROR(VLOOKUP(AA111,#REF!,2,0)),"noch unbekannt",VLOOKUP(AA111,#REF!,2,0))</f>
        <v>noch unbekannt</v>
      </c>
      <c r="AC111" s="1" t="s">
        <v>884</v>
      </c>
      <c r="AD111" s="2" t="s">
        <v>883</v>
      </c>
      <c r="AE111" s="8"/>
      <c r="AF111" s="1"/>
      <c r="AG111" s="1"/>
      <c r="AH111" s="1">
        <v>1</v>
      </c>
    </row>
    <row r="112" spans="1:34" ht="70.5" x14ac:dyDescent="0.25">
      <c r="A112" s="2" t="s">
        <v>152</v>
      </c>
      <c r="B112" s="1" t="s">
        <v>576</v>
      </c>
      <c r="C112" s="31" t="s">
        <v>577</v>
      </c>
      <c r="D112" s="1" t="s">
        <v>28</v>
      </c>
      <c r="E112" s="1" t="s">
        <v>578</v>
      </c>
      <c r="F112" s="1" t="s">
        <v>579</v>
      </c>
      <c r="G112" s="1" t="s">
        <v>29</v>
      </c>
      <c r="H112" s="1" t="s">
        <v>31</v>
      </c>
      <c r="I112" s="1" t="s">
        <v>39</v>
      </c>
      <c r="J112" s="1" t="s">
        <v>27</v>
      </c>
      <c r="K112" s="1" t="s">
        <v>580</v>
      </c>
      <c r="L112" s="1">
        <v>11</v>
      </c>
      <c r="M112" s="1">
        <v>11</v>
      </c>
      <c r="N112" s="1">
        <v>11</v>
      </c>
      <c r="O112" s="6">
        <f t="shared" si="6"/>
        <v>2016</v>
      </c>
      <c r="P112" s="1" t="str">
        <f>IF(ISERROR(VLOOKUP(B112,#REF!,18,0)),"nein",VLOOKUP(B112,#REF!,18,0))</f>
        <v>nein</v>
      </c>
      <c r="Q112" s="2" t="str">
        <f t="shared" si="7"/>
        <v>ja</v>
      </c>
      <c r="R112" s="47">
        <f t="shared" si="8"/>
        <v>76.169863013698631</v>
      </c>
      <c r="S112" s="1" t="e">
        <f>VLOOKUP(AO112,#REF!,2,0)</f>
        <v>#REF!</v>
      </c>
      <c r="T112" s="6" t="str">
        <f t="shared" si="9"/>
        <v>w</v>
      </c>
      <c r="U112" s="1">
        <f t="shared" si="10"/>
        <v>2016</v>
      </c>
      <c r="V112" s="1" t="str">
        <f t="shared" si="11"/>
        <v>06.07.1940</v>
      </c>
      <c r="W112" s="26" t="s">
        <v>55</v>
      </c>
      <c r="X112" s="2" t="s">
        <v>49</v>
      </c>
      <c r="Y112" s="2" t="s">
        <v>65</v>
      </c>
      <c r="Z112" s="2" t="s">
        <v>65</v>
      </c>
      <c r="AA112" s="2" t="s">
        <v>73</v>
      </c>
      <c r="AB112" s="1" t="str">
        <f>IF(ISERROR(VLOOKUP(AA112,#REF!,2,0)),"noch unbekannt",VLOOKUP(AA112,#REF!,2,0))</f>
        <v>noch unbekannt</v>
      </c>
      <c r="AC112" s="19" t="s">
        <v>885</v>
      </c>
      <c r="AD112" s="2" t="s">
        <v>69</v>
      </c>
      <c r="AE112" s="3" t="s">
        <v>1003</v>
      </c>
      <c r="AF112" s="2" t="s">
        <v>1004</v>
      </c>
      <c r="AG112" s="1"/>
      <c r="AH112" s="1">
        <v>1</v>
      </c>
    </row>
    <row r="113" spans="1:34" x14ac:dyDescent="0.25">
      <c r="A113" s="2" t="s">
        <v>152</v>
      </c>
      <c r="B113" s="1" t="s">
        <v>581</v>
      </c>
      <c r="C113" s="31" t="s">
        <v>582</v>
      </c>
      <c r="D113" s="1" t="s">
        <v>24</v>
      </c>
      <c r="E113" s="1" t="s">
        <v>583</v>
      </c>
      <c r="F113" s="1" t="s">
        <v>584</v>
      </c>
      <c r="G113" s="1" t="s">
        <v>35</v>
      </c>
      <c r="H113" s="1" t="s">
        <v>31</v>
      </c>
      <c r="I113" s="1" t="s">
        <v>39</v>
      </c>
      <c r="J113" s="1" t="s">
        <v>33</v>
      </c>
      <c r="K113" s="1" t="s">
        <v>585</v>
      </c>
      <c r="L113" s="1">
        <v>45</v>
      </c>
      <c r="M113" s="1">
        <v>45</v>
      </c>
      <c r="N113" s="1">
        <v>45</v>
      </c>
      <c r="O113" s="6">
        <f t="shared" si="6"/>
        <v>2016</v>
      </c>
      <c r="P113" s="1" t="str">
        <f>IF(ISERROR(VLOOKUP(B113,#REF!,18,0)),"nein",VLOOKUP(B113,#REF!,18,0))</f>
        <v>nein</v>
      </c>
      <c r="Q113" s="2" t="str">
        <f t="shared" si="7"/>
        <v>ja</v>
      </c>
      <c r="R113" s="47">
        <f t="shared" si="8"/>
        <v>74.964383561643842</v>
      </c>
      <c r="S113" s="1" t="e">
        <f>VLOOKUP(AO113,#REF!,2,0)</f>
        <v>#REF!</v>
      </c>
      <c r="T113" s="6" t="str">
        <f t="shared" si="9"/>
        <v>m</v>
      </c>
      <c r="U113" s="1">
        <f t="shared" si="10"/>
        <v>2016</v>
      </c>
      <c r="V113" s="1" t="str">
        <f t="shared" si="11"/>
        <v>23.09.1941</v>
      </c>
      <c r="W113" s="26" t="s">
        <v>55</v>
      </c>
      <c r="X113" s="2" t="s">
        <v>49</v>
      </c>
      <c r="Y113" s="2" t="s">
        <v>65</v>
      </c>
      <c r="Z113" s="2" t="s">
        <v>65</v>
      </c>
      <c r="AA113" s="2" t="s">
        <v>887</v>
      </c>
      <c r="AB113" s="1" t="str">
        <f>IF(ISERROR(VLOOKUP(AA113,#REF!,2,0)),"noch unbekannt",VLOOKUP(AA113,#REF!,2,0))</f>
        <v>noch unbekannt</v>
      </c>
      <c r="AC113" s="1" t="s">
        <v>886</v>
      </c>
      <c r="AD113" s="2" t="s">
        <v>758</v>
      </c>
      <c r="AE113" s="17" t="s">
        <v>983</v>
      </c>
      <c r="AF113" s="2" t="s">
        <v>988</v>
      </c>
      <c r="AG113" s="1"/>
      <c r="AH113" s="1">
        <v>1</v>
      </c>
    </row>
    <row r="114" spans="1:34" x14ac:dyDescent="0.25">
      <c r="A114" s="2" t="s">
        <v>152</v>
      </c>
      <c r="B114" s="1" t="s">
        <v>586</v>
      </c>
      <c r="C114" s="31" t="s">
        <v>587</v>
      </c>
      <c r="D114" s="1" t="s">
        <v>28</v>
      </c>
      <c r="E114" s="1" t="s">
        <v>470</v>
      </c>
      <c r="F114" s="1" t="s">
        <v>588</v>
      </c>
      <c r="G114" s="1" t="s">
        <v>30</v>
      </c>
      <c r="H114" s="1" t="s">
        <v>31</v>
      </c>
      <c r="I114" s="1" t="s">
        <v>39</v>
      </c>
      <c r="J114" s="1" t="s">
        <v>33</v>
      </c>
      <c r="K114" s="1" t="s">
        <v>589</v>
      </c>
      <c r="L114" s="1">
        <v>37</v>
      </c>
      <c r="M114" s="1">
        <v>37</v>
      </c>
      <c r="N114" s="1">
        <v>37</v>
      </c>
      <c r="O114" s="6">
        <f t="shared" si="6"/>
        <v>2016</v>
      </c>
      <c r="P114" s="1" t="str">
        <f>IF(ISERROR(VLOOKUP(B114,#REF!,18,0)),"nein",VLOOKUP(B114,#REF!,18,0))</f>
        <v>nein</v>
      </c>
      <c r="Q114" s="2" t="str">
        <f t="shared" si="7"/>
        <v>ja</v>
      </c>
      <c r="R114" s="47">
        <f t="shared" si="8"/>
        <v>79.561643835616437</v>
      </c>
      <c r="S114" s="1" t="e">
        <f>VLOOKUP(AO114,#REF!,2,0)</f>
        <v>#REF!</v>
      </c>
      <c r="T114" s="6" t="str">
        <f t="shared" si="9"/>
        <v>w</v>
      </c>
      <c r="U114" s="1">
        <f t="shared" si="10"/>
        <v>2016</v>
      </c>
      <c r="V114" s="1" t="str">
        <f t="shared" si="11"/>
        <v>27.02.1937</v>
      </c>
      <c r="W114" s="26" t="s">
        <v>55</v>
      </c>
      <c r="X114" s="2" t="s">
        <v>44</v>
      </c>
      <c r="Y114" s="2" t="s">
        <v>56</v>
      </c>
      <c r="Z114" s="2" t="s">
        <v>71</v>
      </c>
      <c r="AA114" s="2" t="s">
        <v>58</v>
      </c>
      <c r="AB114" s="1" t="str">
        <f>IF(ISERROR(VLOOKUP(AA114,#REF!,2,0)),"noch unbekannt",VLOOKUP(AA114,#REF!,2,0))</f>
        <v>noch unbekannt</v>
      </c>
      <c r="AC114" s="2" t="s">
        <v>888</v>
      </c>
      <c r="AD114" s="2" t="s">
        <v>840</v>
      </c>
      <c r="AE114" s="8"/>
      <c r="AF114" s="1"/>
      <c r="AG114" s="1"/>
      <c r="AH114" s="1">
        <v>1</v>
      </c>
    </row>
    <row r="115" spans="1:34" x14ac:dyDescent="0.25">
      <c r="A115" s="2" t="s">
        <v>152</v>
      </c>
      <c r="B115" s="1" t="s">
        <v>590</v>
      </c>
      <c r="C115" s="31" t="s">
        <v>591</v>
      </c>
      <c r="D115" s="1" t="s">
        <v>24</v>
      </c>
      <c r="E115" s="1" t="s">
        <v>592</v>
      </c>
      <c r="F115" s="1" t="s">
        <v>588</v>
      </c>
      <c r="G115" s="1" t="s">
        <v>35</v>
      </c>
      <c r="H115" s="1" t="s">
        <v>31</v>
      </c>
      <c r="I115" s="1" t="s">
        <v>39</v>
      </c>
      <c r="J115" s="1" t="s">
        <v>33</v>
      </c>
      <c r="K115" s="1" t="s">
        <v>593</v>
      </c>
      <c r="L115" s="1">
        <v>45</v>
      </c>
      <c r="M115" s="1">
        <v>45</v>
      </c>
      <c r="N115" s="1">
        <v>45</v>
      </c>
      <c r="O115" s="6">
        <f t="shared" si="6"/>
        <v>2016</v>
      </c>
      <c r="P115" s="1" t="str">
        <f>IF(ISERROR(VLOOKUP(B115,#REF!,18,0)),"nein",VLOOKUP(B115,#REF!,18,0))</f>
        <v>nein</v>
      </c>
      <c r="Q115" s="2" t="str">
        <f t="shared" si="7"/>
        <v>ja</v>
      </c>
      <c r="R115" s="47">
        <f t="shared" si="8"/>
        <v>50.246575342465754</v>
      </c>
      <c r="S115" s="1" t="e">
        <f>VLOOKUP(AO115,#REF!,2,0)</f>
        <v>#REF!</v>
      </c>
      <c r="T115" s="6" t="str">
        <f t="shared" si="9"/>
        <v>m</v>
      </c>
      <c r="U115" s="1">
        <f t="shared" si="10"/>
        <v>2016</v>
      </c>
      <c r="V115" s="1" t="str">
        <f t="shared" si="11"/>
        <v>07.06.1966</v>
      </c>
      <c r="W115" s="26" t="s">
        <v>55</v>
      </c>
      <c r="X115" s="2" t="s">
        <v>44</v>
      </c>
      <c r="Y115" s="2" t="s">
        <v>56</v>
      </c>
      <c r="Z115" s="2" t="s">
        <v>51</v>
      </c>
      <c r="AA115" s="2" t="s">
        <v>138</v>
      </c>
      <c r="AB115" s="1" t="str">
        <f>IF(ISERROR(VLOOKUP(AA115,#REF!,2,0)),"noch unbekannt",VLOOKUP(AA115,#REF!,2,0))</f>
        <v>noch unbekannt</v>
      </c>
      <c r="AC115" s="2" t="s">
        <v>889</v>
      </c>
      <c r="AD115" s="2" t="s">
        <v>758</v>
      </c>
      <c r="AE115" s="17" t="s">
        <v>969</v>
      </c>
      <c r="AF115" s="1"/>
      <c r="AG115" s="1"/>
      <c r="AH115" s="1">
        <v>1</v>
      </c>
    </row>
    <row r="116" spans="1:34" x14ac:dyDescent="0.25">
      <c r="A116" s="2" t="s">
        <v>152</v>
      </c>
      <c r="B116" s="1" t="s">
        <v>594</v>
      </c>
      <c r="C116" s="31" t="s">
        <v>595</v>
      </c>
      <c r="D116" s="1" t="s">
        <v>24</v>
      </c>
      <c r="E116" s="1" t="s">
        <v>596</v>
      </c>
      <c r="F116" s="1" t="s">
        <v>541</v>
      </c>
      <c r="G116" s="1" t="s">
        <v>25</v>
      </c>
      <c r="H116" s="1" t="s">
        <v>31</v>
      </c>
      <c r="I116" s="1" t="s">
        <v>39</v>
      </c>
      <c r="J116" s="1" t="s">
        <v>33</v>
      </c>
      <c r="K116" s="1" t="s">
        <v>597</v>
      </c>
      <c r="L116" s="1">
        <v>27</v>
      </c>
      <c r="M116" s="1">
        <v>27</v>
      </c>
      <c r="N116" s="1">
        <v>27</v>
      </c>
      <c r="O116" s="6">
        <f t="shared" si="6"/>
        <v>2016</v>
      </c>
      <c r="P116" s="1" t="str">
        <f>IF(ISERROR(VLOOKUP(B116,#REF!,18,0)),"nein",VLOOKUP(B116,#REF!,18,0))</f>
        <v>nein</v>
      </c>
      <c r="Q116" s="2" t="str">
        <f t="shared" si="7"/>
        <v>ja</v>
      </c>
      <c r="R116" s="47">
        <f t="shared" si="8"/>
        <v>24.032876712328768</v>
      </c>
      <c r="S116" s="1" t="e">
        <f>VLOOKUP(AO116,#REF!,2,0)</f>
        <v>#REF!</v>
      </c>
      <c r="T116" s="6" t="str">
        <f t="shared" si="9"/>
        <v>m</v>
      </c>
      <c r="U116" s="1">
        <f t="shared" si="10"/>
        <v>2016</v>
      </c>
      <c r="V116" s="1" t="str">
        <f t="shared" si="11"/>
        <v>20.08.1992</v>
      </c>
      <c r="W116" s="26" t="s">
        <v>43</v>
      </c>
      <c r="X116" s="2" t="s">
        <v>49</v>
      </c>
      <c r="Y116" s="2" t="s">
        <v>67</v>
      </c>
      <c r="Z116" s="2" t="s">
        <v>84</v>
      </c>
      <c r="AA116" s="2" t="s">
        <v>132</v>
      </c>
      <c r="AB116" s="1" t="str">
        <f>IF(ISERROR(VLOOKUP(AA116,#REF!,2,0)),"noch unbekannt",VLOOKUP(AA116,#REF!,2,0))</f>
        <v>noch unbekannt</v>
      </c>
      <c r="AC116" s="1" t="s">
        <v>890</v>
      </c>
      <c r="AD116" s="2" t="s">
        <v>95</v>
      </c>
      <c r="AE116" s="1"/>
      <c r="AF116" s="1"/>
      <c r="AG116" s="1"/>
      <c r="AH116" s="1">
        <v>1</v>
      </c>
    </row>
    <row r="117" spans="1:34" ht="40.5" x14ac:dyDescent="0.25">
      <c r="A117" s="2" t="s">
        <v>152</v>
      </c>
      <c r="B117" s="1" t="s">
        <v>598</v>
      </c>
      <c r="C117" s="31" t="s">
        <v>599</v>
      </c>
      <c r="D117" s="1" t="s">
        <v>28</v>
      </c>
      <c r="E117" s="1" t="s">
        <v>600</v>
      </c>
      <c r="F117" s="1" t="s">
        <v>601</v>
      </c>
      <c r="G117" s="1" t="s">
        <v>30</v>
      </c>
      <c r="H117" s="1" t="s">
        <v>31</v>
      </c>
      <c r="I117" s="1" t="s">
        <v>32</v>
      </c>
      <c r="J117" s="1" t="s">
        <v>40</v>
      </c>
      <c r="K117" s="1" t="s">
        <v>602</v>
      </c>
      <c r="L117" s="1">
        <v>30</v>
      </c>
      <c r="M117" s="1">
        <v>30</v>
      </c>
      <c r="N117" s="1">
        <v>30</v>
      </c>
      <c r="O117" s="6">
        <f t="shared" si="6"/>
        <v>2016</v>
      </c>
      <c r="P117" s="1" t="str">
        <f>IF(ISERROR(VLOOKUP(B117,#REF!,18,0)),"nein",VLOOKUP(B117,#REF!,18,0))</f>
        <v>nein</v>
      </c>
      <c r="Q117" s="2" t="str">
        <f t="shared" si="7"/>
        <v>ja</v>
      </c>
      <c r="R117" s="47">
        <f t="shared" si="8"/>
        <v>81.920547945205485</v>
      </c>
      <c r="S117" s="1" t="e">
        <f>VLOOKUP(AO117,#REF!,2,0)</f>
        <v>#REF!</v>
      </c>
      <c r="T117" s="6" t="str">
        <f t="shared" si="9"/>
        <v>w</v>
      </c>
      <c r="U117" s="1">
        <f t="shared" si="10"/>
        <v>2016</v>
      </c>
      <c r="V117" s="1" t="str">
        <f t="shared" si="11"/>
        <v>21.10.1934</v>
      </c>
      <c r="W117" s="26" t="s">
        <v>43</v>
      </c>
      <c r="X117" s="2" t="s">
        <v>44</v>
      </c>
      <c r="Y117" s="2" t="s">
        <v>45</v>
      </c>
      <c r="Z117" s="2" t="s">
        <v>46</v>
      </c>
      <c r="AA117" s="2" t="s">
        <v>52</v>
      </c>
      <c r="AB117" s="1" t="str">
        <f>IF(ISERROR(VLOOKUP(AA117,#REF!,2,0)),"noch unbekannt",VLOOKUP(AA117,#REF!,2,0))</f>
        <v>noch unbekannt</v>
      </c>
      <c r="AC117" s="2" t="s">
        <v>891</v>
      </c>
      <c r="AD117" s="19" t="s">
        <v>86</v>
      </c>
      <c r="AE117" s="1"/>
      <c r="AF117" s="1"/>
      <c r="AG117" s="1"/>
      <c r="AH117" s="1">
        <v>1</v>
      </c>
    </row>
    <row r="118" spans="1:34" x14ac:dyDescent="0.25">
      <c r="A118" s="2" t="s">
        <v>152</v>
      </c>
      <c r="B118" s="1" t="s">
        <v>603</v>
      </c>
      <c r="C118" s="31" t="s">
        <v>604</v>
      </c>
      <c r="D118" s="1" t="s">
        <v>24</v>
      </c>
      <c r="E118" s="1" t="s">
        <v>605</v>
      </c>
      <c r="F118" s="1" t="s">
        <v>584</v>
      </c>
      <c r="G118" s="1" t="s">
        <v>30</v>
      </c>
      <c r="H118" s="1" t="s">
        <v>31</v>
      </c>
      <c r="I118" s="1" t="s">
        <v>39</v>
      </c>
      <c r="J118" s="1" t="s">
        <v>33</v>
      </c>
      <c r="K118" s="1" t="s">
        <v>606</v>
      </c>
      <c r="L118" s="1">
        <v>40</v>
      </c>
      <c r="M118" s="1">
        <v>40</v>
      </c>
      <c r="N118" s="1">
        <v>40</v>
      </c>
      <c r="O118" s="6">
        <f t="shared" si="6"/>
        <v>2016</v>
      </c>
      <c r="P118" s="1" t="str">
        <f>IF(ISERROR(VLOOKUP(B118,#REF!,18,0)),"nein",VLOOKUP(B118,#REF!,18,0))</f>
        <v>nein</v>
      </c>
      <c r="Q118" s="2" t="str">
        <f t="shared" si="7"/>
        <v>ja</v>
      </c>
      <c r="R118" s="47">
        <f t="shared" si="8"/>
        <v>51.347945205479455</v>
      </c>
      <c r="S118" s="1" t="e">
        <f>VLOOKUP(AO118,#REF!,2,0)</f>
        <v>#REF!</v>
      </c>
      <c r="T118" s="6" t="str">
        <f t="shared" si="9"/>
        <v>m</v>
      </c>
      <c r="U118" s="1">
        <f t="shared" si="10"/>
        <v>2016</v>
      </c>
      <c r="V118" s="1" t="str">
        <f t="shared" si="11"/>
        <v>05.05.1965</v>
      </c>
      <c r="W118" s="26" t="s">
        <v>43</v>
      </c>
      <c r="X118" s="2" t="s">
        <v>44</v>
      </c>
      <c r="Y118" s="2" t="s">
        <v>50</v>
      </c>
      <c r="Z118" s="2" t="s">
        <v>66</v>
      </c>
      <c r="AA118" s="2" t="s">
        <v>106</v>
      </c>
      <c r="AB118" s="1" t="str">
        <f>IF(ISERROR(VLOOKUP(AA118,#REF!,2,0)),"noch unbekannt",VLOOKUP(AA118,#REF!,2,0))</f>
        <v>noch unbekannt</v>
      </c>
      <c r="AC118" s="2" t="s">
        <v>892</v>
      </c>
      <c r="AD118" s="2" t="s">
        <v>758</v>
      </c>
      <c r="AE118" s="17" t="s">
        <v>984</v>
      </c>
      <c r="AF118" s="1"/>
      <c r="AG118" s="1"/>
      <c r="AH118" s="1">
        <v>1</v>
      </c>
    </row>
    <row r="119" spans="1:34" x14ac:dyDescent="0.25">
      <c r="A119" s="2" t="s">
        <v>152</v>
      </c>
      <c r="B119" s="1" t="s">
        <v>607</v>
      </c>
      <c r="C119" s="31" t="s">
        <v>608</v>
      </c>
      <c r="D119" s="1" t="s">
        <v>24</v>
      </c>
      <c r="E119" s="1" t="s">
        <v>609</v>
      </c>
      <c r="F119" s="1" t="s">
        <v>541</v>
      </c>
      <c r="G119" s="1" t="s">
        <v>25</v>
      </c>
      <c r="H119" s="1" t="s">
        <v>31</v>
      </c>
      <c r="I119" s="1" t="s">
        <v>39</v>
      </c>
      <c r="J119" s="1" t="s">
        <v>33</v>
      </c>
      <c r="K119" s="1" t="s">
        <v>610</v>
      </c>
      <c r="L119" s="1">
        <v>24</v>
      </c>
      <c r="M119" s="1">
        <v>24</v>
      </c>
      <c r="N119" s="1">
        <v>24</v>
      </c>
      <c r="O119" s="6">
        <f t="shared" si="6"/>
        <v>2016</v>
      </c>
      <c r="P119" s="1" t="str">
        <f>IF(ISERROR(VLOOKUP(B119,#REF!,18,0)),"nein",VLOOKUP(B119,#REF!,18,0))</f>
        <v>nein</v>
      </c>
      <c r="Q119" s="2" t="str">
        <f t="shared" si="7"/>
        <v>ja</v>
      </c>
      <c r="R119" s="47">
        <f t="shared" si="8"/>
        <v>43.778082191780825</v>
      </c>
      <c r="S119" s="1" t="e">
        <f>VLOOKUP(AO119,#REF!,2,0)</f>
        <v>#REF!</v>
      </c>
      <c r="T119" s="6" t="str">
        <f t="shared" si="9"/>
        <v>m</v>
      </c>
      <c r="U119" s="1">
        <f t="shared" si="10"/>
        <v>2016</v>
      </c>
      <c r="V119" s="1" t="str">
        <f t="shared" si="11"/>
        <v>29.11.1972</v>
      </c>
      <c r="W119" s="29" t="s">
        <v>43</v>
      </c>
      <c r="X119" s="2" t="s">
        <v>44</v>
      </c>
      <c r="Y119" s="2" t="s">
        <v>50</v>
      </c>
      <c r="Z119" s="2" t="s">
        <v>51</v>
      </c>
      <c r="AA119" s="2" t="s">
        <v>76</v>
      </c>
      <c r="AB119" s="1" t="str">
        <f>IF(ISERROR(VLOOKUP(AA119,#REF!,2,0)),"noch unbekannt",VLOOKUP(AA119,#REF!,2,0))</f>
        <v>noch unbekannt</v>
      </c>
      <c r="AC119" s="1" t="s">
        <v>893</v>
      </c>
      <c r="AD119" s="19" t="s">
        <v>54</v>
      </c>
      <c r="AE119" s="1"/>
      <c r="AF119" s="1"/>
      <c r="AG119" s="1"/>
      <c r="AH119" s="1">
        <v>1</v>
      </c>
    </row>
    <row r="120" spans="1:34" ht="180.5" x14ac:dyDescent="0.25">
      <c r="A120" s="2" t="s">
        <v>152</v>
      </c>
      <c r="B120" s="1" t="s">
        <v>611</v>
      </c>
      <c r="C120" s="31" t="s">
        <v>612</v>
      </c>
      <c r="D120" s="1" t="s">
        <v>28</v>
      </c>
      <c r="E120" s="1" t="s">
        <v>613</v>
      </c>
      <c r="F120" s="1" t="s">
        <v>614</v>
      </c>
      <c r="G120" s="1" t="s">
        <v>30</v>
      </c>
      <c r="H120" s="1" t="s">
        <v>31</v>
      </c>
      <c r="I120" s="1" t="s">
        <v>39</v>
      </c>
      <c r="J120" s="1" t="s">
        <v>33</v>
      </c>
      <c r="K120" s="1" t="s">
        <v>615</v>
      </c>
      <c r="L120" s="1">
        <v>50</v>
      </c>
      <c r="M120" s="1">
        <v>50</v>
      </c>
      <c r="N120" s="1">
        <v>50</v>
      </c>
      <c r="O120" s="6">
        <f t="shared" si="6"/>
        <v>2016</v>
      </c>
      <c r="P120" s="1" t="str">
        <f>IF(ISERROR(VLOOKUP(B120,#REF!,18,0)),"nein",VLOOKUP(B120,#REF!,18,0))</f>
        <v>nein</v>
      </c>
      <c r="Q120" s="2" t="str">
        <f t="shared" si="7"/>
        <v>ja</v>
      </c>
      <c r="R120" s="47">
        <f t="shared" si="8"/>
        <v>71.942465753424656</v>
      </c>
      <c r="S120" s="1" t="e">
        <f>VLOOKUP(AO120,#REF!,2,0)</f>
        <v>#REF!</v>
      </c>
      <c r="T120" s="6" t="str">
        <f t="shared" si="9"/>
        <v>w</v>
      </c>
      <c r="U120" s="1">
        <f t="shared" si="10"/>
        <v>2016</v>
      </c>
      <c r="V120" s="1" t="str">
        <f t="shared" si="11"/>
        <v>08.10.1944</v>
      </c>
      <c r="W120" s="29" t="s">
        <v>55</v>
      </c>
      <c r="X120" s="2" t="s">
        <v>44</v>
      </c>
      <c r="Y120" s="2" t="s">
        <v>45</v>
      </c>
      <c r="Z120" s="2" t="s">
        <v>68</v>
      </c>
      <c r="AA120" s="2" t="s">
        <v>58</v>
      </c>
      <c r="AB120" s="1" t="str">
        <f>IF(ISERROR(VLOOKUP(AA120,#REF!,2,0)),"noch unbekannt",VLOOKUP(AA120,#REF!,2,0))</f>
        <v>noch unbekannt</v>
      </c>
      <c r="AC120" s="19" t="s">
        <v>895</v>
      </c>
      <c r="AD120" s="2" t="s">
        <v>894</v>
      </c>
      <c r="AE120" s="1"/>
      <c r="AF120" s="1"/>
      <c r="AG120" s="1"/>
      <c r="AH120" s="1">
        <v>1</v>
      </c>
    </row>
    <row r="121" spans="1:34" x14ac:dyDescent="0.25">
      <c r="A121" s="2" t="s">
        <v>152</v>
      </c>
      <c r="B121" s="1" t="s">
        <v>616</v>
      </c>
      <c r="C121" s="31" t="s">
        <v>617</v>
      </c>
      <c r="D121" s="1" t="s">
        <v>28</v>
      </c>
      <c r="E121" s="1" t="s">
        <v>618</v>
      </c>
      <c r="F121" s="1" t="s">
        <v>619</v>
      </c>
      <c r="G121" s="1" t="s">
        <v>30</v>
      </c>
      <c r="H121" s="1" t="s">
        <v>31</v>
      </c>
      <c r="I121" s="1" t="s">
        <v>39</v>
      </c>
      <c r="J121" s="1" t="s">
        <v>33</v>
      </c>
      <c r="K121" s="1" t="s">
        <v>620</v>
      </c>
      <c r="L121" s="1">
        <v>29</v>
      </c>
      <c r="M121" s="1">
        <v>29</v>
      </c>
      <c r="N121" s="1">
        <v>29</v>
      </c>
      <c r="O121" s="6">
        <f t="shared" si="6"/>
        <v>2016</v>
      </c>
      <c r="P121" s="1" t="str">
        <f>IF(ISERROR(VLOOKUP(B121,#REF!,18,0)),"nein",VLOOKUP(B121,#REF!,18,0))</f>
        <v>nein</v>
      </c>
      <c r="Q121" s="2" t="str">
        <f t="shared" si="7"/>
        <v>ja</v>
      </c>
      <c r="R121" s="47">
        <f t="shared" si="8"/>
        <v>86.136986301369859</v>
      </c>
      <c r="S121" s="1" t="e">
        <f>VLOOKUP(AO121,#REF!,2,0)</f>
        <v>#REF!</v>
      </c>
      <c r="T121" s="6" t="str">
        <f t="shared" si="9"/>
        <v>w</v>
      </c>
      <c r="U121" s="1">
        <f t="shared" si="10"/>
        <v>2016</v>
      </c>
      <c r="V121" s="1" t="str">
        <f t="shared" si="11"/>
        <v>15.08.1930</v>
      </c>
      <c r="W121" s="26" t="s">
        <v>55</v>
      </c>
      <c r="X121" s="2" t="s">
        <v>44</v>
      </c>
      <c r="Y121" s="2" t="s">
        <v>45</v>
      </c>
      <c r="Z121" s="2" t="s">
        <v>88</v>
      </c>
      <c r="AA121" s="2" t="s">
        <v>58</v>
      </c>
      <c r="AB121" s="1" t="str">
        <f>IF(ISERROR(VLOOKUP(AA121,#REF!,2,0)),"noch unbekannt",VLOOKUP(AA121,#REF!,2,0))</f>
        <v>noch unbekannt</v>
      </c>
      <c r="AC121" s="2" t="s">
        <v>896</v>
      </c>
      <c r="AD121" s="2" t="s">
        <v>69</v>
      </c>
      <c r="AE121" s="2" t="s">
        <v>995</v>
      </c>
      <c r="AF121" s="2" t="s">
        <v>999</v>
      </c>
      <c r="AG121" s="1"/>
      <c r="AH121" s="1">
        <v>1</v>
      </c>
    </row>
    <row r="122" spans="1:34" x14ac:dyDescent="0.25">
      <c r="A122" s="2" t="s">
        <v>152</v>
      </c>
      <c r="B122" s="1" t="s">
        <v>621</v>
      </c>
      <c r="C122" s="31" t="s">
        <v>622</v>
      </c>
      <c r="D122" s="1" t="s">
        <v>24</v>
      </c>
      <c r="E122" s="1" t="s">
        <v>600</v>
      </c>
      <c r="F122" s="1" t="s">
        <v>623</v>
      </c>
      <c r="G122" s="1" t="s">
        <v>29</v>
      </c>
      <c r="H122" s="1" t="s">
        <v>31</v>
      </c>
      <c r="I122" s="1" t="s">
        <v>39</v>
      </c>
      <c r="J122" s="1" t="s">
        <v>33</v>
      </c>
      <c r="K122" s="1" t="s">
        <v>624</v>
      </c>
      <c r="L122" s="1">
        <v>41</v>
      </c>
      <c r="M122" s="1">
        <v>41</v>
      </c>
      <c r="N122" s="1">
        <v>41</v>
      </c>
      <c r="O122" s="6">
        <f t="shared" si="6"/>
        <v>2016</v>
      </c>
      <c r="P122" s="1" t="str">
        <f>IF(ISERROR(VLOOKUP(B122,#REF!,18,0)),"nein",VLOOKUP(B122,#REF!,18,0))</f>
        <v>nein</v>
      </c>
      <c r="Q122" s="2" t="str">
        <f t="shared" si="7"/>
        <v>ja</v>
      </c>
      <c r="R122" s="47">
        <f t="shared" si="8"/>
        <v>61.646575342465752</v>
      </c>
      <c r="S122" s="1" t="e">
        <f>VLOOKUP(AO122,#REF!,2,0)</f>
        <v>#REF!</v>
      </c>
      <c r="T122" s="6" t="str">
        <f t="shared" si="9"/>
        <v>m</v>
      </c>
      <c r="U122" s="1">
        <f t="shared" si="10"/>
        <v>2016</v>
      </c>
      <c r="V122" s="1" t="str">
        <f t="shared" si="11"/>
        <v>24.01.1955</v>
      </c>
      <c r="W122" s="26" t="s">
        <v>55</v>
      </c>
      <c r="X122" s="2" t="s">
        <v>49</v>
      </c>
      <c r="Y122" s="2" t="s">
        <v>65</v>
      </c>
      <c r="Z122" s="2" t="s">
        <v>65</v>
      </c>
      <c r="AA122" s="2" t="s">
        <v>85</v>
      </c>
      <c r="AB122" s="1" t="str">
        <f>IF(ISERROR(VLOOKUP(AA122,#REF!,2,0)),"noch unbekannt",VLOOKUP(AA122,#REF!,2,0))</f>
        <v>noch unbekannt</v>
      </c>
      <c r="AC122" s="1" t="s">
        <v>897</v>
      </c>
      <c r="AD122" s="17" t="s">
        <v>69</v>
      </c>
      <c r="AE122" s="3" t="s">
        <v>1003</v>
      </c>
      <c r="AF122" s="2" t="s">
        <v>1007</v>
      </c>
      <c r="AG122" s="1"/>
      <c r="AH122" s="1">
        <v>1</v>
      </c>
    </row>
    <row r="123" spans="1:34" x14ac:dyDescent="0.25">
      <c r="A123" s="2" t="s">
        <v>152</v>
      </c>
      <c r="B123" s="1" t="s">
        <v>625</v>
      </c>
      <c r="C123" s="33" t="s">
        <v>626</v>
      </c>
      <c r="D123" s="1" t="s">
        <v>24</v>
      </c>
      <c r="E123" s="1" t="s">
        <v>627</v>
      </c>
      <c r="F123" s="1" t="s">
        <v>584</v>
      </c>
      <c r="G123" s="1" t="s">
        <v>25</v>
      </c>
      <c r="H123" s="1" t="s">
        <v>31</v>
      </c>
      <c r="I123" s="1" t="s">
        <v>39</v>
      </c>
      <c r="J123" s="1" t="s">
        <v>33</v>
      </c>
      <c r="K123" s="1" t="s">
        <v>628</v>
      </c>
      <c r="L123" s="1">
        <v>30</v>
      </c>
      <c r="M123" s="1">
        <v>30</v>
      </c>
      <c r="N123" s="1">
        <v>30</v>
      </c>
      <c r="O123" s="6">
        <f t="shared" si="6"/>
        <v>2016</v>
      </c>
      <c r="P123" s="1" t="str">
        <f>IF(ISERROR(VLOOKUP(B123,#REF!,18,0)),"nein",VLOOKUP(B123,#REF!,18,0))</f>
        <v>nein</v>
      </c>
      <c r="Q123" s="2" t="str">
        <f t="shared" si="7"/>
        <v>ja</v>
      </c>
      <c r="R123" s="47">
        <f t="shared" si="8"/>
        <v>27.12876712328767</v>
      </c>
      <c r="S123" s="1" t="e">
        <f>VLOOKUP(AO123,#REF!,2,0)</f>
        <v>#REF!</v>
      </c>
      <c r="T123" s="6" t="str">
        <f t="shared" si="9"/>
        <v>m</v>
      </c>
      <c r="U123" s="1">
        <f t="shared" si="10"/>
        <v>2016</v>
      </c>
      <c r="V123" s="1" t="str">
        <f t="shared" si="11"/>
        <v>28.07.1989</v>
      </c>
      <c r="W123" s="29" t="s">
        <v>43</v>
      </c>
      <c r="X123" s="2" t="s">
        <v>44</v>
      </c>
      <c r="Y123" s="2" t="s">
        <v>50</v>
      </c>
      <c r="Z123" s="2" t="s">
        <v>62</v>
      </c>
      <c r="AA123" s="2" t="s">
        <v>60</v>
      </c>
      <c r="AB123" s="1" t="str">
        <f>IF(ISERROR(VLOOKUP(AA123,#REF!,2,0)),"noch unbekannt",VLOOKUP(AA123,#REF!,2,0))</f>
        <v>noch unbekannt</v>
      </c>
      <c r="AC123" s="2" t="s">
        <v>898</v>
      </c>
      <c r="AD123" s="19" t="s">
        <v>63</v>
      </c>
      <c r="AE123" s="1"/>
      <c r="AF123" s="1"/>
      <c r="AG123" s="1"/>
      <c r="AH123" s="1">
        <v>1</v>
      </c>
    </row>
    <row r="124" spans="1:34" x14ac:dyDescent="0.25">
      <c r="A124" s="2" t="s">
        <v>152</v>
      </c>
      <c r="B124" s="1" t="s">
        <v>629</v>
      </c>
      <c r="C124" s="31" t="s">
        <v>630</v>
      </c>
      <c r="D124" s="1" t="s">
        <v>24</v>
      </c>
      <c r="E124" s="1" t="s">
        <v>631</v>
      </c>
      <c r="F124" s="1" t="s">
        <v>632</v>
      </c>
      <c r="G124" s="1" t="s">
        <v>30</v>
      </c>
      <c r="H124" s="1" t="s">
        <v>31</v>
      </c>
      <c r="I124" s="1" t="s">
        <v>39</v>
      </c>
      <c r="J124" s="1" t="s">
        <v>33</v>
      </c>
      <c r="K124" s="1" t="s">
        <v>633</v>
      </c>
      <c r="L124" s="1">
        <v>38</v>
      </c>
      <c r="M124" s="1">
        <v>38</v>
      </c>
      <c r="N124" s="1">
        <v>38</v>
      </c>
      <c r="O124" s="6">
        <f t="shared" si="6"/>
        <v>2016</v>
      </c>
      <c r="P124" s="1" t="str">
        <f>IF(ISERROR(VLOOKUP(B124,#REF!,18,0)),"nein",VLOOKUP(B124,#REF!,18,0))</f>
        <v>nein</v>
      </c>
      <c r="Q124" s="2" t="str">
        <f t="shared" si="7"/>
        <v>ja</v>
      </c>
      <c r="R124" s="47">
        <f t="shared" si="8"/>
        <v>63.887671232876713</v>
      </c>
      <c r="S124" s="1" t="e">
        <f>VLOOKUP(AO124,#REF!,2,0)</f>
        <v>#REF!</v>
      </c>
      <c r="T124" s="6" t="str">
        <f t="shared" si="9"/>
        <v>m</v>
      </c>
      <c r="U124" s="1">
        <f t="shared" si="10"/>
        <v>2016</v>
      </c>
      <c r="V124" s="1" t="str">
        <f t="shared" si="11"/>
        <v>09.11.1952</v>
      </c>
      <c r="W124" s="26" t="s">
        <v>43</v>
      </c>
      <c r="X124" s="2" t="s">
        <v>44</v>
      </c>
      <c r="Y124" s="2" t="s">
        <v>50</v>
      </c>
      <c r="Z124" s="2" t="s">
        <v>68</v>
      </c>
      <c r="AA124" s="2" t="s">
        <v>81</v>
      </c>
      <c r="AB124" s="1" t="str">
        <f>IF(ISERROR(VLOOKUP(AA124,#REF!,2,0)),"noch unbekannt",VLOOKUP(AA124,#REF!,2,0))</f>
        <v>noch unbekannt</v>
      </c>
      <c r="AC124" s="2" t="s">
        <v>899</v>
      </c>
      <c r="AD124" s="2" t="s">
        <v>758</v>
      </c>
      <c r="AE124" s="17" t="s">
        <v>969</v>
      </c>
      <c r="AF124" s="2" t="s">
        <v>989</v>
      </c>
      <c r="AG124" s="1"/>
      <c r="AH124" s="1">
        <v>1</v>
      </c>
    </row>
    <row r="125" spans="1:34" x14ac:dyDescent="0.25">
      <c r="A125" s="2" t="s">
        <v>152</v>
      </c>
      <c r="B125" s="1" t="s">
        <v>634</v>
      </c>
      <c r="C125" s="33" t="s">
        <v>635</v>
      </c>
      <c r="D125" s="1" t="s">
        <v>24</v>
      </c>
      <c r="E125" s="1" t="s">
        <v>573</v>
      </c>
      <c r="F125" s="1" t="s">
        <v>636</v>
      </c>
      <c r="G125" s="1" t="s">
        <v>29</v>
      </c>
      <c r="H125" s="1" t="s">
        <v>31</v>
      </c>
      <c r="I125" s="1" t="s">
        <v>39</v>
      </c>
      <c r="J125" s="1" t="s">
        <v>27</v>
      </c>
      <c r="K125" s="1" t="s">
        <v>637</v>
      </c>
      <c r="L125" s="1">
        <v>12</v>
      </c>
      <c r="M125" s="1">
        <v>12</v>
      </c>
      <c r="N125" s="1">
        <v>12</v>
      </c>
      <c r="O125" s="6">
        <f t="shared" si="6"/>
        <v>2016</v>
      </c>
      <c r="P125" s="1" t="str">
        <f>IF(ISERROR(VLOOKUP(B125,#REF!,18,0)),"nein",VLOOKUP(B125,#REF!,18,0))</f>
        <v>nein</v>
      </c>
      <c r="Q125" s="2" t="str">
        <f t="shared" si="7"/>
        <v>ja</v>
      </c>
      <c r="R125" s="47">
        <f t="shared" si="8"/>
        <v>64.509589041095893</v>
      </c>
      <c r="S125" s="1" t="e">
        <f>VLOOKUP(AO125,#REF!,2,0)</f>
        <v>#REF!</v>
      </c>
      <c r="T125" s="6" t="str">
        <f t="shared" si="9"/>
        <v>m</v>
      </c>
      <c r="U125" s="1">
        <f t="shared" si="10"/>
        <v>2016</v>
      </c>
      <c r="V125" s="1" t="str">
        <f t="shared" si="11"/>
        <v>21.03.1952</v>
      </c>
      <c r="W125" s="26" t="s">
        <v>55</v>
      </c>
      <c r="X125" s="2" t="s">
        <v>49</v>
      </c>
      <c r="Y125" s="2" t="s">
        <v>65</v>
      </c>
      <c r="Z125" s="2" t="s">
        <v>65</v>
      </c>
      <c r="AA125" s="2" t="s">
        <v>85</v>
      </c>
      <c r="AB125" s="1" t="str">
        <f>IF(ISERROR(VLOOKUP(AA125,#REF!,2,0)),"noch unbekannt",VLOOKUP(AA125,#REF!,2,0))</f>
        <v>noch unbekannt</v>
      </c>
      <c r="AC125" s="1" t="s">
        <v>901</v>
      </c>
      <c r="AD125" s="19" t="s">
        <v>900</v>
      </c>
      <c r="AE125" s="1"/>
      <c r="AF125" s="1"/>
      <c r="AG125" s="1"/>
      <c r="AH125" s="1">
        <v>1</v>
      </c>
    </row>
    <row r="126" spans="1:34" x14ac:dyDescent="0.25">
      <c r="A126" s="2" t="s">
        <v>152</v>
      </c>
      <c r="B126" s="1" t="s">
        <v>638</v>
      </c>
      <c r="C126" s="31" t="s">
        <v>639</v>
      </c>
      <c r="D126" s="1" t="s">
        <v>24</v>
      </c>
      <c r="E126" s="1" t="s">
        <v>573</v>
      </c>
      <c r="F126" s="1" t="s">
        <v>584</v>
      </c>
      <c r="G126" s="1" t="s">
        <v>25</v>
      </c>
      <c r="H126" s="1" t="s">
        <v>31</v>
      </c>
      <c r="I126" s="1" t="s">
        <v>32</v>
      </c>
      <c r="J126" s="1" t="s">
        <v>33</v>
      </c>
      <c r="K126" s="1" t="s">
        <v>640</v>
      </c>
      <c r="L126" s="1">
        <v>29</v>
      </c>
      <c r="M126" s="1">
        <v>29</v>
      </c>
      <c r="N126" s="1">
        <v>29</v>
      </c>
      <c r="O126" s="6">
        <f t="shared" si="6"/>
        <v>2016</v>
      </c>
      <c r="P126" s="1" t="str">
        <f>IF(ISERROR(VLOOKUP(B126,#REF!,18,0)),"nein",VLOOKUP(B126,#REF!,18,0))</f>
        <v>nein</v>
      </c>
      <c r="Q126" s="2" t="str">
        <f t="shared" si="7"/>
        <v>ja</v>
      </c>
      <c r="R126" s="47">
        <f t="shared" si="8"/>
        <v>23.734246575342464</v>
      </c>
      <c r="S126" s="1" t="e">
        <f>VLOOKUP(AO126,#REF!,2,0)</f>
        <v>#REF!</v>
      </c>
      <c r="T126" s="6" t="str">
        <f t="shared" si="9"/>
        <v>m</v>
      </c>
      <c r="U126" s="1">
        <f t="shared" si="10"/>
        <v>2016</v>
      </c>
      <c r="V126" s="1" t="str">
        <f t="shared" si="11"/>
        <v>19.12.1992</v>
      </c>
      <c r="W126" s="26" t="s">
        <v>43</v>
      </c>
      <c r="X126" s="2" t="s">
        <v>44</v>
      </c>
      <c r="Y126" s="2" t="s">
        <v>50</v>
      </c>
      <c r="Z126" s="2" t="s">
        <v>88</v>
      </c>
      <c r="AA126" s="2" t="s">
        <v>139</v>
      </c>
      <c r="AB126" s="1" t="str">
        <f>IF(ISERROR(VLOOKUP(AA126,#REF!,2,0)),"noch unbekannt",VLOOKUP(AA126,#REF!,2,0))</f>
        <v>noch unbekannt</v>
      </c>
      <c r="AC126" s="2" t="s">
        <v>1098</v>
      </c>
      <c r="AD126" s="19" t="s">
        <v>777</v>
      </c>
      <c r="AE126" s="1"/>
      <c r="AF126" s="1"/>
      <c r="AG126" s="1"/>
      <c r="AH126" s="1">
        <v>1</v>
      </c>
    </row>
    <row r="127" spans="1:34" x14ac:dyDescent="0.25">
      <c r="A127" s="2" t="s">
        <v>152</v>
      </c>
      <c r="B127" s="1" t="s">
        <v>641</v>
      </c>
      <c r="C127" s="31" t="s">
        <v>642</v>
      </c>
      <c r="D127" s="1" t="s">
        <v>28</v>
      </c>
      <c r="E127" s="1" t="s">
        <v>456</v>
      </c>
      <c r="F127" s="1" t="s">
        <v>552</v>
      </c>
      <c r="G127" s="1" t="s">
        <v>29</v>
      </c>
      <c r="H127" s="1" t="s">
        <v>31</v>
      </c>
      <c r="I127" s="1" t="s">
        <v>39</v>
      </c>
      <c r="J127" s="1" t="s">
        <v>33</v>
      </c>
      <c r="K127" s="1" t="s">
        <v>643</v>
      </c>
      <c r="L127" s="1">
        <v>20</v>
      </c>
      <c r="M127" s="1">
        <v>20</v>
      </c>
      <c r="N127" s="1">
        <v>20</v>
      </c>
      <c r="O127" s="6">
        <f t="shared" si="6"/>
        <v>2016</v>
      </c>
      <c r="P127" s="1" t="str">
        <f>IF(ISERROR(VLOOKUP(B127,#REF!,18,0)),"nein",VLOOKUP(B127,#REF!,18,0))</f>
        <v>nein</v>
      </c>
      <c r="Q127" s="2" t="str">
        <f t="shared" si="7"/>
        <v>ja</v>
      </c>
      <c r="R127" s="47">
        <f t="shared" si="8"/>
        <v>48.526027397260272</v>
      </c>
      <c r="S127" s="1" t="e">
        <f>VLOOKUP(AO127,#REF!,2,0)</f>
        <v>#REF!</v>
      </c>
      <c r="T127" s="6" t="str">
        <f t="shared" si="9"/>
        <v>w</v>
      </c>
      <c r="U127" s="1">
        <f t="shared" si="10"/>
        <v>2016</v>
      </c>
      <c r="V127" s="1" t="str">
        <f t="shared" si="11"/>
        <v>18.03.1968</v>
      </c>
      <c r="W127" s="29" t="s">
        <v>55</v>
      </c>
      <c r="X127" s="2" t="s">
        <v>44</v>
      </c>
      <c r="Y127" s="2" t="s">
        <v>56</v>
      </c>
      <c r="Z127" s="2" t="s">
        <v>51</v>
      </c>
      <c r="AA127" s="16" t="s">
        <v>72</v>
      </c>
      <c r="AB127" s="1" t="str">
        <f>IF(ISERROR(VLOOKUP(AA127,#REF!,2,0)),"noch unbekannt",VLOOKUP(AA127,#REF!,2,0))</f>
        <v>noch unbekannt</v>
      </c>
      <c r="AC127" s="1" t="s">
        <v>902</v>
      </c>
      <c r="AD127" s="2" t="s">
        <v>69</v>
      </c>
      <c r="AE127" s="2" t="s">
        <v>995</v>
      </c>
      <c r="AF127" s="2" t="s">
        <v>999</v>
      </c>
      <c r="AG127" s="1"/>
      <c r="AH127" s="1">
        <v>1</v>
      </c>
    </row>
    <row r="128" spans="1:34" x14ac:dyDescent="0.25">
      <c r="A128" s="2" t="s">
        <v>152</v>
      </c>
      <c r="B128" s="1" t="s">
        <v>644</v>
      </c>
      <c r="C128" s="31" t="s">
        <v>645</v>
      </c>
      <c r="D128" s="1" t="s">
        <v>24</v>
      </c>
      <c r="E128" s="1" t="s">
        <v>563</v>
      </c>
      <c r="F128" s="1" t="s">
        <v>646</v>
      </c>
      <c r="G128" s="1" t="s">
        <v>35</v>
      </c>
      <c r="H128" s="1" t="s">
        <v>31</v>
      </c>
      <c r="I128" s="1" t="s">
        <v>39</v>
      </c>
      <c r="J128" s="1" t="s">
        <v>33</v>
      </c>
      <c r="K128" s="1" t="s">
        <v>585</v>
      </c>
      <c r="L128" s="1">
        <v>22</v>
      </c>
      <c r="M128" s="1">
        <v>22</v>
      </c>
      <c r="N128" s="1">
        <v>22</v>
      </c>
      <c r="O128" s="6">
        <f t="shared" si="6"/>
        <v>2016</v>
      </c>
      <c r="P128" s="1" t="str">
        <f>IF(ISERROR(VLOOKUP(B128,#REF!,18,0)),"nein",VLOOKUP(B128,#REF!,18,0))</f>
        <v>nein</v>
      </c>
      <c r="Q128" s="2" t="str">
        <f t="shared" si="7"/>
        <v>ja</v>
      </c>
      <c r="R128" s="47">
        <f t="shared" si="8"/>
        <v>75.049315068493144</v>
      </c>
      <c r="S128" s="1" t="e">
        <f>VLOOKUP(AO128,#REF!,2,0)</f>
        <v>#REF!</v>
      </c>
      <c r="T128" s="6" t="str">
        <f t="shared" si="9"/>
        <v>m</v>
      </c>
      <c r="U128" s="1">
        <f t="shared" si="10"/>
        <v>2016</v>
      </c>
      <c r="V128" s="1" t="str">
        <f t="shared" si="11"/>
        <v>23.09.1941</v>
      </c>
      <c r="W128" s="29" t="s">
        <v>55</v>
      </c>
      <c r="X128" s="2" t="s">
        <v>44</v>
      </c>
      <c r="Y128" s="2" t="s">
        <v>56</v>
      </c>
      <c r="Z128" s="2" t="s">
        <v>74</v>
      </c>
      <c r="AA128" s="2" t="s">
        <v>904</v>
      </c>
      <c r="AB128" s="1" t="str">
        <f>IF(ISERROR(VLOOKUP(AA128,#REF!,2,0)),"noch unbekannt",VLOOKUP(AA128,#REF!,2,0))</f>
        <v>noch unbekannt</v>
      </c>
      <c r="AC128" s="2" t="s">
        <v>903</v>
      </c>
      <c r="AD128" s="19" t="s">
        <v>736</v>
      </c>
      <c r="AE128" s="1"/>
      <c r="AF128" s="1"/>
      <c r="AG128" s="1"/>
      <c r="AH128" s="1">
        <v>1</v>
      </c>
    </row>
    <row r="129" spans="1:34" x14ac:dyDescent="0.25">
      <c r="A129" s="2" t="s">
        <v>152</v>
      </c>
      <c r="B129" s="1" t="s">
        <v>647</v>
      </c>
      <c r="C129" s="31" t="s">
        <v>648</v>
      </c>
      <c r="D129" s="1" t="s">
        <v>24</v>
      </c>
      <c r="E129" s="1" t="s">
        <v>456</v>
      </c>
      <c r="F129" s="1" t="s">
        <v>619</v>
      </c>
      <c r="G129" s="1" t="s">
        <v>25</v>
      </c>
      <c r="H129" s="1" t="s">
        <v>31</v>
      </c>
      <c r="I129" s="1" t="s">
        <v>39</v>
      </c>
      <c r="J129" s="1" t="s">
        <v>33</v>
      </c>
      <c r="K129" s="1" t="s">
        <v>649</v>
      </c>
      <c r="L129" s="1">
        <v>27</v>
      </c>
      <c r="M129" s="1">
        <v>27</v>
      </c>
      <c r="N129" s="1">
        <v>27</v>
      </c>
      <c r="O129" s="6">
        <f t="shared" si="6"/>
        <v>2016</v>
      </c>
      <c r="P129" s="1" t="str">
        <f>IF(ISERROR(VLOOKUP(B129,#REF!,18,0)),"nein",VLOOKUP(B129,#REF!,18,0))</f>
        <v>nein</v>
      </c>
      <c r="Q129" s="2" t="str">
        <f t="shared" si="7"/>
        <v>ja</v>
      </c>
      <c r="R129" s="47">
        <f t="shared" si="8"/>
        <v>62.468493150684928</v>
      </c>
      <c r="S129" s="1" t="e">
        <f>VLOOKUP(AO129,#REF!,2,0)</f>
        <v>#REF!</v>
      </c>
      <c r="T129" s="6" t="str">
        <f t="shared" si="9"/>
        <v>m</v>
      </c>
      <c r="U129" s="1">
        <f t="shared" si="10"/>
        <v>2016</v>
      </c>
      <c r="V129" s="1" t="str">
        <f t="shared" si="11"/>
        <v>12.04.1954</v>
      </c>
      <c r="W129" s="26" t="s">
        <v>43</v>
      </c>
      <c r="X129" s="2" t="s">
        <v>44</v>
      </c>
      <c r="Y129" s="2" t="s">
        <v>67</v>
      </c>
      <c r="Z129" s="2" t="s">
        <v>51</v>
      </c>
      <c r="AA129" s="2" t="s">
        <v>60</v>
      </c>
      <c r="AB129" s="1" t="str">
        <f>IF(ISERROR(VLOOKUP(AA129,#REF!,2,0)),"noch unbekannt",VLOOKUP(AA129,#REF!,2,0))</f>
        <v>noch unbekannt</v>
      </c>
      <c r="AC129" s="2" t="s">
        <v>922</v>
      </c>
      <c r="AD129" s="2" t="s">
        <v>780</v>
      </c>
      <c r="AE129" s="1"/>
      <c r="AF129" s="1"/>
      <c r="AG129" s="1"/>
      <c r="AH129" s="1">
        <v>1</v>
      </c>
    </row>
    <row r="130" spans="1:34" ht="90" x14ac:dyDescent="0.25">
      <c r="A130" s="2" t="s">
        <v>152</v>
      </c>
      <c r="B130" s="1" t="s">
        <v>650</v>
      </c>
      <c r="C130" s="31" t="s">
        <v>651</v>
      </c>
      <c r="D130" s="1" t="s">
        <v>24</v>
      </c>
      <c r="E130" s="1" t="s">
        <v>652</v>
      </c>
      <c r="F130" s="1" t="s">
        <v>588</v>
      </c>
      <c r="G130" s="1" t="s">
        <v>25</v>
      </c>
      <c r="H130" s="1" t="s">
        <v>31</v>
      </c>
      <c r="I130" s="1" t="s">
        <v>39</v>
      </c>
      <c r="J130" s="1" t="s">
        <v>33</v>
      </c>
      <c r="K130" s="1" t="s">
        <v>653</v>
      </c>
      <c r="L130" s="1">
        <v>21</v>
      </c>
      <c r="M130" s="1">
        <v>21</v>
      </c>
      <c r="N130" s="1">
        <v>21</v>
      </c>
      <c r="O130" s="6">
        <f t="shared" ref="O130:O168" si="12">YEAR(E130)</f>
        <v>2016</v>
      </c>
      <c r="P130" s="1" t="str">
        <f>IF(ISERROR(VLOOKUP(B130,#REF!,18,0)),"nein",VLOOKUP(B130,#REF!,18,0))</f>
        <v>nein</v>
      </c>
      <c r="Q130" s="2" t="str">
        <f t="shared" ref="Q130:Q159" si="13">IF(P130="ja","nein","ja")</f>
        <v>ja</v>
      </c>
      <c r="R130" s="47">
        <f t="shared" ref="R130:R144" si="14">(E130-K130)/365</f>
        <v>65.663013698630138</v>
      </c>
      <c r="S130" s="1" t="e">
        <f>VLOOKUP(AO130,#REF!,2,0)</f>
        <v>#REF!</v>
      </c>
      <c r="T130" s="6" t="str">
        <f t="shared" ref="T130:T144" si="15">MID(D130,5,1)</f>
        <v>m</v>
      </c>
      <c r="U130" s="1">
        <f t="shared" ref="U130:U144" si="16">O130</f>
        <v>2016</v>
      </c>
      <c r="V130" s="1" t="str">
        <f t="shared" si="11"/>
        <v>03.02.1951</v>
      </c>
      <c r="W130" s="26" t="s">
        <v>55</v>
      </c>
      <c r="X130" s="2" t="s">
        <v>49</v>
      </c>
      <c r="Y130" s="2" t="s">
        <v>56</v>
      </c>
      <c r="Z130" s="2" t="s">
        <v>59</v>
      </c>
      <c r="AA130" s="2" t="s">
        <v>58</v>
      </c>
      <c r="AB130" s="1" t="str">
        <f>IF(ISERROR(VLOOKUP(AA130,#REF!,2,0)),"noch unbekannt",VLOOKUP(AA130,#REF!,2,0))</f>
        <v>noch unbekannt</v>
      </c>
      <c r="AC130" s="28" t="s">
        <v>923</v>
      </c>
      <c r="AD130" s="2" t="s">
        <v>978</v>
      </c>
      <c r="AE130" s="1"/>
      <c r="AF130" s="1"/>
      <c r="AG130" s="1"/>
      <c r="AH130" s="1">
        <v>1</v>
      </c>
    </row>
    <row r="131" spans="1:34" x14ac:dyDescent="0.25">
      <c r="A131" s="2" t="s">
        <v>152</v>
      </c>
      <c r="B131" s="1" t="s">
        <v>654</v>
      </c>
      <c r="C131" s="31" t="s">
        <v>655</v>
      </c>
      <c r="D131" s="1" t="s">
        <v>24</v>
      </c>
      <c r="E131" s="1" t="s">
        <v>656</v>
      </c>
      <c r="F131" s="1" t="s">
        <v>646</v>
      </c>
      <c r="G131" s="1" t="s">
        <v>25</v>
      </c>
      <c r="H131" s="1" t="s">
        <v>31</v>
      </c>
      <c r="I131" s="1" t="s">
        <v>39</v>
      </c>
      <c r="J131" s="1" t="s">
        <v>33</v>
      </c>
      <c r="K131" s="1" t="s">
        <v>657</v>
      </c>
      <c r="L131" s="1">
        <v>16</v>
      </c>
      <c r="M131" s="1">
        <v>16</v>
      </c>
      <c r="N131" s="1">
        <v>16</v>
      </c>
      <c r="O131" s="6">
        <f t="shared" si="12"/>
        <v>2016</v>
      </c>
      <c r="P131" s="1" t="str">
        <f>IF(ISERROR(VLOOKUP(B131,#REF!,18,0)),"nein",VLOOKUP(B131,#REF!,18,0))</f>
        <v>nein</v>
      </c>
      <c r="Q131" s="2" t="str">
        <f t="shared" si="13"/>
        <v>ja</v>
      </c>
      <c r="R131" s="47">
        <f t="shared" si="14"/>
        <v>57.082191780821915</v>
      </c>
      <c r="S131" s="1" t="e">
        <f>VLOOKUP(AO131,#REF!,2,0)</f>
        <v>#REF!</v>
      </c>
      <c r="T131" s="6" t="str">
        <f t="shared" si="15"/>
        <v>m</v>
      </c>
      <c r="U131" s="1">
        <f t="shared" si="16"/>
        <v>2016</v>
      </c>
      <c r="V131" s="1" t="str">
        <f t="shared" ref="V131:V172" si="17">K131</f>
        <v>13.09.1959</v>
      </c>
      <c r="W131" s="26" t="s">
        <v>55</v>
      </c>
      <c r="X131" s="2" t="s">
        <v>49</v>
      </c>
      <c r="Y131" s="2" t="s">
        <v>65</v>
      </c>
      <c r="Z131" s="2" t="s">
        <v>70</v>
      </c>
      <c r="AA131" s="2" t="s">
        <v>83</v>
      </c>
      <c r="AB131" s="2" t="s">
        <v>83</v>
      </c>
      <c r="AC131" s="1" t="s">
        <v>924</v>
      </c>
      <c r="AD131" s="2" t="s">
        <v>861</v>
      </c>
      <c r="AE131" s="1"/>
      <c r="AF131" s="1"/>
      <c r="AG131" s="1"/>
      <c r="AH131" s="1">
        <v>1</v>
      </c>
    </row>
    <row r="132" spans="1:34" x14ac:dyDescent="0.25">
      <c r="A132" s="2" t="s">
        <v>152</v>
      </c>
      <c r="B132" s="1" t="s">
        <v>658</v>
      </c>
      <c r="C132" s="31" t="s">
        <v>659</v>
      </c>
      <c r="D132" s="1" t="s">
        <v>24</v>
      </c>
      <c r="E132" s="1" t="s">
        <v>563</v>
      </c>
      <c r="F132" s="1" t="s">
        <v>660</v>
      </c>
      <c r="G132" s="1" t="s">
        <v>25</v>
      </c>
      <c r="H132" s="1" t="s">
        <v>31</v>
      </c>
      <c r="I132" s="1" t="s">
        <v>39</v>
      </c>
      <c r="J132" s="1" t="s">
        <v>33</v>
      </c>
      <c r="K132" s="1" t="s">
        <v>661</v>
      </c>
      <c r="L132" s="1">
        <v>23</v>
      </c>
      <c r="M132" s="1">
        <v>23</v>
      </c>
      <c r="N132" s="1">
        <v>23</v>
      </c>
      <c r="O132" s="6">
        <f t="shared" si="12"/>
        <v>2016</v>
      </c>
      <c r="P132" s="1" t="str">
        <f>IF(ISERROR(VLOOKUP(B132,#REF!,18,0)),"nein",VLOOKUP(B132,#REF!,18,0))</f>
        <v>nein</v>
      </c>
      <c r="Q132" s="2" t="str">
        <f t="shared" si="13"/>
        <v>ja</v>
      </c>
      <c r="R132" s="47">
        <f t="shared" si="14"/>
        <v>57.279452054794518</v>
      </c>
      <c r="S132" s="1" t="e">
        <f>VLOOKUP(AO132,#REF!,2,0)</f>
        <v>#REF!</v>
      </c>
      <c r="T132" s="6" t="str">
        <f t="shared" si="15"/>
        <v>m</v>
      </c>
      <c r="U132" s="1">
        <f t="shared" si="16"/>
        <v>2016</v>
      </c>
      <c r="V132" s="1" t="str">
        <f t="shared" si="17"/>
        <v>27.06.1959</v>
      </c>
      <c r="W132" s="26" t="s">
        <v>43</v>
      </c>
      <c r="X132" s="2" t="s">
        <v>49</v>
      </c>
      <c r="Y132" s="2" t="s">
        <v>56</v>
      </c>
      <c r="Z132" s="2" t="s">
        <v>59</v>
      </c>
      <c r="AA132" s="2" t="s">
        <v>81</v>
      </c>
      <c r="AB132" s="1" t="str">
        <f>IF(ISERROR(VLOOKUP(AA132,#REF!,2,0)),"noch unbekannt",VLOOKUP(AA132,#REF!,2,0))</f>
        <v>noch unbekannt</v>
      </c>
      <c r="AC132" s="1" t="s">
        <v>925</v>
      </c>
      <c r="AD132" s="2" t="s">
        <v>758</v>
      </c>
      <c r="AE132" s="17" t="s">
        <v>969</v>
      </c>
      <c r="AF132" s="1" t="s">
        <v>990</v>
      </c>
      <c r="AG132" s="1"/>
      <c r="AH132" s="1">
        <v>1</v>
      </c>
    </row>
    <row r="133" spans="1:34" ht="150.5" x14ac:dyDescent="0.25">
      <c r="A133" s="2" t="s">
        <v>152</v>
      </c>
      <c r="B133" s="1" t="s">
        <v>662</v>
      </c>
      <c r="C133" s="33" t="s">
        <v>663</v>
      </c>
      <c r="D133" s="1" t="s">
        <v>28</v>
      </c>
      <c r="E133" s="1" t="s">
        <v>588</v>
      </c>
      <c r="F133" s="1" t="s">
        <v>37</v>
      </c>
      <c r="G133" s="1" t="s">
        <v>664</v>
      </c>
      <c r="H133" s="1" t="s">
        <v>31</v>
      </c>
      <c r="I133" s="1" t="s">
        <v>39</v>
      </c>
      <c r="J133" s="1" t="s">
        <v>38</v>
      </c>
      <c r="K133" s="1" t="s">
        <v>665</v>
      </c>
      <c r="L133" s="1">
        <v>20</v>
      </c>
      <c r="M133" s="1">
        <v>21</v>
      </c>
      <c r="N133" s="1">
        <v>21</v>
      </c>
      <c r="O133" s="6">
        <f t="shared" si="12"/>
        <v>2016</v>
      </c>
      <c r="P133" s="1" t="str">
        <f>IF(ISERROR(VLOOKUP(B133,#REF!,18,0)),"nein",VLOOKUP(B133,#REF!,18,0))</f>
        <v>nein</v>
      </c>
      <c r="Q133" s="2" t="str">
        <f t="shared" si="13"/>
        <v>ja</v>
      </c>
      <c r="R133" s="47">
        <f t="shared" si="14"/>
        <v>51.353424657534248</v>
      </c>
      <c r="S133" s="1" t="e">
        <f>VLOOKUP(AO133,#REF!,2,0)</f>
        <v>#REF!</v>
      </c>
      <c r="T133" s="6" t="str">
        <f t="shared" si="15"/>
        <v>w</v>
      </c>
      <c r="U133" s="1">
        <f t="shared" si="16"/>
        <v>2016</v>
      </c>
      <c r="V133" s="1" t="str">
        <f t="shared" si="17"/>
        <v>12.06.1965</v>
      </c>
      <c r="W133" s="26" t="s">
        <v>43</v>
      </c>
      <c r="X133" s="2" t="s">
        <v>49</v>
      </c>
      <c r="Y133" s="2" t="s">
        <v>56</v>
      </c>
      <c r="Z133" s="2" t="s">
        <v>53</v>
      </c>
      <c r="AA133" s="2" t="s">
        <v>81</v>
      </c>
      <c r="AB133" s="1" t="str">
        <f>IF(ISERROR(VLOOKUP(AA133,#REF!,2,0)),"noch unbekannt",VLOOKUP(AA133,#REF!,2,0))</f>
        <v>noch unbekannt</v>
      </c>
      <c r="AC133" s="19" t="s">
        <v>926</v>
      </c>
      <c r="AD133" s="2" t="s">
        <v>758</v>
      </c>
      <c r="AE133" s="17" t="s">
        <v>984</v>
      </c>
      <c r="AF133" s="1"/>
      <c r="AG133" s="1"/>
      <c r="AH133" s="1">
        <v>1</v>
      </c>
    </row>
    <row r="134" spans="1:34" x14ac:dyDescent="0.25">
      <c r="A134" s="2" t="s">
        <v>152</v>
      </c>
      <c r="B134" s="1" t="s">
        <v>666</v>
      </c>
      <c r="C134" s="31" t="s">
        <v>667</v>
      </c>
      <c r="D134" s="1" t="s">
        <v>24</v>
      </c>
      <c r="E134" s="1" t="s">
        <v>656</v>
      </c>
      <c r="F134" s="1" t="s">
        <v>37</v>
      </c>
      <c r="G134" s="1" t="s">
        <v>35</v>
      </c>
      <c r="H134" s="1" t="s">
        <v>31</v>
      </c>
      <c r="I134" s="1" t="s">
        <v>39</v>
      </c>
      <c r="J134" s="1" t="s">
        <v>38</v>
      </c>
      <c r="K134" s="1" t="s">
        <v>668</v>
      </c>
      <c r="L134" s="1">
        <v>28</v>
      </c>
      <c r="M134" s="1">
        <v>29</v>
      </c>
      <c r="N134" s="1">
        <v>29</v>
      </c>
      <c r="O134" s="6">
        <f t="shared" si="12"/>
        <v>2016</v>
      </c>
      <c r="P134" s="1" t="str">
        <f>IF(ISERROR(VLOOKUP(B134,#REF!,18,0)),"nein",VLOOKUP(B134,#REF!,18,0))</f>
        <v>nein</v>
      </c>
      <c r="Q134" s="2" t="str">
        <f t="shared" si="13"/>
        <v>ja</v>
      </c>
      <c r="R134" s="47">
        <f t="shared" si="14"/>
        <v>73.512328767123293</v>
      </c>
      <c r="S134" s="1" t="e">
        <f>VLOOKUP(AO134,#REF!,2,0)</f>
        <v>#REF!</v>
      </c>
      <c r="T134" s="6" t="str">
        <f t="shared" si="15"/>
        <v>m</v>
      </c>
      <c r="U134" s="1">
        <f t="shared" si="16"/>
        <v>2016</v>
      </c>
      <c r="V134" s="1" t="str">
        <f t="shared" si="17"/>
        <v>13.04.1943</v>
      </c>
      <c r="W134" s="29" t="s">
        <v>55</v>
      </c>
      <c r="X134" s="2" t="s">
        <v>44</v>
      </c>
      <c r="Y134" s="2" t="s">
        <v>45</v>
      </c>
      <c r="Z134" s="2" t="s">
        <v>46</v>
      </c>
      <c r="AA134" s="9" t="s">
        <v>93</v>
      </c>
      <c r="AB134" s="1" t="str">
        <f>IF(ISERROR(VLOOKUP(AA134,#REF!,2,0)),"noch unbekannt",VLOOKUP(AA134,#REF!,2,0))</f>
        <v>noch unbekannt</v>
      </c>
      <c r="AC134" s="1" t="s">
        <v>927</v>
      </c>
      <c r="AD134" s="2" t="s">
        <v>758</v>
      </c>
      <c r="AE134" s="17" t="s">
        <v>969</v>
      </c>
      <c r="AF134" s="2" t="s">
        <v>991</v>
      </c>
      <c r="AG134" s="1"/>
      <c r="AH134" s="1">
        <v>1</v>
      </c>
    </row>
    <row r="135" spans="1:34" x14ac:dyDescent="0.25">
      <c r="A135" s="2" t="s">
        <v>152</v>
      </c>
      <c r="B135" s="1" t="s">
        <v>669</v>
      </c>
      <c r="C135" s="31" t="s">
        <v>670</v>
      </c>
      <c r="D135" s="1" t="s">
        <v>24</v>
      </c>
      <c r="E135" s="1" t="s">
        <v>646</v>
      </c>
      <c r="F135" s="1" t="s">
        <v>37</v>
      </c>
      <c r="G135" s="1" t="s">
        <v>29</v>
      </c>
      <c r="H135" s="1" t="s">
        <v>31</v>
      </c>
      <c r="I135" s="1" t="s">
        <v>39</v>
      </c>
      <c r="J135" s="1" t="s">
        <v>38</v>
      </c>
      <c r="K135" s="1" t="s">
        <v>671</v>
      </c>
      <c r="L135" s="1">
        <v>13</v>
      </c>
      <c r="M135" s="1">
        <v>14</v>
      </c>
      <c r="N135" s="1">
        <v>14</v>
      </c>
      <c r="O135" s="6">
        <f t="shared" si="12"/>
        <v>2016</v>
      </c>
      <c r="P135" s="1" t="str">
        <f>IF(ISERROR(VLOOKUP(B135,#REF!,18,0)),"nein",VLOOKUP(B135,#REF!,18,0))</f>
        <v>nein</v>
      </c>
      <c r="Q135" s="2" t="str">
        <f t="shared" si="13"/>
        <v>ja</v>
      </c>
      <c r="R135" s="47">
        <f t="shared" si="14"/>
        <v>71.0027397260274</v>
      </c>
      <c r="S135" s="1" t="e">
        <f>VLOOKUP(AO135,#REF!,2,0)</f>
        <v>#REF!</v>
      </c>
      <c r="T135" s="6" t="str">
        <f t="shared" si="15"/>
        <v>m</v>
      </c>
      <c r="U135" s="1">
        <f t="shared" si="16"/>
        <v>2016</v>
      </c>
      <c r="V135" s="1" t="str">
        <f t="shared" si="17"/>
        <v>30.10.1945</v>
      </c>
      <c r="W135" s="29" t="s">
        <v>55</v>
      </c>
      <c r="X135" s="2" t="s">
        <v>49</v>
      </c>
      <c r="Y135" s="2" t="s">
        <v>65</v>
      </c>
      <c r="Z135" s="2" t="s">
        <v>65</v>
      </c>
      <c r="AA135" s="2" t="s">
        <v>73</v>
      </c>
      <c r="AB135" s="1" t="str">
        <f>IF(ISERROR(VLOOKUP(AA135,#REF!,2,0)),"noch unbekannt",VLOOKUP(AA135,#REF!,2,0))</f>
        <v>noch unbekannt</v>
      </c>
      <c r="AC135" s="1" t="s">
        <v>928</v>
      </c>
      <c r="AD135" s="19" t="s">
        <v>91</v>
      </c>
      <c r="AE135" s="1"/>
      <c r="AF135" s="1"/>
      <c r="AG135" s="1"/>
      <c r="AH135" s="1">
        <v>1</v>
      </c>
    </row>
    <row r="136" spans="1:34" x14ac:dyDescent="0.25">
      <c r="A136" s="2" t="s">
        <v>152</v>
      </c>
      <c r="B136" s="1" t="s">
        <v>672</v>
      </c>
      <c r="C136" s="31" t="s">
        <v>673</v>
      </c>
      <c r="D136" s="1" t="s">
        <v>24</v>
      </c>
      <c r="E136" s="1" t="s">
        <v>674</v>
      </c>
      <c r="F136" s="1" t="s">
        <v>37</v>
      </c>
      <c r="G136" s="1" t="s">
        <v>29</v>
      </c>
      <c r="H136" s="1" t="s">
        <v>31</v>
      </c>
      <c r="I136" s="1" t="s">
        <v>39</v>
      </c>
      <c r="J136" s="1" t="s">
        <v>38</v>
      </c>
      <c r="K136" s="1" t="s">
        <v>675</v>
      </c>
      <c r="L136" s="1">
        <v>7</v>
      </c>
      <c r="M136" s="1">
        <v>8</v>
      </c>
      <c r="N136" s="1">
        <v>8</v>
      </c>
      <c r="O136" s="6">
        <f t="shared" si="12"/>
        <v>2016</v>
      </c>
      <c r="P136" s="1" t="str">
        <f>IF(ISERROR(VLOOKUP(B136,#REF!,18,0)),"nein",VLOOKUP(B136,#REF!,18,0))</f>
        <v>nein</v>
      </c>
      <c r="Q136" s="2" t="str">
        <f t="shared" si="13"/>
        <v>ja</v>
      </c>
      <c r="R136" s="47">
        <f t="shared" si="14"/>
        <v>73.136986301369859</v>
      </c>
      <c r="S136" s="1" t="e">
        <f>VLOOKUP(AO136,#REF!,2,0)</f>
        <v>#REF!</v>
      </c>
      <c r="T136" s="6" t="str">
        <f t="shared" si="15"/>
        <v>m</v>
      </c>
      <c r="U136" s="1">
        <f t="shared" si="16"/>
        <v>2016</v>
      </c>
      <c r="V136" s="1" t="str">
        <f t="shared" si="17"/>
        <v>18.09.1943</v>
      </c>
      <c r="W136" s="26" t="s">
        <v>55</v>
      </c>
      <c r="X136" s="2" t="s">
        <v>49</v>
      </c>
      <c r="Y136" s="2" t="s">
        <v>65</v>
      </c>
      <c r="Z136" s="2" t="s">
        <v>65</v>
      </c>
      <c r="AA136" s="2" t="s">
        <v>92</v>
      </c>
      <c r="AB136" s="1" t="str">
        <f>IF(ISERROR(VLOOKUP(AA136,#REF!,2,0)),"noch unbekannt",VLOOKUP(AA136,#REF!,2,0))</f>
        <v>noch unbekannt</v>
      </c>
      <c r="AC136" s="2" t="s">
        <v>930</v>
      </c>
      <c r="AD136" s="2" t="s">
        <v>929</v>
      </c>
      <c r="AE136" s="1"/>
      <c r="AF136" s="1"/>
      <c r="AG136" s="1"/>
      <c r="AH136" s="1">
        <v>1</v>
      </c>
    </row>
    <row r="137" spans="1:34" x14ac:dyDescent="0.25">
      <c r="A137" s="2" t="s">
        <v>152</v>
      </c>
      <c r="B137" s="1" t="s">
        <v>676</v>
      </c>
      <c r="C137" s="33" t="s">
        <v>677</v>
      </c>
      <c r="D137" s="1" t="s">
        <v>24</v>
      </c>
      <c r="E137" s="1" t="s">
        <v>678</v>
      </c>
      <c r="F137" s="1" t="s">
        <v>37</v>
      </c>
      <c r="G137" s="1" t="s">
        <v>25</v>
      </c>
      <c r="H137" s="1" t="s">
        <v>31</v>
      </c>
      <c r="I137" s="1" t="s">
        <v>36</v>
      </c>
      <c r="J137" s="1" t="s">
        <v>38</v>
      </c>
      <c r="K137" s="1" t="s">
        <v>679</v>
      </c>
      <c r="L137" s="1">
        <v>17</v>
      </c>
      <c r="M137" s="1">
        <v>18</v>
      </c>
      <c r="N137" s="1">
        <v>13</v>
      </c>
      <c r="O137" s="6">
        <f t="shared" si="12"/>
        <v>2016</v>
      </c>
      <c r="P137" s="1" t="str">
        <f>IF(ISERROR(VLOOKUP(B137,#REF!,18,0)),"nein",VLOOKUP(B137,#REF!,18,0))</f>
        <v>nein</v>
      </c>
      <c r="Q137" s="2" t="str">
        <f t="shared" si="13"/>
        <v>ja</v>
      </c>
      <c r="R137" s="47">
        <f t="shared" si="14"/>
        <v>55.989041095890414</v>
      </c>
      <c r="S137" s="1" t="e">
        <f>VLOOKUP(AO137,#REF!,2,0)</f>
        <v>#REF!</v>
      </c>
      <c r="T137" s="6" t="str">
        <f t="shared" si="15"/>
        <v>m</v>
      </c>
      <c r="U137" s="1">
        <f t="shared" si="16"/>
        <v>2016</v>
      </c>
      <c r="V137" s="1" t="str">
        <f t="shared" si="17"/>
        <v>27.10.1960</v>
      </c>
      <c r="W137" s="29" t="s">
        <v>43</v>
      </c>
      <c r="X137" s="2" t="s">
        <v>44</v>
      </c>
      <c r="Y137" s="2" t="s">
        <v>50</v>
      </c>
      <c r="Z137" s="2" t="s">
        <v>108</v>
      </c>
      <c r="AA137" s="2" t="s">
        <v>60</v>
      </c>
      <c r="AB137" s="1" t="str">
        <f>IF(ISERROR(VLOOKUP(AA137,#REF!,2,0)),"noch unbekannt",VLOOKUP(AA137,#REF!,2,0))</f>
        <v>noch unbekannt</v>
      </c>
      <c r="AC137" s="1" t="s">
        <v>931</v>
      </c>
      <c r="AD137" s="2" t="s">
        <v>777</v>
      </c>
      <c r="AE137" s="1"/>
      <c r="AF137" s="1"/>
      <c r="AG137" s="1"/>
      <c r="AH137" s="1">
        <v>1</v>
      </c>
    </row>
    <row r="138" spans="1:34" x14ac:dyDescent="0.25">
      <c r="A138" s="2" t="s">
        <v>152</v>
      </c>
      <c r="B138" s="1" t="s">
        <v>680</v>
      </c>
      <c r="C138" s="31" t="s">
        <v>635</v>
      </c>
      <c r="D138" s="1" t="s">
        <v>24</v>
      </c>
      <c r="E138" s="1" t="s">
        <v>619</v>
      </c>
      <c r="F138" s="1" t="s">
        <v>37</v>
      </c>
      <c r="G138" s="1" t="s">
        <v>29</v>
      </c>
      <c r="H138" s="1" t="s">
        <v>26</v>
      </c>
      <c r="I138" s="1" t="s">
        <v>39</v>
      </c>
      <c r="J138" s="1" t="s">
        <v>38</v>
      </c>
      <c r="K138" s="1" t="s">
        <v>637</v>
      </c>
      <c r="L138" s="1">
        <v>16</v>
      </c>
      <c r="M138" s="1">
        <v>17</v>
      </c>
      <c r="N138" s="1">
        <v>17</v>
      </c>
      <c r="O138" s="6">
        <f t="shared" si="12"/>
        <v>2016</v>
      </c>
      <c r="P138" s="1" t="str">
        <f>IF(ISERROR(VLOOKUP(B138,#REF!,18,0)),"nein",VLOOKUP(B138,#REF!,18,0))</f>
        <v>nein</v>
      </c>
      <c r="Q138" s="2" t="str">
        <f t="shared" si="13"/>
        <v>ja</v>
      </c>
      <c r="R138" s="47">
        <f t="shared" si="14"/>
        <v>64.599999999999994</v>
      </c>
      <c r="S138" s="1" t="e">
        <f>VLOOKUP(AO138,#REF!,2,0)</f>
        <v>#REF!</v>
      </c>
      <c r="T138" s="6" t="str">
        <f t="shared" si="15"/>
        <v>m</v>
      </c>
      <c r="U138" s="1">
        <f t="shared" si="16"/>
        <v>2016</v>
      </c>
      <c r="V138" s="1" t="str">
        <f t="shared" si="17"/>
        <v>21.03.1952</v>
      </c>
      <c r="W138" s="29" t="s">
        <v>55</v>
      </c>
      <c r="X138" s="2" t="s">
        <v>49</v>
      </c>
      <c r="Y138" s="2" t="s">
        <v>65</v>
      </c>
      <c r="Z138" s="2" t="s">
        <v>65</v>
      </c>
      <c r="AA138" s="2" t="s">
        <v>85</v>
      </c>
      <c r="AB138" s="1" t="str">
        <f>IF(ISERROR(VLOOKUP(AA138,#REF!,2,0)),"noch unbekannt",VLOOKUP(AA138,#REF!,2,0))</f>
        <v>noch unbekannt</v>
      </c>
      <c r="AC138" s="1" t="s">
        <v>901</v>
      </c>
      <c r="AD138" s="19" t="s">
        <v>900</v>
      </c>
      <c r="AE138" s="1"/>
      <c r="AF138" s="1"/>
      <c r="AG138" s="1"/>
      <c r="AH138" s="1">
        <v>1</v>
      </c>
    </row>
    <row r="139" spans="1:34" x14ac:dyDescent="0.25">
      <c r="A139" s="2" t="s">
        <v>152</v>
      </c>
      <c r="B139" s="1" t="s">
        <v>681</v>
      </c>
      <c r="C139" s="31" t="s">
        <v>682</v>
      </c>
      <c r="D139" s="1" t="s">
        <v>24</v>
      </c>
      <c r="E139" s="1" t="s">
        <v>646</v>
      </c>
      <c r="F139" s="1" t="s">
        <v>37</v>
      </c>
      <c r="G139" s="1" t="s">
        <v>29</v>
      </c>
      <c r="H139" s="1" t="s">
        <v>31</v>
      </c>
      <c r="I139" s="1" t="s">
        <v>39</v>
      </c>
      <c r="J139" s="1" t="s">
        <v>38</v>
      </c>
      <c r="K139" s="1" t="s">
        <v>683</v>
      </c>
      <c r="L139" s="1">
        <v>13</v>
      </c>
      <c r="M139" s="1">
        <v>14</v>
      </c>
      <c r="N139" s="1">
        <v>14</v>
      </c>
      <c r="O139" s="6">
        <f t="shared" si="12"/>
        <v>2016</v>
      </c>
      <c r="P139" s="1" t="str">
        <f>IF(ISERROR(VLOOKUP(B139,#REF!,18,0)),"nein",VLOOKUP(B139,#REF!,18,0))</f>
        <v>nein</v>
      </c>
      <c r="Q139" s="2" t="str">
        <f t="shared" si="13"/>
        <v>ja</v>
      </c>
      <c r="R139" s="47">
        <f t="shared" si="14"/>
        <v>38.405479452054792</v>
      </c>
      <c r="S139" s="1" t="e">
        <f>VLOOKUP(AO139,#REF!,2,0)</f>
        <v>#REF!</v>
      </c>
      <c r="T139" s="6" t="str">
        <f t="shared" si="15"/>
        <v>m</v>
      </c>
      <c r="U139" s="1">
        <f t="shared" si="16"/>
        <v>2016</v>
      </c>
      <c r="V139" s="1" t="str">
        <f t="shared" si="17"/>
        <v>28.05.1978</v>
      </c>
      <c r="W139" s="26" t="s">
        <v>55</v>
      </c>
      <c r="X139" s="2" t="s">
        <v>44</v>
      </c>
      <c r="Y139" s="2" t="s">
        <v>45</v>
      </c>
      <c r="Z139" s="2" t="s">
        <v>71</v>
      </c>
      <c r="AA139" s="2" t="s">
        <v>58</v>
      </c>
      <c r="AB139" s="1" t="str">
        <f>IF(ISERROR(VLOOKUP(AA139,#REF!,2,0)),"noch unbekannt",VLOOKUP(AA139,#REF!,2,0))</f>
        <v>noch unbekannt</v>
      </c>
      <c r="AC139" s="2" t="s">
        <v>932</v>
      </c>
      <c r="AD139" s="2" t="s">
        <v>861</v>
      </c>
      <c r="AE139" s="1"/>
      <c r="AF139" s="1"/>
      <c r="AG139" s="1"/>
      <c r="AH139" s="1">
        <v>1</v>
      </c>
    </row>
    <row r="140" spans="1:34" x14ac:dyDescent="0.25">
      <c r="A140" s="2" t="s">
        <v>152</v>
      </c>
      <c r="B140" s="1" t="s">
        <v>684</v>
      </c>
      <c r="C140" s="31" t="s">
        <v>685</v>
      </c>
      <c r="D140" s="1" t="s">
        <v>24</v>
      </c>
      <c r="E140" s="1" t="s">
        <v>686</v>
      </c>
      <c r="F140" s="1" t="s">
        <v>37</v>
      </c>
      <c r="G140" s="1" t="s">
        <v>25</v>
      </c>
      <c r="H140" s="1" t="s">
        <v>31</v>
      </c>
      <c r="I140" s="1" t="s">
        <v>39</v>
      </c>
      <c r="J140" s="1" t="s">
        <v>38</v>
      </c>
      <c r="K140" s="1" t="s">
        <v>687</v>
      </c>
      <c r="L140" s="1">
        <v>14</v>
      </c>
      <c r="M140" s="1">
        <v>15</v>
      </c>
      <c r="N140" s="1">
        <v>15</v>
      </c>
      <c r="O140" s="6">
        <f t="shared" si="12"/>
        <v>2016</v>
      </c>
      <c r="P140" s="1" t="str">
        <f>IF(ISERROR(VLOOKUP(B140,#REF!,18,0)),"nein",VLOOKUP(B140,#REF!,18,0))</f>
        <v>nein</v>
      </c>
      <c r="Q140" s="2" t="str">
        <f t="shared" si="13"/>
        <v>ja</v>
      </c>
      <c r="R140" s="47">
        <f t="shared" si="14"/>
        <v>76.958904109589042</v>
      </c>
      <c r="S140" s="1" t="e">
        <f>VLOOKUP(AO140,#REF!,2,0)</f>
        <v>#REF!</v>
      </c>
      <c r="T140" s="6" t="str">
        <f t="shared" si="15"/>
        <v>m</v>
      </c>
      <c r="U140" s="1">
        <f t="shared" si="16"/>
        <v>2016</v>
      </c>
      <c r="V140" s="1" t="str">
        <f t="shared" si="17"/>
        <v>16.11.1939</v>
      </c>
      <c r="W140" s="26" t="s">
        <v>55</v>
      </c>
      <c r="X140" s="2" t="s">
        <v>44</v>
      </c>
      <c r="Y140" s="2" t="s">
        <v>56</v>
      </c>
      <c r="Z140" s="2" t="s">
        <v>46</v>
      </c>
      <c r="AA140" s="2" t="s">
        <v>934</v>
      </c>
      <c r="AB140" s="1" t="str">
        <f>IF(ISERROR(VLOOKUP(AA140,#REF!,2,0)),"noch unbekannt",VLOOKUP(AA140,#REF!,2,0))</f>
        <v>noch unbekannt</v>
      </c>
      <c r="AC140" s="2" t="s">
        <v>933</v>
      </c>
      <c r="AD140" s="2" t="s">
        <v>758</v>
      </c>
      <c r="AE140" s="17" t="s">
        <v>984</v>
      </c>
      <c r="AF140" s="1" t="s">
        <v>992</v>
      </c>
      <c r="AG140" s="1"/>
      <c r="AH140" s="1">
        <v>1</v>
      </c>
    </row>
    <row r="141" spans="1:34" ht="150" x14ac:dyDescent="0.25">
      <c r="A141" s="2" t="s">
        <v>152</v>
      </c>
      <c r="B141" s="1" t="s">
        <v>688</v>
      </c>
      <c r="C141" s="31" t="s">
        <v>689</v>
      </c>
      <c r="D141" s="1" t="s">
        <v>24</v>
      </c>
      <c r="E141" s="1" t="s">
        <v>690</v>
      </c>
      <c r="F141" s="1" t="s">
        <v>37</v>
      </c>
      <c r="G141" s="1" t="s">
        <v>30</v>
      </c>
      <c r="H141" s="1" t="s">
        <v>31</v>
      </c>
      <c r="I141" s="1" t="s">
        <v>39</v>
      </c>
      <c r="J141" s="1" t="s">
        <v>38</v>
      </c>
      <c r="K141" s="1" t="s">
        <v>691</v>
      </c>
      <c r="L141" s="1">
        <v>9</v>
      </c>
      <c r="M141" s="1">
        <v>10</v>
      </c>
      <c r="N141" s="1">
        <v>10</v>
      </c>
      <c r="O141" s="6">
        <f t="shared" si="12"/>
        <v>2016</v>
      </c>
      <c r="P141" s="1" t="str">
        <f>IF(ISERROR(VLOOKUP(B141,#REF!,18,0)),"nein",VLOOKUP(B141,#REF!,18,0))</f>
        <v>nein</v>
      </c>
      <c r="Q141" s="2" t="str">
        <f t="shared" si="13"/>
        <v>ja</v>
      </c>
      <c r="R141" s="47">
        <f t="shared" si="14"/>
        <v>85.589041095890408</v>
      </c>
      <c r="S141" s="1" t="e">
        <f>VLOOKUP(AO141,#REF!,2,0)</f>
        <v>#REF!</v>
      </c>
      <c r="T141" s="6" t="str">
        <f t="shared" si="15"/>
        <v>m</v>
      </c>
      <c r="U141" s="1">
        <f t="shared" si="16"/>
        <v>2016</v>
      </c>
      <c r="V141" s="1" t="str">
        <f t="shared" si="17"/>
        <v>07.04.1931</v>
      </c>
      <c r="W141" s="26" t="s">
        <v>55</v>
      </c>
      <c r="X141" s="2" t="s">
        <v>44</v>
      </c>
      <c r="Y141" s="2" t="s">
        <v>45</v>
      </c>
      <c r="Z141" s="2" t="s">
        <v>96</v>
      </c>
      <c r="AA141" s="2" t="s">
        <v>109</v>
      </c>
      <c r="AB141" s="1" t="str">
        <f>IF(ISERROR(VLOOKUP(AA141,#REF!,2,0)),"noch unbekannt",VLOOKUP(AA141,#REF!,2,0))</f>
        <v>noch unbekannt</v>
      </c>
      <c r="AC141" s="22" t="s">
        <v>935</v>
      </c>
      <c r="AD141" s="2" t="s">
        <v>758</v>
      </c>
      <c r="AE141" s="2" t="s">
        <v>993</v>
      </c>
      <c r="AF141" s="2" t="s">
        <v>994</v>
      </c>
      <c r="AG141" s="1"/>
      <c r="AH141" s="1">
        <v>1</v>
      </c>
    </row>
    <row r="142" spans="1:34" x14ac:dyDescent="0.25">
      <c r="A142" s="2" t="s">
        <v>152</v>
      </c>
      <c r="B142" s="1" t="s">
        <v>692</v>
      </c>
      <c r="C142" s="31" t="s">
        <v>693</v>
      </c>
      <c r="D142" s="1" t="s">
        <v>28</v>
      </c>
      <c r="E142" s="1" t="s">
        <v>694</v>
      </c>
      <c r="F142" s="1" t="s">
        <v>37</v>
      </c>
      <c r="G142" s="1" t="s">
        <v>34</v>
      </c>
      <c r="H142" s="1" t="s">
        <v>31</v>
      </c>
      <c r="I142" s="1" t="s">
        <v>39</v>
      </c>
      <c r="J142" s="1" t="s">
        <v>38</v>
      </c>
      <c r="K142" s="1" t="s">
        <v>695</v>
      </c>
      <c r="L142" s="1">
        <v>2</v>
      </c>
      <c r="M142" s="1">
        <v>3</v>
      </c>
      <c r="N142" s="1">
        <v>3</v>
      </c>
      <c r="O142" s="6">
        <f t="shared" si="12"/>
        <v>2016</v>
      </c>
      <c r="P142" s="1" t="str">
        <f>IF(ISERROR(VLOOKUP(B142,#REF!,18,0)),"nein",VLOOKUP(B142,#REF!,18,0))</f>
        <v>nein</v>
      </c>
      <c r="Q142" s="2" t="str">
        <f t="shared" si="13"/>
        <v>ja</v>
      </c>
      <c r="R142" s="47">
        <f t="shared" si="14"/>
        <v>60.57260273972603</v>
      </c>
      <c r="S142" s="1" t="e">
        <f>VLOOKUP(AO142,#REF!,2,0)</f>
        <v>#REF!</v>
      </c>
      <c r="T142" s="6" t="str">
        <f t="shared" si="15"/>
        <v>w</v>
      </c>
      <c r="U142" s="1">
        <f t="shared" si="16"/>
        <v>2016</v>
      </c>
      <c r="V142" s="1" t="str">
        <f t="shared" si="17"/>
        <v>13.04.1956</v>
      </c>
      <c r="W142" s="29" t="s">
        <v>55</v>
      </c>
      <c r="X142" s="2" t="s">
        <v>44</v>
      </c>
      <c r="Y142" s="2" t="s">
        <v>45</v>
      </c>
      <c r="Z142" s="2" t="s">
        <v>51</v>
      </c>
      <c r="AA142" s="2" t="s">
        <v>107</v>
      </c>
      <c r="AB142" s="1" t="str">
        <f>IF(ISERROR(VLOOKUP(AA142,#REF!,2,0)),"noch unbekannt",VLOOKUP(AA142,#REF!,2,0))</f>
        <v>noch unbekannt</v>
      </c>
      <c r="AC142" s="2" t="s">
        <v>936</v>
      </c>
      <c r="AD142" s="2" t="s">
        <v>69</v>
      </c>
      <c r="AE142" s="3" t="s">
        <v>1003</v>
      </c>
      <c r="AF142" s="2" t="s">
        <v>1007</v>
      </c>
      <c r="AG142" s="1"/>
      <c r="AH142" s="1">
        <v>1</v>
      </c>
    </row>
    <row r="143" spans="1:34" x14ac:dyDescent="0.25">
      <c r="A143" s="2" t="s">
        <v>152</v>
      </c>
      <c r="B143" s="1" t="s">
        <v>696</v>
      </c>
      <c r="C143" s="31" t="s">
        <v>697</v>
      </c>
      <c r="D143" s="1" t="s">
        <v>24</v>
      </c>
      <c r="E143" s="1" t="s">
        <v>660</v>
      </c>
      <c r="F143" s="1" t="s">
        <v>37</v>
      </c>
      <c r="G143" s="1" t="s">
        <v>25</v>
      </c>
      <c r="H143" s="1" t="s">
        <v>31</v>
      </c>
      <c r="I143" s="1" t="s">
        <v>39</v>
      </c>
      <c r="J143" s="1" t="s">
        <v>38</v>
      </c>
      <c r="K143" s="1" t="s">
        <v>698</v>
      </c>
      <c r="L143" s="1">
        <v>12</v>
      </c>
      <c r="M143" s="1">
        <v>13</v>
      </c>
      <c r="N143" s="1">
        <v>13</v>
      </c>
      <c r="O143" s="6">
        <f t="shared" si="12"/>
        <v>2016</v>
      </c>
      <c r="P143" s="1" t="str">
        <f>IF(ISERROR(VLOOKUP(B143,#REF!,18,0)),"nein",VLOOKUP(B143,#REF!,18,0))</f>
        <v>nein</v>
      </c>
      <c r="Q143" s="2" t="str">
        <f t="shared" si="13"/>
        <v>ja</v>
      </c>
      <c r="R143" s="47">
        <f t="shared" si="14"/>
        <v>66.495890410958907</v>
      </c>
      <c r="S143" s="1" t="e">
        <f>VLOOKUP(AO143,#REF!,2,0)</f>
        <v>#REF!</v>
      </c>
      <c r="T143" s="6" t="str">
        <f t="shared" si="15"/>
        <v>m</v>
      </c>
      <c r="U143" s="1">
        <f t="shared" si="16"/>
        <v>2016</v>
      </c>
      <c r="V143" s="1" t="str">
        <f t="shared" si="17"/>
        <v>03.05.1950</v>
      </c>
      <c r="W143" s="26" t="s">
        <v>43</v>
      </c>
      <c r="X143" s="2" t="s">
        <v>49</v>
      </c>
      <c r="Y143" s="2" t="s">
        <v>50</v>
      </c>
      <c r="Z143" s="2" t="s">
        <v>53</v>
      </c>
      <c r="AA143" s="2" t="s">
        <v>132</v>
      </c>
      <c r="AB143" s="1" t="str">
        <f>IF(ISERROR(VLOOKUP(AA143,#REF!,2,0)),"noch unbekannt",VLOOKUP(AA143,#REF!,2,0))</f>
        <v>noch unbekannt</v>
      </c>
      <c r="AC143" s="2" t="s">
        <v>1099</v>
      </c>
      <c r="AD143" s="2" t="s">
        <v>819</v>
      </c>
      <c r="AE143" s="1"/>
      <c r="AF143" s="1"/>
      <c r="AG143" s="1"/>
      <c r="AH143" s="1">
        <v>1</v>
      </c>
    </row>
    <row r="144" spans="1:34" x14ac:dyDescent="0.25">
      <c r="A144" s="2" t="s">
        <v>152</v>
      </c>
      <c r="B144" s="1" t="s">
        <v>699</v>
      </c>
      <c r="C144" s="31" t="s">
        <v>700</v>
      </c>
      <c r="D144" s="1" t="s">
        <v>28</v>
      </c>
      <c r="E144" s="1" t="s">
        <v>690</v>
      </c>
      <c r="F144" s="1" t="s">
        <v>37</v>
      </c>
      <c r="G144" s="1" t="s">
        <v>30</v>
      </c>
      <c r="H144" s="1" t="s">
        <v>31</v>
      </c>
      <c r="I144" s="1" t="s">
        <v>39</v>
      </c>
      <c r="J144" s="1" t="s">
        <v>38</v>
      </c>
      <c r="K144" s="1" t="s">
        <v>701</v>
      </c>
      <c r="L144" s="1">
        <v>9</v>
      </c>
      <c r="M144" s="1">
        <v>10</v>
      </c>
      <c r="N144" s="1">
        <v>10</v>
      </c>
      <c r="O144" s="6">
        <f t="shared" si="12"/>
        <v>2016</v>
      </c>
      <c r="P144" s="1" t="str">
        <f>IF(ISERROR(VLOOKUP(B144,#REF!,18,0)),"nein",VLOOKUP(B144,#REF!,18,0))</f>
        <v>nein</v>
      </c>
      <c r="Q144" s="2" t="str">
        <f t="shared" si="13"/>
        <v>ja</v>
      </c>
      <c r="R144" s="47">
        <f t="shared" si="14"/>
        <v>40.372602739726027</v>
      </c>
      <c r="S144" s="1" t="e">
        <f>VLOOKUP(AO144,#REF!,2,0)</f>
        <v>#REF!</v>
      </c>
      <c r="T144" s="6" t="str">
        <f t="shared" si="15"/>
        <v>w</v>
      </c>
      <c r="U144" s="1">
        <f t="shared" si="16"/>
        <v>2016</v>
      </c>
      <c r="V144" s="1" t="str">
        <f t="shared" si="17"/>
        <v>13.06.1976</v>
      </c>
      <c r="W144" s="29" t="s">
        <v>43</v>
      </c>
      <c r="X144" s="2" t="s">
        <v>49</v>
      </c>
      <c r="Y144" s="2" t="s">
        <v>56</v>
      </c>
      <c r="Z144" s="2" t="s">
        <v>65</v>
      </c>
      <c r="AA144" s="2" t="s">
        <v>137</v>
      </c>
      <c r="AB144" s="2" t="s">
        <v>47</v>
      </c>
      <c r="AC144" s="2" t="s">
        <v>938</v>
      </c>
      <c r="AD144" s="19" t="s">
        <v>791</v>
      </c>
      <c r="AE144" s="1"/>
      <c r="AF144" s="1"/>
      <c r="AG144" s="1"/>
      <c r="AH144" s="1">
        <v>1</v>
      </c>
    </row>
    <row r="145" spans="1:34" x14ac:dyDescent="0.25">
      <c r="A145" s="2" t="s">
        <v>152</v>
      </c>
      <c r="B145" s="1" t="s">
        <v>702</v>
      </c>
      <c r="C145" s="31" t="s">
        <v>703</v>
      </c>
      <c r="D145" s="1" t="s">
        <v>24</v>
      </c>
      <c r="E145" s="1" t="s">
        <v>632</v>
      </c>
      <c r="F145" s="1" t="s">
        <v>37</v>
      </c>
      <c r="G145" s="1" t="s">
        <v>29</v>
      </c>
      <c r="H145" s="1" t="s">
        <v>31</v>
      </c>
      <c r="I145" s="1" t="s">
        <v>39</v>
      </c>
      <c r="J145" s="1" t="s">
        <v>38</v>
      </c>
      <c r="K145" s="1" t="s">
        <v>704</v>
      </c>
      <c r="L145" s="1">
        <v>6</v>
      </c>
      <c r="M145" s="1">
        <v>7</v>
      </c>
      <c r="N145" s="1">
        <v>7</v>
      </c>
      <c r="O145" s="6">
        <f t="shared" si="12"/>
        <v>2016</v>
      </c>
      <c r="P145" s="1" t="str">
        <f>IF(ISERROR(VLOOKUP(B145,#REF!,18,0)),"nein",VLOOKUP(B145,#REF!,18,0))</f>
        <v>nein</v>
      </c>
      <c r="Q145" s="2" t="str">
        <f t="shared" si="13"/>
        <v>ja</v>
      </c>
      <c r="R145" s="47">
        <f>(E145-K145)/365</f>
        <v>66.980821917808214</v>
      </c>
      <c r="S145" s="1" t="e">
        <f>VLOOKUP(AO145,#REF!,2,0)</f>
        <v>#REF!</v>
      </c>
      <c r="T145" s="6" t="str">
        <f>MID(D145,5,1)</f>
        <v>m</v>
      </c>
      <c r="U145" s="1">
        <f>O145</f>
        <v>2016</v>
      </c>
      <c r="V145" s="1" t="str">
        <f t="shared" si="17"/>
        <v>13.11.1949</v>
      </c>
      <c r="W145" s="26" t="s">
        <v>55</v>
      </c>
      <c r="X145" s="2" t="s">
        <v>44</v>
      </c>
      <c r="Y145" s="2" t="s">
        <v>67</v>
      </c>
      <c r="Z145" s="2" t="s">
        <v>96</v>
      </c>
      <c r="AA145" s="2" t="s">
        <v>77</v>
      </c>
      <c r="AB145" s="1" t="str">
        <f>IF(ISERROR(VLOOKUP(AA145,#REF!,2,0)),"noch unbekannt",VLOOKUP(AA145,#REF!,2,0))</f>
        <v>noch unbekannt</v>
      </c>
      <c r="AC145" s="2" t="s">
        <v>937</v>
      </c>
      <c r="AD145" s="2" t="s">
        <v>758</v>
      </c>
      <c r="AE145" s="17" t="s">
        <v>984</v>
      </c>
      <c r="AF145" s="1"/>
      <c r="AG145" s="1"/>
      <c r="AH145" s="1">
        <v>1</v>
      </c>
    </row>
    <row r="146" spans="1:34" x14ac:dyDescent="0.25">
      <c r="A146" s="2" t="s">
        <v>152</v>
      </c>
      <c r="B146" s="1" t="s">
        <v>705</v>
      </c>
      <c r="C146" s="31" t="s">
        <v>706</v>
      </c>
      <c r="D146" s="1" t="s">
        <v>24</v>
      </c>
      <c r="E146" s="1" t="s">
        <v>707</v>
      </c>
      <c r="F146" s="1" t="s">
        <v>37</v>
      </c>
      <c r="G146" s="1" t="s">
        <v>35</v>
      </c>
      <c r="H146" s="1" t="s">
        <v>31</v>
      </c>
      <c r="I146" s="1" t="s">
        <v>39</v>
      </c>
      <c r="J146" s="1" t="s">
        <v>38</v>
      </c>
      <c r="K146" s="1" t="s">
        <v>708</v>
      </c>
      <c r="L146" s="1">
        <v>5</v>
      </c>
      <c r="M146" s="1">
        <v>6</v>
      </c>
      <c r="N146" s="1">
        <v>6</v>
      </c>
      <c r="O146" s="6">
        <f t="shared" si="12"/>
        <v>2016</v>
      </c>
      <c r="P146" s="1" t="str">
        <f>IF(ISERROR(VLOOKUP(B146,#REF!,18,0)),"nein",VLOOKUP(B146,#REF!,18,0))</f>
        <v>nein</v>
      </c>
      <c r="Q146" s="2" t="str">
        <f t="shared" si="13"/>
        <v>ja</v>
      </c>
      <c r="R146" s="47">
        <f>(E146-K146)/365</f>
        <v>73.950684931506856</v>
      </c>
      <c r="S146" s="1" t="e">
        <f>VLOOKUP(AO146,#REF!,2,0)</f>
        <v>#REF!</v>
      </c>
      <c r="T146" s="6" t="str">
        <f>MID(D146,5,1)</f>
        <v>m</v>
      </c>
      <c r="U146" s="1">
        <f>O146</f>
        <v>2016</v>
      </c>
      <c r="V146" s="1" t="str">
        <f t="shared" si="17"/>
        <v>27.11.1942</v>
      </c>
      <c r="W146" s="26" t="s">
        <v>55</v>
      </c>
      <c r="X146" s="2" t="s">
        <v>44</v>
      </c>
      <c r="Y146" s="2" t="s">
        <v>45</v>
      </c>
      <c r="Z146" s="2" t="s">
        <v>87</v>
      </c>
      <c r="AA146" s="2" t="s">
        <v>134</v>
      </c>
      <c r="AB146" s="1" t="str">
        <f>IF(ISERROR(VLOOKUP(AA146,#REF!,2,0)),"noch unbekannt",VLOOKUP(AA146,#REF!,2,0))</f>
        <v>noch unbekannt</v>
      </c>
      <c r="AC146" s="2" t="s">
        <v>939</v>
      </c>
      <c r="AD146" s="2" t="s">
        <v>861</v>
      </c>
      <c r="AE146" s="1"/>
      <c r="AF146" s="1"/>
      <c r="AG146" s="1"/>
      <c r="AH146" s="1">
        <v>1</v>
      </c>
    </row>
    <row r="147" spans="1:34" x14ac:dyDescent="0.25">
      <c r="A147" s="2" t="s">
        <v>152</v>
      </c>
      <c r="B147" s="1" t="s">
        <v>709</v>
      </c>
      <c r="C147" s="31" t="s">
        <v>710</v>
      </c>
      <c r="D147" s="1" t="s">
        <v>24</v>
      </c>
      <c r="E147" s="1" t="s">
        <v>614</v>
      </c>
      <c r="F147" s="1" t="s">
        <v>37</v>
      </c>
      <c r="G147" s="1" t="s">
        <v>25</v>
      </c>
      <c r="H147" s="1" t="s">
        <v>31</v>
      </c>
      <c r="I147" s="1" t="s">
        <v>39</v>
      </c>
      <c r="J147" s="1" t="s">
        <v>38</v>
      </c>
      <c r="K147" s="1" t="s">
        <v>711</v>
      </c>
      <c r="L147" s="1">
        <v>8</v>
      </c>
      <c r="M147" s="1">
        <v>9</v>
      </c>
      <c r="N147" s="1">
        <v>9</v>
      </c>
      <c r="O147" s="6">
        <f t="shared" si="12"/>
        <v>2016</v>
      </c>
      <c r="P147" s="1" t="str">
        <f>IF(ISERROR(VLOOKUP(B147,#REF!,18,0)),"nein",VLOOKUP(B147,#REF!,18,0))</f>
        <v>nein</v>
      </c>
      <c r="Q147" s="2" t="str">
        <f t="shared" si="13"/>
        <v>ja</v>
      </c>
      <c r="R147" s="47">
        <f>(E147-K147)/365</f>
        <v>73.704109589041096</v>
      </c>
      <c r="S147" s="1" t="e">
        <f>VLOOKUP(AO147,#REF!,2,0)</f>
        <v>#REF!</v>
      </c>
      <c r="T147" s="6" t="str">
        <f>MID(D147,5,1)</f>
        <v>m</v>
      </c>
      <c r="U147" s="1">
        <f>O147</f>
        <v>2016</v>
      </c>
      <c r="V147" s="1" t="str">
        <f t="shared" si="17"/>
        <v>22.02.1943</v>
      </c>
      <c r="W147" s="26" t="s">
        <v>43</v>
      </c>
      <c r="X147" s="2" t="s">
        <v>49</v>
      </c>
      <c r="Y147" s="2" t="s">
        <v>45</v>
      </c>
      <c r="Z147" s="2" t="s">
        <v>64</v>
      </c>
      <c r="AA147" s="2" t="s">
        <v>76</v>
      </c>
      <c r="AB147" s="1" t="str">
        <f>IF(ISERROR(VLOOKUP(AA147,#REF!,2,0)),"noch unbekannt",VLOOKUP(AA147,#REF!,2,0))</f>
        <v>noch unbekannt</v>
      </c>
      <c r="AC147" s="1" t="s">
        <v>940</v>
      </c>
      <c r="AD147" s="2" t="s">
        <v>95</v>
      </c>
      <c r="AE147" s="1"/>
      <c r="AF147" s="1"/>
      <c r="AG147" s="1"/>
      <c r="AH147" s="1">
        <v>1</v>
      </c>
    </row>
    <row r="148" spans="1:34" x14ac:dyDescent="0.25">
      <c r="A148" s="2" t="s">
        <v>152</v>
      </c>
      <c r="B148" s="1" t="s">
        <v>712</v>
      </c>
      <c r="C148" s="31" t="s">
        <v>713</v>
      </c>
      <c r="D148" s="1" t="s">
        <v>24</v>
      </c>
      <c r="E148" s="1" t="s">
        <v>694</v>
      </c>
      <c r="F148" s="1" t="s">
        <v>37</v>
      </c>
      <c r="G148" s="1" t="s">
        <v>25</v>
      </c>
      <c r="H148" s="1" t="s">
        <v>31</v>
      </c>
      <c r="I148" s="1" t="s">
        <v>39</v>
      </c>
      <c r="J148" s="1" t="s">
        <v>38</v>
      </c>
      <c r="K148" s="1" t="s">
        <v>714</v>
      </c>
      <c r="L148" s="1">
        <v>2</v>
      </c>
      <c r="M148" s="1">
        <v>3</v>
      </c>
      <c r="N148" s="1">
        <v>3</v>
      </c>
      <c r="O148" s="6">
        <f t="shared" si="12"/>
        <v>2016</v>
      </c>
      <c r="P148" s="1" t="str">
        <f>IF(ISERROR(VLOOKUP(B148,#REF!,18,0)),"nein",VLOOKUP(B148,#REF!,18,0))</f>
        <v>nein</v>
      </c>
      <c r="Q148" s="2" t="str">
        <f t="shared" si="13"/>
        <v>ja</v>
      </c>
      <c r="R148" s="47">
        <f>(E148-K148)/365</f>
        <v>39.865753424657534</v>
      </c>
      <c r="S148" s="1" t="e">
        <f>VLOOKUP(AO148,#REF!,2,0)</f>
        <v>#REF!</v>
      </c>
      <c r="T148" s="6" t="str">
        <f>MID(D148,5,1)</f>
        <v>m</v>
      </c>
      <c r="U148" s="1">
        <f>O148</f>
        <v>2016</v>
      </c>
      <c r="V148" s="1" t="str">
        <f t="shared" si="17"/>
        <v>22.12.1976</v>
      </c>
      <c r="W148" s="26" t="s">
        <v>43</v>
      </c>
      <c r="X148" s="2" t="s">
        <v>49</v>
      </c>
      <c r="Y148" s="2" t="s">
        <v>45</v>
      </c>
      <c r="Z148" s="2" t="s">
        <v>64</v>
      </c>
      <c r="AA148" s="2" t="s">
        <v>943</v>
      </c>
      <c r="AB148" s="1" t="str">
        <f>IF(ISERROR(VLOOKUP(AA148,#REF!,2,0)),"noch unbekannt",VLOOKUP(AA148,#REF!,2,0))</f>
        <v>noch unbekannt</v>
      </c>
      <c r="AC148" s="1" t="s">
        <v>942</v>
      </c>
      <c r="AD148" s="2" t="s">
        <v>941</v>
      </c>
      <c r="AE148" s="1"/>
      <c r="AF148" s="1"/>
      <c r="AG148" s="1"/>
      <c r="AH148" s="1">
        <v>1</v>
      </c>
    </row>
    <row r="149" spans="1:34" x14ac:dyDescent="0.25">
      <c r="A149" s="2" t="s">
        <v>152</v>
      </c>
      <c r="B149" s="1" t="s">
        <v>715</v>
      </c>
      <c r="C149" s="31" t="s">
        <v>716</v>
      </c>
      <c r="D149" s="1" t="s">
        <v>28</v>
      </c>
      <c r="E149" s="1" t="s">
        <v>717</v>
      </c>
      <c r="F149" s="1" t="s">
        <v>37</v>
      </c>
      <c r="G149" s="1" t="s">
        <v>35</v>
      </c>
      <c r="H149" s="1" t="s">
        <v>31</v>
      </c>
      <c r="I149" s="1" t="s">
        <v>39</v>
      </c>
      <c r="J149" s="1" t="s">
        <v>38</v>
      </c>
      <c r="K149" s="1" t="s">
        <v>718</v>
      </c>
      <c r="L149" s="1">
        <v>1</v>
      </c>
      <c r="M149" s="1">
        <v>2</v>
      </c>
      <c r="N149" s="1">
        <v>2</v>
      </c>
      <c r="O149" s="6">
        <f t="shared" si="12"/>
        <v>2016</v>
      </c>
      <c r="P149" s="1" t="str">
        <f>IF(ISERROR(VLOOKUP(B149,#REF!,18,0)),"nein",VLOOKUP(B149,#REF!,18,0))</f>
        <v>nein</v>
      </c>
      <c r="Q149" s="2" t="str">
        <f t="shared" si="13"/>
        <v>ja</v>
      </c>
      <c r="R149" s="47">
        <f>(E149-K149)/365</f>
        <v>54.657534246575345</v>
      </c>
      <c r="S149" s="1" t="e">
        <f>VLOOKUP(AO149,#REF!,2,0)</f>
        <v>#REF!</v>
      </c>
      <c r="T149" s="6" t="str">
        <f>MID(D149,5,1)</f>
        <v>w</v>
      </c>
      <c r="U149" s="1">
        <f>O149</f>
        <v>2016</v>
      </c>
      <c r="V149" s="1" t="str">
        <f t="shared" si="17"/>
        <v>13.03.1962</v>
      </c>
      <c r="W149" s="26" t="s">
        <v>55</v>
      </c>
      <c r="X149" s="2" t="s">
        <v>44</v>
      </c>
      <c r="Y149" s="2" t="s">
        <v>56</v>
      </c>
      <c r="Z149" s="2" t="s">
        <v>68</v>
      </c>
      <c r="AA149" s="2" t="s">
        <v>945</v>
      </c>
      <c r="AB149" s="1" t="str">
        <f>IF(ISERROR(VLOOKUP(AA149,#REF!,2,0)),"noch unbekannt",VLOOKUP(AA149,#REF!,2,0))</f>
        <v>noch unbekannt</v>
      </c>
      <c r="AC149" s="2" t="s">
        <v>944</v>
      </c>
      <c r="AD149" s="19" t="s">
        <v>69</v>
      </c>
      <c r="AE149" s="3" t="s">
        <v>1003</v>
      </c>
      <c r="AF149" s="2" t="s">
        <v>1007</v>
      </c>
      <c r="AG149" s="1"/>
      <c r="AH149" s="1">
        <v>1</v>
      </c>
    </row>
    <row r="150" spans="1:34" x14ac:dyDescent="0.25">
      <c r="A150" s="2" t="s">
        <v>152</v>
      </c>
      <c r="B150" s="1" t="s">
        <v>869</v>
      </c>
      <c r="C150" s="1" t="s">
        <v>870</v>
      </c>
      <c r="D150" s="1" t="s">
        <v>24</v>
      </c>
      <c r="E150" s="1" t="s">
        <v>867</v>
      </c>
      <c r="F150" s="1" t="s">
        <v>37</v>
      </c>
      <c r="G150" s="1" t="s">
        <v>30</v>
      </c>
      <c r="H150" s="1" t="s">
        <v>31</v>
      </c>
      <c r="I150" s="1" t="s">
        <v>39</v>
      </c>
      <c r="J150" s="1" t="s">
        <v>38</v>
      </c>
      <c r="K150" s="1" t="s">
        <v>871</v>
      </c>
      <c r="L150" s="1">
        <v>3</v>
      </c>
      <c r="M150" s="1">
        <v>4</v>
      </c>
      <c r="N150" s="1">
        <v>4</v>
      </c>
      <c r="O150" s="6">
        <f t="shared" si="12"/>
        <v>2016</v>
      </c>
      <c r="P150" s="1" t="str">
        <f>IF(ISERROR(VLOOKUP(B150,#REF!,18,0)),"nein",VLOOKUP(B150,#REF!,18,0))</f>
        <v>nein</v>
      </c>
      <c r="Q150" s="2" t="str">
        <f t="shared" si="13"/>
        <v>ja</v>
      </c>
      <c r="R150" s="47">
        <f t="shared" ref="R150:R168" si="18">(E150-K150)/365</f>
        <v>82.180821917808217</v>
      </c>
      <c r="S150" s="1" t="e">
        <f>VLOOKUP(AO150,#REF!,2,0)</f>
        <v>#REF!</v>
      </c>
      <c r="T150" s="6" t="str">
        <f t="shared" ref="T150:T168" si="19">MID(D150,5,1)</f>
        <v>m</v>
      </c>
      <c r="U150" s="1">
        <f t="shared" ref="U150:U168" si="20">O150</f>
        <v>2016</v>
      </c>
      <c r="V150" s="1" t="str">
        <f t="shared" si="17"/>
        <v>20.09.1934</v>
      </c>
      <c r="W150" s="26" t="s">
        <v>55</v>
      </c>
      <c r="X150" s="2" t="s">
        <v>44</v>
      </c>
      <c r="Y150" s="2" t="s">
        <v>45</v>
      </c>
      <c r="Z150" s="2" t="s">
        <v>71</v>
      </c>
      <c r="AA150" s="17" t="s">
        <v>135</v>
      </c>
      <c r="AB150" s="1" t="str">
        <f>IF(ISERROR(VLOOKUP(AA150,#REF!,2,0)),"noch unbekannt",VLOOKUP(AA150,#REF!,2,0))</f>
        <v>noch unbekannt</v>
      </c>
      <c r="AC150" s="2" t="s">
        <v>946</v>
      </c>
      <c r="AD150" s="2" t="s">
        <v>979</v>
      </c>
      <c r="AE150" s="1"/>
      <c r="AF150" s="1"/>
      <c r="AG150" s="1"/>
      <c r="AH150" s="1">
        <v>1</v>
      </c>
    </row>
    <row r="151" spans="1:34" x14ac:dyDescent="0.25">
      <c r="A151" s="2" t="s">
        <v>152</v>
      </c>
      <c r="B151" s="1" t="s">
        <v>865</v>
      </c>
      <c r="C151" s="1" t="s">
        <v>866</v>
      </c>
      <c r="D151" s="1" t="s">
        <v>24</v>
      </c>
      <c r="E151" s="1" t="s">
        <v>867</v>
      </c>
      <c r="F151" s="1" t="s">
        <v>37</v>
      </c>
      <c r="G151" s="1" t="s">
        <v>25</v>
      </c>
      <c r="H151" s="1" t="s">
        <v>31</v>
      </c>
      <c r="I151" s="1" t="s">
        <v>39</v>
      </c>
      <c r="J151" s="1" t="s">
        <v>38</v>
      </c>
      <c r="K151" s="1" t="s">
        <v>868</v>
      </c>
      <c r="L151" s="1">
        <v>3</v>
      </c>
      <c r="M151" s="1">
        <v>4</v>
      </c>
      <c r="N151" s="1">
        <v>4</v>
      </c>
      <c r="O151" s="6">
        <f t="shared" si="12"/>
        <v>2016</v>
      </c>
      <c r="P151" s="1" t="str">
        <f>IF(ISERROR(VLOOKUP(B151,#REF!,18,0)),"nein",VLOOKUP(B151,#REF!,18,0))</f>
        <v>nein</v>
      </c>
      <c r="Q151" s="2" t="str">
        <f t="shared" si="13"/>
        <v>ja</v>
      </c>
      <c r="R151" s="47">
        <f t="shared" si="18"/>
        <v>70.961643835616442</v>
      </c>
      <c r="S151" s="1" t="e">
        <f>VLOOKUP(AO151,#REF!,2,0)</f>
        <v>#REF!</v>
      </c>
      <c r="T151" s="6" t="str">
        <f t="shared" si="19"/>
        <v>m</v>
      </c>
      <c r="U151" s="1">
        <f t="shared" si="20"/>
        <v>2016</v>
      </c>
      <c r="V151" s="1" t="str">
        <f t="shared" si="17"/>
        <v>06.12.1945</v>
      </c>
      <c r="W151" s="26" t="s">
        <v>55</v>
      </c>
      <c r="X151" s="2" t="s">
        <v>44</v>
      </c>
      <c r="Y151" s="2" t="s">
        <v>65</v>
      </c>
      <c r="Z151" s="2" t="s">
        <v>88</v>
      </c>
      <c r="AA151" s="9" t="s">
        <v>93</v>
      </c>
      <c r="AB151" s="1" t="str">
        <f>IF(ISERROR(VLOOKUP(AA151,#REF!,2,0)),"noch unbekannt",VLOOKUP(AA151,#REF!,2,0))</f>
        <v>noch unbekannt</v>
      </c>
      <c r="AC151" s="2" t="s">
        <v>948</v>
      </c>
      <c r="AD151" s="1" t="s">
        <v>947</v>
      </c>
      <c r="AE151" s="1"/>
      <c r="AF151" s="1"/>
      <c r="AG151" s="1"/>
      <c r="AH151" s="1">
        <v>1</v>
      </c>
    </row>
    <row r="152" spans="1:34" x14ac:dyDescent="0.25">
      <c r="A152" s="2" t="s">
        <v>152</v>
      </c>
      <c r="B152" s="1" t="s">
        <v>906</v>
      </c>
      <c r="C152" s="1" t="s">
        <v>907</v>
      </c>
      <c r="D152" s="1" t="s">
        <v>24</v>
      </c>
      <c r="E152" s="1" t="s">
        <v>908</v>
      </c>
      <c r="F152" s="1" t="s">
        <v>37</v>
      </c>
      <c r="G152" s="1" t="s">
        <v>25</v>
      </c>
      <c r="H152" s="1" t="s">
        <v>31</v>
      </c>
      <c r="I152" s="1" t="s">
        <v>36</v>
      </c>
      <c r="J152" s="1" t="s">
        <v>38</v>
      </c>
      <c r="K152" s="1" t="s">
        <v>909</v>
      </c>
      <c r="L152" s="1">
        <v>14</v>
      </c>
      <c r="M152" s="1">
        <v>15</v>
      </c>
      <c r="N152" s="1">
        <v>15</v>
      </c>
      <c r="O152" s="6">
        <f t="shared" si="12"/>
        <v>2016</v>
      </c>
      <c r="P152" s="1" t="str">
        <f>IF(ISERROR(VLOOKUP(B152,#REF!,18,0)),"nein",VLOOKUP(B152,#REF!,18,0))</f>
        <v>nein</v>
      </c>
      <c r="Q152" s="2" t="str">
        <f t="shared" si="13"/>
        <v>ja</v>
      </c>
      <c r="R152" s="47">
        <f t="shared" si="18"/>
        <v>27.991780821917807</v>
      </c>
      <c r="S152" s="1" t="e">
        <f>VLOOKUP(AO152,#REF!,2,0)</f>
        <v>#REF!</v>
      </c>
      <c r="T152" s="6" t="str">
        <f t="shared" si="19"/>
        <v>m</v>
      </c>
      <c r="U152" s="1">
        <f t="shared" si="20"/>
        <v>2016</v>
      </c>
      <c r="V152" s="1" t="str">
        <f t="shared" si="17"/>
        <v>11.11.1988</v>
      </c>
      <c r="W152" s="26" t="s">
        <v>43</v>
      </c>
      <c r="X152" s="2" t="s">
        <v>49</v>
      </c>
      <c r="Y152" s="2" t="s">
        <v>50</v>
      </c>
      <c r="Z152" s="2" t="s">
        <v>128</v>
      </c>
      <c r="AA152" s="1" t="s">
        <v>950</v>
      </c>
      <c r="AB152" s="1" t="str">
        <f>IF(ISERROR(VLOOKUP(AA152,#REF!,2,0)),"noch unbekannt",VLOOKUP(AA152,#REF!,2,0))</f>
        <v>noch unbekannt</v>
      </c>
      <c r="AC152" s="2" t="s">
        <v>949</v>
      </c>
      <c r="AD152" s="1" t="s">
        <v>777</v>
      </c>
      <c r="AE152" s="1"/>
      <c r="AF152" s="1"/>
      <c r="AG152" s="1"/>
      <c r="AH152" s="1">
        <v>1</v>
      </c>
    </row>
    <row r="153" spans="1:34" x14ac:dyDescent="0.25">
      <c r="A153" s="2" t="s">
        <v>152</v>
      </c>
      <c r="B153" s="1" t="s">
        <v>910</v>
      </c>
      <c r="C153" s="1" t="s">
        <v>911</v>
      </c>
      <c r="D153" s="1" t="s">
        <v>24</v>
      </c>
      <c r="E153" s="1" t="s">
        <v>905</v>
      </c>
      <c r="F153" s="1" t="s">
        <v>37</v>
      </c>
      <c r="G153" s="1" t="s">
        <v>29</v>
      </c>
      <c r="H153" s="1" t="s">
        <v>31</v>
      </c>
      <c r="I153" s="1" t="s">
        <v>39</v>
      </c>
      <c r="J153" s="1" t="s">
        <v>38</v>
      </c>
      <c r="K153" s="1" t="s">
        <v>912</v>
      </c>
      <c r="L153" s="1">
        <v>7</v>
      </c>
      <c r="M153" s="1">
        <v>8</v>
      </c>
      <c r="N153" s="1">
        <v>8</v>
      </c>
      <c r="O153" s="6">
        <f t="shared" si="12"/>
        <v>2016</v>
      </c>
      <c r="P153" s="1" t="str">
        <f>IF(ISERROR(VLOOKUP(B153,#REF!,18,0)),"nein",VLOOKUP(B153,#REF!,18,0))</f>
        <v>nein</v>
      </c>
      <c r="Q153" s="2" t="str">
        <f t="shared" si="13"/>
        <v>ja</v>
      </c>
      <c r="R153" s="47">
        <f t="shared" si="18"/>
        <v>43.92876712328767</v>
      </c>
      <c r="S153" s="1" t="e">
        <f>VLOOKUP(AO153,#REF!,2,0)</f>
        <v>#REF!</v>
      </c>
      <c r="T153" s="6" t="str">
        <f t="shared" si="19"/>
        <v>m</v>
      </c>
      <c r="U153" s="1">
        <f t="shared" si="20"/>
        <v>2016</v>
      </c>
      <c r="V153" s="1" t="str">
        <f t="shared" si="17"/>
        <v>15.12.1972</v>
      </c>
      <c r="W153" s="26" t="s">
        <v>55</v>
      </c>
      <c r="X153" s="2" t="s">
        <v>49</v>
      </c>
      <c r="Y153" s="2" t="s">
        <v>65</v>
      </c>
      <c r="Z153" s="2" t="s">
        <v>65</v>
      </c>
      <c r="AA153" s="2" t="s">
        <v>85</v>
      </c>
      <c r="AB153" s="1" t="str">
        <f>IF(ISERROR(VLOOKUP(AA153,#REF!,2,0)),"noch unbekannt",VLOOKUP(AA153,#REF!,2,0))</f>
        <v>noch unbekannt</v>
      </c>
      <c r="AC153" s="1" t="s">
        <v>951</v>
      </c>
      <c r="AD153" s="2" t="s">
        <v>861</v>
      </c>
      <c r="AE153" s="1"/>
      <c r="AF153" s="1"/>
      <c r="AG153" s="1"/>
      <c r="AH153" s="1">
        <v>1</v>
      </c>
    </row>
    <row r="154" spans="1:34" ht="130.5" x14ac:dyDescent="0.25">
      <c r="A154" s="2" t="s">
        <v>152</v>
      </c>
      <c r="B154" s="1" t="s">
        <v>913</v>
      </c>
      <c r="C154" s="1" t="s">
        <v>914</v>
      </c>
      <c r="D154" s="1" t="s">
        <v>24</v>
      </c>
      <c r="E154" s="1" t="s">
        <v>915</v>
      </c>
      <c r="F154" s="1" t="s">
        <v>37</v>
      </c>
      <c r="G154" s="1" t="s">
        <v>25</v>
      </c>
      <c r="H154" s="1" t="s">
        <v>31</v>
      </c>
      <c r="I154" s="1" t="s">
        <v>916</v>
      </c>
      <c r="J154" s="1" t="s">
        <v>38</v>
      </c>
      <c r="K154" s="1" t="s">
        <v>917</v>
      </c>
      <c r="L154" s="1">
        <v>3</v>
      </c>
      <c r="M154" s="1">
        <v>4</v>
      </c>
      <c r="N154" s="1">
        <v>4</v>
      </c>
      <c r="O154" s="6">
        <f t="shared" si="12"/>
        <v>2016</v>
      </c>
      <c r="P154" s="1" t="str">
        <f>IF(ISERROR(VLOOKUP(B154,#REF!,18,0)),"nein",VLOOKUP(B154,#REF!,18,0))</f>
        <v>nein</v>
      </c>
      <c r="Q154" s="2" t="str">
        <f t="shared" si="13"/>
        <v>ja</v>
      </c>
      <c r="R154" s="47">
        <f t="shared" si="18"/>
        <v>44.895890410958906</v>
      </c>
      <c r="S154" s="1" t="e">
        <f>VLOOKUP(AO154,#REF!,2,0)</f>
        <v>#REF!</v>
      </c>
      <c r="T154" s="6" t="str">
        <f t="shared" si="19"/>
        <v>m</v>
      </c>
      <c r="U154" s="1">
        <f t="shared" si="20"/>
        <v>2016</v>
      </c>
      <c r="V154" s="1" t="str">
        <f t="shared" si="17"/>
        <v>01.01.1972</v>
      </c>
      <c r="W154" s="26" t="s">
        <v>43</v>
      </c>
      <c r="X154" s="2" t="s">
        <v>49</v>
      </c>
      <c r="Y154" s="2" t="s">
        <v>50</v>
      </c>
      <c r="Z154" s="2" t="s">
        <v>53</v>
      </c>
      <c r="AA154" s="2" t="s">
        <v>76</v>
      </c>
      <c r="AB154" s="1" t="str">
        <f>IF(ISERROR(VLOOKUP(AA154,#REF!,2,0)),"noch unbekannt",VLOOKUP(AA154,#REF!,2,0))</f>
        <v>noch unbekannt</v>
      </c>
      <c r="AC154" s="19" t="s">
        <v>974</v>
      </c>
      <c r="AD154" s="1" t="s">
        <v>777</v>
      </c>
      <c r="AE154" s="1"/>
      <c r="AF154" s="1"/>
      <c r="AG154" s="1"/>
      <c r="AH154" s="1">
        <v>1</v>
      </c>
    </row>
    <row r="155" spans="1:34" x14ac:dyDescent="0.25">
      <c r="A155" s="2" t="s">
        <v>152</v>
      </c>
      <c r="B155" s="1" t="s">
        <v>954</v>
      </c>
      <c r="C155" s="1" t="s">
        <v>955</v>
      </c>
      <c r="D155" s="1" t="s">
        <v>24</v>
      </c>
      <c r="E155" s="1" t="s">
        <v>956</v>
      </c>
      <c r="F155" s="1" t="s">
        <v>37</v>
      </c>
      <c r="G155" s="1" t="s">
        <v>30</v>
      </c>
      <c r="H155" s="1" t="s">
        <v>31</v>
      </c>
      <c r="I155" s="1" t="s">
        <v>39</v>
      </c>
      <c r="J155" s="1" t="s">
        <v>38</v>
      </c>
      <c r="K155" s="1" t="s">
        <v>957</v>
      </c>
      <c r="L155" s="1">
        <v>1</v>
      </c>
      <c r="M155" s="1">
        <v>2</v>
      </c>
      <c r="N155" s="1">
        <v>2</v>
      </c>
      <c r="O155" s="6">
        <f t="shared" si="12"/>
        <v>2016</v>
      </c>
      <c r="P155" s="1" t="str">
        <f>IF(ISERROR(VLOOKUP(B155,#REF!,18,0)),"nein",VLOOKUP(B155,#REF!,18,0))</f>
        <v>nein</v>
      </c>
      <c r="Q155" s="2" t="str">
        <f t="shared" si="13"/>
        <v>ja</v>
      </c>
      <c r="R155" s="47">
        <f t="shared" si="18"/>
        <v>19.63013698630137</v>
      </c>
      <c r="S155" s="1" t="e">
        <f>VLOOKUP(AO155,#REF!,2,0)</f>
        <v>#REF!</v>
      </c>
      <c r="T155" s="6" t="str">
        <f t="shared" si="19"/>
        <v>m</v>
      </c>
      <c r="U155" s="1">
        <f t="shared" si="20"/>
        <v>2016</v>
      </c>
      <c r="V155" s="1" t="str">
        <f t="shared" si="17"/>
        <v>06.04.1997</v>
      </c>
      <c r="W155" s="26" t="s">
        <v>43</v>
      </c>
      <c r="X155" s="2" t="s">
        <v>44</v>
      </c>
      <c r="Y155" s="2" t="s">
        <v>56</v>
      </c>
      <c r="Z155" s="2" t="s">
        <v>141</v>
      </c>
      <c r="AA155" s="2" t="s">
        <v>60</v>
      </c>
      <c r="AB155" s="1" t="str">
        <f>IF(ISERROR(VLOOKUP(AA155,#REF!,2,0)),"noch unbekannt",VLOOKUP(AA155,#REF!,2,0))</f>
        <v>noch unbekannt</v>
      </c>
      <c r="AC155" s="2" t="s">
        <v>975</v>
      </c>
      <c r="AD155" s="2" t="s">
        <v>54</v>
      </c>
      <c r="AE155" s="1"/>
      <c r="AF155" s="1"/>
      <c r="AG155" s="1"/>
      <c r="AH155" s="1">
        <v>1</v>
      </c>
    </row>
    <row r="156" spans="1:34" ht="130.5" x14ac:dyDescent="0.25">
      <c r="A156" s="2" t="s">
        <v>152</v>
      </c>
      <c r="B156" s="1" t="s">
        <v>958</v>
      </c>
      <c r="C156" s="1" t="s">
        <v>959</v>
      </c>
      <c r="D156" s="1" t="s">
        <v>24</v>
      </c>
      <c r="E156" s="1" t="s">
        <v>956</v>
      </c>
      <c r="F156" s="1" t="s">
        <v>37</v>
      </c>
      <c r="G156" s="1" t="s">
        <v>29</v>
      </c>
      <c r="H156" s="1" t="s">
        <v>31</v>
      </c>
      <c r="I156" s="1" t="s">
        <v>39</v>
      </c>
      <c r="J156" s="1" t="s">
        <v>38</v>
      </c>
      <c r="K156" s="1" t="s">
        <v>960</v>
      </c>
      <c r="L156" s="1">
        <v>1</v>
      </c>
      <c r="M156" s="1">
        <v>2</v>
      </c>
      <c r="N156" s="1">
        <v>2</v>
      </c>
      <c r="O156" s="6">
        <f t="shared" si="12"/>
        <v>2016</v>
      </c>
      <c r="P156" s="1" t="str">
        <f>IF(ISERROR(VLOOKUP(B156,#REF!,18,0)),"nein",VLOOKUP(B156,#REF!,18,0))</f>
        <v>nein</v>
      </c>
      <c r="Q156" s="2" t="str">
        <f t="shared" si="13"/>
        <v>ja</v>
      </c>
      <c r="R156" s="47">
        <f t="shared" si="18"/>
        <v>26.076712328767123</v>
      </c>
      <c r="S156" s="1" t="e">
        <f>VLOOKUP(AO156,#REF!,2,0)</f>
        <v>#REF!</v>
      </c>
      <c r="T156" s="6" t="str">
        <f t="shared" si="19"/>
        <v>m</v>
      </c>
      <c r="U156" s="1">
        <f t="shared" si="20"/>
        <v>2016</v>
      </c>
      <c r="V156" s="1" t="str">
        <f t="shared" si="17"/>
        <v>27.10.1990</v>
      </c>
      <c r="W156" s="29" t="s">
        <v>55</v>
      </c>
      <c r="X156" s="2" t="s">
        <v>49</v>
      </c>
      <c r="Y156" s="2" t="s">
        <v>65</v>
      </c>
      <c r="Z156" s="2" t="s">
        <v>65</v>
      </c>
      <c r="AA156" s="2" t="s">
        <v>977</v>
      </c>
      <c r="AB156" s="1" t="str">
        <f>IF(ISERROR(VLOOKUP(AA156,#REF!,2,0)),"noch unbekannt",VLOOKUP(AA156,#REF!,2,0))</f>
        <v>noch unbekannt</v>
      </c>
      <c r="AC156" s="19" t="s">
        <v>976</v>
      </c>
      <c r="AD156" s="19" t="s">
        <v>63</v>
      </c>
      <c r="AE156" s="1"/>
      <c r="AF156" s="1"/>
      <c r="AG156" s="1"/>
      <c r="AH156" s="1">
        <v>1</v>
      </c>
    </row>
    <row r="157" spans="1:34" ht="140" x14ac:dyDescent="0.25">
      <c r="A157" s="2" t="s">
        <v>152</v>
      </c>
      <c r="B157" s="1" t="s">
        <v>918</v>
      </c>
      <c r="C157" s="1" t="s">
        <v>919</v>
      </c>
      <c r="D157" s="1" t="s">
        <v>28</v>
      </c>
      <c r="E157" s="1" t="s">
        <v>920</v>
      </c>
      <c r="F157" s="1" t="s">
        <v>37</v>
      </c>
      <c r="G157" s="1" t="s">
        <v>29</v>
      </c>
      <c r="H157" s="1" t="s">
        <v>31</v>
      </c>
      <c r="I157" s="1" t="s">
        <v>39</v>
      </c>
      <c r="J157" s="1" t="s">
        <v>38</v>
      </c>
      <c r="K157" s="1" t="s">
        <v>921</v>
      </c>
      <c r="L157" s="1">
        <v>11</v>
      </c>
      <c r="M157" s="1">
        <v>12</v>
      </c>
      <c r="N157" s="1">
        <v>12</v>
      </c>
      <c r="O157" s="6">
        <f t="shared" si="12"/>
        <v>2016</v>
      </c>
      <c r="P157" s="1" t="str">
        <f>IF(ISERROR(VLOOKUP(B157,#REF!,18,0)),"nein",VLOOKUP(B157,#REF!,18,0))</f>
        <v>nein</v>
      </c>
      <c r="Q157" s="2" t="str">
        <f t="shared" si="13"/>
        <v>ja</v>
      </c>
      <c r="R157" s="47">
        <f t="shared" si="18"/>
        <v>69.657534246575338</v>
      </c>
      <c r="S157" s="1" t="e">
        <f>VLOOKUP(AO157,#REF!,2,0)</f>
        <v>#REF!</v>
      </c>
      <c r="T157" s="6" t="str">
        <f t="shared" si="19"/>
        <v>w</v>
      </c>
      <c r="U157" s="1">
        <f t="shared" si="20"/>
        <v>2016</v>
      </c>
      <c r="V157" s="1" t="str">
        <f t="shared" si="17"/>
        <v>02.04.1947</v>
      </c>
      <c r="W157" s="26" t="s">
        <v>55</v>
      </c>
      <c r="X157" s="2" t="s">
        <v>49</v>
      </c>
      <c r="Y157" s="2" t="s">
        <v>65</v>
      </c>
      <c r="Z157" s="2" t="s">
        <v>65</v>
      </c>
      <c r="AA157" s="2" t="s">
        <v>73</v>
      </c>
      <c r="AB157" s="1" t="str">
        <f>IF(ISERROR(VLOOKUP(AA157,#REF!,2,0)),"noch unbekannt",VLOOKUP(AA157,#REF!,2,0))</f>
        <v>noch unbekannt</v>
      </c>
      <c r="AC157" s="22" t="s">
        <v>1012</v>
      </c>
      <c r="AD157" s="1" t="s">
        <v>1011</v>
      </c>
      <c r="AE157" s="1"/>
      <c r="AF157" s="1"/>
      <c r="AG157" s="1"/>
      <c r="AH157" s="1">
        <v>1</v>
      </c>
    </row>
    <row r="158" spans="1:34" ht="150.5" x14ac:dyDescent="0.25">
      <c r="A158" s="2" t="s">
        <v>152</v>
      </c>
      <c r="B158" s="1" t="s">
        <v>1017</v>
      </c>
      <c r="C158" s="1">
        <v>155291</v>
      </c>
      <c r="D158" s="1" t="s">
        <v>24</v>
      </c>
      <c r="E158" s="1" t="s">
        <v>1018</v>
      </c>
      <c r="F158" s="1" t="s">
        <v>37</v>
      </c>
      <c r="G158" s="1" t="s">
        <v>35</v>
      </c>
      <c r="H158" s="1" t="s">
        <v>31</v>
      </c>
      <c r="I158" s="1" t="s">
        <v>39</v>
      </c>
      <c r="J158" s="1" t="s">
        <v>38</v>
      </c>
      <c r="K158" s="1" t="s">
        <v>1019</v>
      </c>
      <c r="L158" s="1">
        <v>4</v>
      </c>
      <c r="M158" s="1">
        <v>5</v>
      </c>
      <c r="N158" s="1">
        <v>5</v>
      </c>
      <c r="O158" s="6">
        <f t="shared" si="12"/>
        <v>2016</v>
      </c>
      <c r="P158" s="1" t="str">
        <f>IF(ISERROR(VLOOKUP(B158,#REF!,18,0)),"nein",VLOOKUP(B158,#REF!,18,0))</f>
        <v>nein</v>
      </c>
      <c r="Q158" s="2" t="str">
        <f t="shared" si="13"/>
        <v>ja</v>
      </c>
      <c r="R158" s="47">
        <f t="shared" si="18"/>
        <v>59.594520547945208</v>
      </c>
      <c r="S158" s="1" t="e">
        <f>VLOOKUP(AO158,#REF!,2,0)</f>
        <v>#REF!</v>
      </c>
      <c r="T158" s="6" t="str">
        <f t="shared" si="19"/>
        <v>m</v>
      </c>
      <c r="U158" s="1">
        <f t="shared" si="20"/>
        <v>2016</v>
      </c>
      <c r="V158" s="1" t="str">
        <f t="shared" si="17"/>
        <v>06.05.1957</v>
      </c>
      <c r="W158" s="26" t="s">
        <v>55</v>
      </c>
      <c r="X158" s="2" t="s">
        <v>44</v>
      </c>
      <c r="Y158" s="2" t="s">
        <v>56</v>
      </c>
      <c r="Z158" s="2" t="s">
        <v>90</v>
      </c>
      <c r="AA158" s="1" t="s">
        <v>1022</v>
      </c>
      <c r="AB158" s="1" t="str">
        <f>IF(ISERROR(VLOOKUP(AA158,#REF!,2,0)),"noch unbekannt",VLOOKUP(AA158,#REF!,2,0))</f>
        <v>noch unbekannt</v>
      </c>
      <c r="AC158" s="19" t="s">
        <v>1021</v>
      </c>
      <c r="AD158" s="2" t="s">
        <v>758</v>
      </c>
      <c r="AE158" s="3" t="s">
        <v>1003</v>
      </c>
      <c r="AF158" s="2" t="s">
        <v>1020</v>
      </c>
      <c r="AG158" s="1"/>
      <c r="AH158" s="1">
        <v>1</v>
      </c>
    </row>
    <row r="159" spans="1:34" x14ac:dyDescent="0.25">
      <c r="A159" s="2" t="s">
        <v>152</v>
      </c>
      <c r="B159" s="1" t="s">
        <v>1013</v>
      </c>
      <c r="C159" s="1" t="s">
        <v>1014</v>
      </c>
      <c r="D159" s="1" t="s">
        <v>28</v>
      </c>
      <c r="E159" s="1" t="s">
        <v>1015</v>
      </c>
      <c r="F159" s="1" t="s">
        <v>37</v>
      </c>
      <c r="G159" s="1" t="s">
        <v>29</v>
      </c>
      <c r="H159" s="1" t="s">
        <v>31</v>
      </c>
      <c r="I159" s="1" t="s">
        <v>39</v>
      </c>
      <c r="J159" s="1" t="s">
        <v>38</v>
      </c>
      <c r="K159" s="1" t="s">
        <v>1016</v>
      </c>
      <c r="L159" s="1">
        <v>5</v>
      </c>
      <c r="M159" s="1">
        <v>6</v>
      </c>
      <c r="N159" s="1">
        <v>6</v>
      </c>
      <c r="O159" s="6">
        <f t="shared" si="12"/>
        <v>2016</v>
      </c>
      <c r="P159" s="1" t="str">
        <f>IF(ISERROR(VLOOKUP(B159,#REF!,18,0)),"nein",VLOOKUP(B159,#REF!,18,0))</f>
        <v>nein</v>
      </c>
      <c r="Q159" s="2" t="str">
        <f t="shared" si="13"/>
        <v>ja</v>
      </c>
      <c r="R159" s="47">
        <f t="shared" si="18"/>
        <v>72.978082191780828</v>
      </c>
      <c r="S159" s="1" t="e">
        <f>VLOOKUP(AO159,#REF!,2,0)</f>
        <v>#REF!</v>
      </c>
      <c r="T159" s="6" t="str">
        <f t="shared" si="19"/>
        <v>w</v>
      </c>
      <c r="U159" s="1">
        <f t="shared" si="20"/>
        <v>2016</v>
      </c>
      <c r="V159" s="1" t="str">
        <f t="shared" si="17"/>
        <v>20.12.1943</v>
      </c>
      <c r="W159" s="26" t="s">
        <v>55</v>
      </c>
      <c r="X159" s="2" t="s">
        <v>49</v>
      </c>
      <c r="Y159" s="2" t="s">
        <v>65</v>
      </c>
      <c r="Z159" s="2" t="s">
        <v>65</v>
      </c>
      <c r="AA159" s="3" t="s">
        <v>73</v>
      </c>
      <c r="AB159" s="1" t="str">
        <f>IF(ISERROR(VLOOKUP(AA159,#REF!,2,0)),"noch unbekannt",VLOOKUP(AA159,#REF!,2,0))</f>
        <v>noch unbekannt</v>
      </c>
      <c r="AC159" s="1" t="s">
        <v>1024</v>
      </c>
      <c r="AD159" s="2" t="s">
        <v>758</v>
      </c>
      <c r="AE159" s="3" t="s">
        <v>1003</v>
      </c>
      <c r="AF159" s="2" t="s">
        <v>1023</v>
      </c>
      <c r="AG159" s="1"/>
      <c r="AH159" s="1">
        <v>1</v>
      </c>
    </row>
    <row r="160" spans="1:34" ht="100.5" x14ac:dyDescent="0.25">
      <c r="A160" s="2" t="s">
        <v>152</v>
      </c>
      <c r="B160" s="1" t="s">
        <v>1027</v>
      </c>
      <c r="C160" s="1" t="s">
        <v>1028</v>
      </c>
      <c r="D160" s="1" t="s">
        <v>24</v>
      </c>
      <c r="E160" s="1" t="s">
        <v>1029</v>
      </c>
      <c r="F160" s="1" t="s">
        <v>37</v>
      </c>
      <c r="G160" s="1" t="s">
        <v>30</v>
      </c>
      <c r="H160" s="1" t="s">
        <v>31</v>
      </c>
      <c r="I160" s="1" t="s">
        <v>39</v>
      </c>
      <c r="J160" s="1" t="s">
        <v>38</v>
      </c>
      <c r="K160" s="1" t="s">
        <v>1030</v>
      </c>
      <c r="L160" s="1">
        <v>3</v>
      </c>
      <c r="M160" s="1">
        <v>4</v>
      </c>
      <c r="N160" s="1">
        <v>4</v>
      </c>
      <c r="O160" s="6">
        <f t="shared" si="12"/>
        <v>2016</v>
      </c>
      <c r="P160" s="1" t="str">
        <f>IF(ISERROR(VLOOKUP(B160,#REF!,18,0)),"nein",VLOOKUP(B160,#REF!,18,0))</f>
        <v>nein</v>
      </c>
      <c r="Q160" s="2" t="str">
        <f t="shared" ref="Q160:Q167" si="21">IF(P152="ja","nein","ja")</f>
        <v>ja</v>
      </c>
      <c r="R160" s="47">
        <f t="shared" si="18"/>
        <v>43.657534246575345</v>
      </c>
      <c r="S160" s="1" t="e">
        <f>VLOOKUP(AO160,#REF!,2,0)</f>
        <v>#REF!</v>
      </c>
      <c r="T160" s="6" t="str">
        <f t="shared" si="19"/>
        <v>m</v>
      </c>
      <c r="U160" s="1">
        <f t="shared" si="20"/>
        <v>2016</v>
      </c>
      <c r="V160" s="1" t="str">
        <f t="shared" si="17"/>
        <v>28.04.1973</v>
      </c>
      <c r="W160" s="26" t="s">
        <v>43</v>
      </c>
      <c r="X160" s="2" t="s">
        <v>44</v>
      </c>
      <c r="Y160" s="2" t="s">
        <v>45</v>
      </c>
      <c r="Z160" s="2" t="s">
        <v>57</v>
      </c>
      <c r="AA160" s="2" t="s">
        <v>117</v>
      </c>
      <c r="AB160" s="1" t="str">
        <f>IF(ISERROR(VLOOKUP(AA160,#REF!,2,0)),"noch unbekannt",VLOOKUP(AA160,#REF!,2,0))</f>
        <v>noch unbekannt</v>
      </c>
      <c r="AC160" s="19" t="s">
        <v>1071</v>
      </c>
      <c r="AD160" s="2" t="s">
        <v>761</v>
      </c>
      <c r="AE160" s="1"/>
      <c r="AF160" s="1"/>
      <c r="AG160" s="1"/>
      <c r="AH160" s="1">
        <v>1</v>
      </c>
    </row>
    <row r="161" spans="1:34" ht="160.5" x14ac:dyDescent="0.25">
      <c r="A161" s="2" t="s">
        <v>152</v>
      </c>
      <c r="B161" s="1" t="s">
        <v>1008</v>
      </c>
      <c r="C161" s="1" t="s">
        <v>1009</v>
      </c>
      <c r="D161" s="1" t="s">
        <v>28</v>
      </c>
      <c r="E161" s="1" t="s">
        <v>956</v>
      </c>
      <c r="F161" s="1" t="s">
        <v>37</v>
      </c>
      <c r="G161" s="1" t="s">
        <v>25</v>
      </c>
      <c r="H161" s="1" t="s">
        <v>31</v>
      </c>
      <c r="I161" s="1" t="s">
        <v>39</v>
      </c>
      <c r="J161" s="1" t="s">
        <v>38</v>
      </c>
      <c r="K161" s="1" t="s">
        <v>1010</v>
      </c>
      <c r="L161" s="1">
        <v>29</v>
      </c>
      <c r="M161" s="1">
        <v>30</v>
      </c>
      <c r="N161" s="1">
        <v>30</v>
      </c>
      <c r="O161" s="6">
        <f t="shared" si="12"/>
        <v>2016</v>
      </c>
      <c r="P161" s="1" t="str">
        <f>IF(ISERROR(VLOOKUP(B161,#REF!,18,0)),"nein",VLOOKUP(B161,#REF!,18,0))</f>
        <v>nein</v>
      </c>
      <c r="Q161" s="2" t="str">
        <f t="shared" si="21"/>
        <v>ja</v>
      </c>
      <c r="R161" s="47">
        <f t="shared" si="18"/>
        <v>72.465753424657535</v>
      </c>
      <c r="S161" s="1" t="e">
        <f>VLOOKUP(AO161,#REF!,2,0)</f>
        <v>#REF!</v>
      </c>
      <c r="T161" s="6" t="str">
        <f t="shared" si="19"/>
        <v>w</v>
      </c>
      <c r="U161" s="1">
        <f t="shared" si="20"/>
        <v>2016</v>
      </c>
      <c r="V161" s="1" t="str">
        <f t="shared" si="17"/>
        <v>18.06.1944</v>
      </c>
      <c r="W161" s="26" t="s">
        <v>55</v>
      </c>
      <c r="X161" s="2" t="s">
        <v>44</v>
      </c>
      <c r="Y161" s="2" t="s">
        <v>45</v>
      </c>
      <c r="Z161" s="2" t="s">
        <v>88</v>
      </c>
      <c r="AA161" s="2" t="s">
        <v>133</v>
      </c>
      <c r="AB161" s="1" t="str">
        <f>IF(ISERROR(VLOOKUP(AA161,#REF!,2,0)),"noch unbekannt",VLOOKUP(AA161,#REF!,2,0))</f>
        <v>noch unbekannt</v>
      </c>
      <c r="AC161" s="19" t="s">
        <v>1072</v>
      </c>
      <c r="AD161" s="2" t="s">
        <v>1073</v>
      </c>
      <c r="AE161" s="1"/>
      <c r="AF161" s="1"/>
      <c r="AG161" s="1"/>
      <c r="AH161" s="1">
        <v>1</v>
      </c>
    </row>
    <row r="162" spans="1:34" ht="140.5" x14ac:dyDescent="0.25">
      <c r="A162" s="2" t="s">
        <v>152</v>
      </c>
      <c r="B162" s="1" t="s">
        <v>1031</v>
      </c>
      <c r="C162" s="1" t="s">
        <v>1032</v>
      </c>
      <c r="D162" s="1" t="s">
        <v>24</v>
      </c>
      <c r="E162" s="1" t="s">
        <v>1033</v>
      </c>
      <c r="F162" s="1" t="s">
        <v>37</v>
      </c>
      <c r="G162" s="1" t="s">
        <v>30</v>
      </c>
      <c r="H162" s="1" t="s">
        <v>31</v>
      </c>
      <c r="I162" s="1" t="s">
        <v>39</v>
      </c>
      <c r="J162" s="1" t="s">
        <v>38</v>
      </c>
      <c r="K162" s="1" t="s">
        <v>1034</v>
      </c>
      <c r="L162" s="1">
        <v>15</v>
      </c>
      <c r="M162" s="1">
        <v>16</v>
      </c>
      <c r="N162" s="1">
        <v>16</v>
      </c>
      <c r="O162" s="6">
        <f t="shared" si="12"/>
        <v>2016</v>
      </c>
      <c r="P162" s="1" t="str">
        <f>IF(ISERROR(VLOOKUP(B162,#REF!,18,0)),"nein",VLOOKUP(B162,#REF!,18,0))</f>
        <v>nein</v>
      </c>
      <c r="Q162" s="2" t="str">
        <f t="shared" si="21"/>
        <v>ja</v>
      </c>
      <c r="R162" s="47">
        <f t="shared" si="18"/>
        <v>73.893150684931513</v>
      </c>
      <c r="S162" s="1" t="e">
        <f>VLOOKUP(AO162,#REF!,2,0)</f>
        <v>#REF!</v>
      </c>
      <c r="T162" s="6" t="str">
        <f t="shared" si="19"/>
        <v>m</v>
      </c>
      <c r="U162" s="1">
        <f t="shared" si="20"/>
        <v>2016</v>
      </c>
      <c r="V162" s="1" t="str">
        <f t="shared" si="17"/>
        <v>28.01.1943</v>
      </c>
      <c r="W162" s="26" t="s">
        <v>55</v>
      </c>
      <c r="X162" s="2" t="s">
        <v>44</v>
      </c>
      <c r="Y162" s="2" t="s">
        <v>56</v>
      </c>
      <c r="Z162" s="2" t="s">
        <v>71</v>
      </c>
      <c r="AA162" s="17" t="s">
        <v>1075</v>
      </c>
      <c r="AB162" s="1" t="str">
        <f>IF(ISERROR(VLOOKUP(AA162,#REF!,2,0)),"noch unbekannt",VLOOKUP(AA162,#REF!,2,0))</f>
        <v>noch unbekannt</v>
      </c>
      <c r="AC162" s="19" t="s">
        <v>1074</v>
      </c>
      <c r="AD162" s="2" t="s">
        <v>69</v>
      </c>
      <c r="AE162" s="1"/>
      <c r="AF162" s="1"/>
      <c r="AG162" s="1"/>
      <c r="AH162" s="1">
        <v>1</v>
      </c>
    </row>
    <row r="163" spans="1:34" ht="50.5" x14ac:dyDescent="0.25">
      <c r="A163" s="2" t="s">
        <v>152</v>
      </c>
      <c r="B163" s="1" t="s">
        <v>1035</v>
      </c>
      <c r="C163" s="1" t="s">
        <v>1036</v>
      </c>
      <c r="D163" s="1" t="s">
        <v>24</v>
      </c>
      <c r="E163" s="1" t="s">
        <v>1026</v>
      </c>
      <c r="F163" s="1" t="s">
        <v>37</v>
      </c>
      <c r="G163" s="1" t="s">
        <v>29</v>
      </c>
      <c r="H163" s="1" t="s">
        <v>31</v>
      </c>
      <c r="I163" s="1" t="s">
        <v>39</v>
      </c>
      <c r="J163" s="1" t="s">
        <v>38</v>
      </c>
      <c r="K163" s="1" t="s">
        <v>1037</v>
      </c>
      <c r="L163" s="1">
        <v>9</v>
      </c>
      <c r="M163" s="1">
        <v>10</v>
      </c>
      <c r="N163" s="1">
        <v>10</v>
      </c>
      <c r="O163" s="6">
        <f t="shared" si="12"/>
        <v>2016</v>
      </c>
      <c r="P163" s="1" t="str">
        <f>IF(ISERROR(VLOOKUP(B163,#REF!,18,0)),"nein",VLOOKUP(B163,#REF!,18,0))</f>
        <v>nein</v>
      </c>
      <c r="Q163" s="2" t="str">
        <f t="shared" si="21"/>
        <v>ja</v>
      </c>
      <c r="R163" s="47">
        <f t="shared" si="18"/>
        <v>47.945205479452056</v>
      </c>
      <c r="S163" s="1" t="e">
        <f>VLOOKUP(AO163,#REF!,2,0)</f>
        <v>#REF!</v>
      </c>
      <c r="T163" s="6" t="str">
        <f t="shared" si="19"/>
        <v>m</v>
      </c>
      <c r="U163" s="1">
        <f t="shared" si="20"/>
        <v>2016</v>
      </c>
      <c r="V163" s="1" t="str">
        <f t="shared" si="17"/>
        <v>08.01.1969</v>
      </c>
      <c r="W163" s="26" t="s">
        <v>55</v>
      </c>
      <c r="X163" s="2" t="s">
        <v>49</v>
      </c>
      <c r="Y163" s="2" t="s">
        <v>65</v>
      </c>
      <c r="Z163" s="2" t="s">
        <v>65</v>
      </c>
      <c r="AA163" s="2" t="s">
        <v>73</v>
      </c>
      <c r="AB163" s="1" t="str">
        <f>IF(ISERROR(VLOOKUP(AA163,#REF!,2,0)),"noch unbekannt",VLOOKUP(AA163,#REF!,2,0))</f>
        <v>noch unbekannt</v>
      </c>
      <c r="AC163" s="19" t="s">
        <v>1076</v>
      </c>
      <c r="AD163" s="2" t="s">
        <v>769</v>
      </c>
      <c r="AE163" s="1"/>
      <c r="AF163" s="1"/>
      <c r="AG163" s="1"/>
      <c r="AH163" s="1">
        <v>1</v>
      </c>
    </row>
    <row r="164" spans="1:34" x14ac:dyDescent="0.25">
      <c r="A164" s="2" t="s">
        <v>152</v>
      </c>
      <c r="B164" s="1" t="s">
        <v>1038</v>
      </c>
      <c r="C164" s="1" t="s">
        <v>1039</v>
      </c>
      <c r="D164" s="1" t="s">
        <v>28</v>
      </c>
      <c r="E164" s="1" t="s">
        <v>1025</v>
      </c>
      <c r="F164" s="1" t="s">
        <v>37</v>
      </c>
      <c r="G164" s="1" t="s">
        <v>29</v>
      </c>
      <c r="H164" s="1" t="s">
        <v>31</v>
      </c>
      <c r="I164" s="1" t="s">
        <v>39</v>
      </c>
      <c r="J164" s="1" t="s">
        <v>38</v>
      </c>
      <c r="K164" s="1" t="s">
        <v>1040</v>
      </c>
      <c r="L164" s="1">
        <v>1</v>
      </c>
      <c r="M164" s="1">
        <v>2</v>
      </c>
      <c r="N164" s="1">
        <v>2</v>
      </c>
      <c r="O164" s="6">
        <f t="shared" si="12"/>
        <v>2016</v>
      </c>
      <c r="P164" s="1" t="str">
        <f>IF(ISERROR(VLOOKUP(B164,#REF!,18,0)),"nein",VLOOKUP(B164,#REF!,18,0))</f>
        <v>nein</v>
      </c>
      <c r="Q164" s="2" t="str">
        <f t="shared" si="21"/>
        <v>ja</v>
      </c>
      <c r="R164" s="47">
        <f t="shared" si="18"/>
        <v>72.821917808219183</v>
      </c>
      <c r="S164" s="1" t="e">
        <f>VLOOKUP(AO164,#REF!,2,0)</f>
        <v>#REF!</v>
      </c>
      <c r="T164" s="6" t="str">
        <f t="shared" si="19"/>
        <v>w</v>
      </c>
      <c r="U164" s="1">
        <f t="shared" si="20"/>
        <v>2016</v>
      </c>
      <c r="V164" s="1" t="str">
        <f t="shared" si="17"/>
        <v>08.03.1944</v>
      </c>
      <c r="W164" s="26" t="s">
        <v>55</v>
      </c>
      <c r="X164" s="2" t="s">
        <v>44</v>
      </c>
      <c r="Y164" s="2" t="s">
        <v>56</v>
      </c>
      <c r="Z164" s="2" t="s">
        <v>62</v>
      </c>
      <c r="AA164" s="2" t="s">
        <v>1078</v>
      </c>
      <c r="AB164" s="1" t="str">
        <f>IF(ISERROR(VLOOKUP(AA164,#REF!,2,0)),"noch unbekannt",VLOOKUP(AA164,#REF!,2,0))</f>
        <v>noch unbekannt</v>
      </c>
      <c r="AC164" s="2" t="s">
        <v>1077</v>
      </c>
      <c r="AD164" s="5" t="s">
        <v>736</v>
      </c>
      <c r="AE164" s="8"/>
      <c r="AF164" s="8"/>
      <c r="AG164" s="8"/>
      <c r="AH164" s="1">
        <v>1</v>
      </c>
    </row>
    <row r="165" spans="1:34" x14ac:dyDescent="0.25">
      <c r="A165" s="2" t="s">
        <v>152</v>
      </c>
      <c r="B165" s="1" t="s">
        <v>1041</v>
      </c>
      <c r="C165" s="1" t="s">
        <v>1042</v>
      </c>
      <c r="D165" s="1" t="s">
        <v>24</v>
      </c>
      <c r="E165" s="1" t="s">
        <v>1043</v>
      </c>
      <c r="F165" s="1" t="s">
        <v>37</v>
      </c>
      <c r="G165" s="1" t="s">
        <v>25</v>
      </c>
      <c r="H165" s="1" t="s">
        <v>31</v>
      </c>
      <c r="I165" s="1" t="s">
        <v>39</v>
      </c>
      <c r="J165" s="1" t="s">
        <v>38</v>
      </c>
      <c r="K165" s="1" t="s">
        <v>1044</v>
      </c>
      <c r="L165" s="1">
        <v>10</v>
      </c>
      <c r="M165" s="1">
        <v>11</v>
      </c>
      <c r="N165" s="1">
        <v>11</v>
      </c>
      <c r="O165" s="6">
        <f t="shared" si="12"/>
        <v>2016</v>
      </c>
      <c r="P165" s="1" t="str">
        <f>IF(ISERROR(VLOOKUP(B165,#REF!,18,0)),"nein",VLOOKUP(B165,#REF!,18,0))</f>
        <v>nein</v>
      </c>
      <c r="Q165" s="2" t="str">
        <f t="shared" si="21"/>
        <v>ja</v>
      </c>
      <c r="R165" s="47">
        <f t="shared" si="18"/>
        <v>33.901369863013699</v>
      </c>
      <c r="S165" s="1" t="e">
        <f>VLOOKUP(AO165,#REF!,2,0)</f>
        <v>#REF!</v>
      </c>
      <c r="T165" s="6" t="str">
        <f t="shared" si="19"/>
        <v>m</v>
      </c>
      <c r="U165" s="1">
        <f t="shared" si="20"/>
        <v>2016</v>
      </c>
      <c r="V165" s="1" t="str">
        <f t="shared" si="17"/>
        <v>20.01.1983</v>
      </c>
      <c r="W165" s="26" t="s">
        <v>43</v>
      </c>
      <c r="X165" s="2" t="s">
        <v>49</v>
      </c>
      <c r="Y165" s="2" t="s">
        <v>50</v>
      </c>
      <c r="Z165" s="2" t="s">
        <v>84</v>
      </c>
      <c r="AA165" s="2" t="s">
        <v>60</v>
      </c>
      <c r="AB165" s="1" t="str">
        <f>IF(ISERROR(VLOOKUP(AA165,#REF!,2,0)),"noch unbekannt",VLOOKUP(AA165,#REF!,2,0))</f>
        <v>noch unbekannt</v>
      </c>
      <c r="AC165" s="1" t="s">
        <v>1079</v>
      </c>
      <c r="AD165" s="17" t="s">
        <v>861</v>
      </c>
      <c r="AE165" s="8"/>
      <c r="AF165" s="8"/>
      <c r="AG165" s="8"/>
      <c r="AH165" s="1">
        <v>1</v>
      </c>
    </row>
    <row r="166" spans="1:34" ht="80.5" x14ac:dyDescent="0.25">
      <c r="A166" s="2" t="s">
        <v>152</v>
      </c>
      <c r="B166" s="1" t="s">
        <v>1045</v>
      </c>
      <c r="C166" s="1" t="s">
        <v>1046</v>
      </c>
      <c r="D166" s="1" t="s">
        <v>28</v>
      </c>
      <c r="E166" s="1" t="s">
        <v>1047</v>
      </c>
      <c r="F166" s="1" t="s">
        <v>37</v>
      </c>
      <c r="G166" s="1" t="s">
        <v>29</v>
      </c>
      <c r="H166" s="1" t="s">
        <v>31</v>
      </c>
      <c r="I166" s="1" t="s">
        <v>39</v>
      </c>
      <c r="J166" s="1" t="s">
        <v>38</v>
      </c>
      <c r="K166" s="1" t="s">
        <v>1048</v>
      </c>
      <c r="L166" s="1">
        <v>0</v>
      </c>
      <c r="M166" s="1">
        <v>1</v>
      </c>
      <c r="N166" s="1">
        <v>1</v>
      </c>
      <c r="O166" s="6">
        <f t="shared" si="12"/>
        <v>2016</v>
      </c>
      <c r="P166" s="1" t="str">
        <f>IF(ISERROR(VLOOKUP(B166,#REF!,18,0)),"nein",VLOOKUP(B166,#REF!,18,0))</f>
        <v>nein</v>
      </c>
      <c r="Q166" s="2" t="str">
        <f t="shared" si="21"/>
        <v>ja</v>
      </c>
      <c r="R166" s="47">
        <f t="shared" si="18"/>
        <v>63.901369863013699</v>
      </c>
      <c r="S166" s="1" t="e">
        <f>VLOOKUP(AO166,#REF!,2,0)</f>
        <v>#REF!</v>
      </c>
      <c r="T166" s="6" t="str">
        <f t="shared" si="19"/>
        <v>w</v>
      </c>
      <c r="U166" s="1">
        <f t="shared" si="20"/>
        <v>2016</v>
      </c>
      <c r="V166" s="1" t="str">
        <f t="shared" si="17"/>
        <v>06.02.1953</v>
      </c>
      <c r="W166" s="26" t="s">
        <v>55</v>
      </c>
      <c r="X166" s="2" t="s">
        <v>44</v>
      </c>
      <c r="Y166" s="2" t="s">
        <v>56</v>
      </c>
      <c r="Z166" s="2" t="s">
        <v>66</v>
      </c>
      <c r="AA166" s="2" t="s">
        <v>1078</v>
      </c>
      <c r="AB166" s="1" t="str">
        <f>IF(ISERROR(VLOOKUP(AA166,#REF!,2,0)),"noch unbekannt",VLOOKUP(AA166,#REF!,2,0))</f>
        <v>noch unbekannt</v>
      </c>
      <c r="AC166" s="19" t="s">
        <v>1080</v>
      </c>
      <c r="AD166" s="5" t="s">
        <v>736</v>
      </c>
      <c r="AE166" s="8"/>
      <c r="AF166" s="8"/>
      <c r="AG166" s="8"/>
      <c r="AH166" s="1">
        <v>1</v>
      </c>
    </row>
    <row r="167" spans="1:34" x14ac:dyDescent="0.25">
      <c r="A167" s="2" t="s">
        <v>152</v>
      </c>
      <c r="B167" s="1" t="s">
        <v>1049</v>
      </c>
      <c r="C167" s="1" t="s">
        <v>1050</v>
      </c>
      <c r="D167" s="1" t="s">
        <v>24</v>
      </c>
      <c r="E167" s="1" t="s">
        <v>1025</v>
      </c>
      <c r="F167" s="1" t="s">
        <v>37</v>
      </c>
      <c r="G167" s="1" t="s">
        <v>664</v>
      </c>
      <c r="H167" s="1" t="s">
        <v>31</v>
      </c>
      <c r="I167" s="1" t="s">
        <v>39</v>
      </c>
      <c r="J167" s="1" t="s">
        <v>38</v>
      </c>
      <c r="K167" s="1" t="s">
        <v>1051</v>
      </c>
      <c r="L167" s="1">
        <v>1</v>
      </c>
      <c r="M167" s="1">
        <v>2</v>
      </c>
      <c r="N167" s="1">
        <v>2</v>
      </c>
      <c r="O167" s="6">
        <f t="shared" si="12"/>
        <v>2016</v>
      </c>
      <c r="P167" s="1" t="str">
        <f>IF(ISERROR(VLOOKUP(B167,#REF!,18,0)),"nein",VLOOKUP(B167,#REF!,18,0))</f>
        <v>nein</v>
      </c>
      <c r="Q167" s="2" t="str">
        <f t="shared" si="21"/>
        <v>ja</v>
      </c>
      <c r="R167" s="47">
        <f t="shared" si="18"/>
        <v>48.652054794520545</v>
      </c>
      <c r="S167" s="1" t="e">
        <f>VLOOKUP(AO167,#REF!,2,0)</f>
        <v>#REF!</v>
      </c>
      <c r="T167" s="6" t="str">
        <f t="shared" si="19"/>
        <v>m</v>
      </c>
      <c r="U167" s="1">
        <f t="shared" si="20"/>
        <v>2016</v>
      </c>
      <c r="V167" s="1" t="str">
        <f t="shared" si="17"/>
        <v>03.05.1968</v>
      </c>
      <c r="W167" s="26" t="s">
        <v>55</v>
      </c>
      <c r="X167" s="2" t="s">
        <v>44</v>
      </c>
      <c r="Y167" s="2" t="s">
        <v>56</v>
      </c>
      <c r="Z167" s="2" t="s">
        <v>141</v>
      </c>
      <c r="AA167" s="2" t="s">
        <v>1082</v>
      </c>
      <c r="AB167" s="1" t="str">
        <f>IF(ISERROR(VLOOKUP(AA167,#REF!,2,0)),"noch unbekannt",VLOOKUP(AA167,#REF!,2,0))</f>
        <v>noch unbekannt</v>
      </c>
      <c r="AC167" s="1" t="s">
        <v>1081</v>
      </c>
      <c r="AD167" s="17" t="s">
        <v>1083</v>
      </c>
      <c r="AE167" s="8"/>
      <c r="AF167" s="8"/>
      <c r="AG167" s="8"/>
      <c r="AH167" s="1">
        <v>1</v>
      </c>
    </row>
    <row r="168" spans="1:34" ht="13" thickBot="1" x14ac:dyDescent="0.3">
      <c r="A168" s="2" t="s">
        <v>152</v>
      </c>
      <c r="B168" s="1" t="s">
        <v>1052</v>
      </c>
      <c r="C168" s="1" t="s">
        <v>1053</v>
      </c>
      <c r="D168" s="1" t="s">
        <v>24</v>
      </c>
      <c r="E168" s="1" t="s">
        <v>1047</v>
      </c>
      <c r="F168" s="1" t="s">
        <v>37</v>
      </c>
      <c r="G168" s="1" t="s">
        <v>29</v>
      </c>
      <c r="H168" s="1" t="s">
        <v>31</v>
      </c>
      <c r="I168" s="1" t="s">
        <v>39</v>
      </c>
      <c r="J168" s="1" t="s">
        <v>38</v>
      </c>
      <c r="K168" s="1" t="s">
        <v>1054</v>
      </c>
      <c r="L168" s="1">
        <v>0</v>
      </c>
      <c r="M168" s="1">
        <v>1</v>
      </c>
      <c r="N168" s="1">
        <v>1</v>
      </c>
      <c r="O168" s="6">
        <f t="shared" si="12"/>
        <v>2016</v>
      </c>
      <c r="P168" s="1" t="str">
        <f>IF(ISERROR(VLOOKUP(B168,#REF!,18,0)),"nein",VLOOKUP(B168,#REF!,18,0))</f>
        <v>nein</v>
      </c>
      <c r="Q168" s="2" t="str">
        <f>IF(P160="ja","nein","ja")</f>
        <v>ja</v>
      </c>
      <c r="R168" s="47">
        <f t="shared" si="18"/>
        <v>27.512328767123286</v>
      </c>
      <c r="S168" s="1" t="e">
        <f>VLOOKUP(AO168,#REF!,2,0)</f>
        <v>#REF!</v>
      </c>
      <c r="T168" s="6" t="str">
        <f t="shared" si="19"/>
        <v>m</v>
      </c>
      <c r="U168" s="1">
        <f t="shared" si="20"/>
        <v>2016</v>
      </c>
      <c r="V168" s="1" t="str">
        <f t="shared" si="17"/>
        <v>19.06.1989</v>
      </c>
      <c r="W168" s="26" t="s">
        <v>55</v>
      </c>
      <c r="X168" s="2" t="s">
        <v>44</v>
      </c>
      <c r="Y168" s="2" t="s">
        <v>56</v>
      </c>
      <c r="Z168" s="2" t="s">
        <v>87</v>
      </c>
      <c r="AA168" s="1" t="s">
        <v>92</v>
      </c>
      <c r="AB168" s="1" t="str">
        <f>IF(ISERROR(VLOOKUP(AA168,#REF!,2,0)),"noch unbekannt",VLOOKUP(AA168,#REF!,2,0))</f>
        <v>noch unbekannt</v>
      </c>
      <c r="AC168" s="2" t="s">
        <v>1084</v>
      </c>
      <c r="AD168" s="5" t="s">
        <v>1085</v>
      </c>
      <c r="AE168" s="8"/>
      <c r="AF168" s="8"/>
      <c r="AG168" s="8"/>
      <c r="AH168" s="1">
        <v>1</v>
      </c>
    </row>
    <row r="169" spans="1:34" ht="91" thickBot="1" x14ac:dyDescent="0.3">
      <c r="A169" s="2"/>
      <c r="B169" s="38" t="s">
        <v>1055</v>
      </c>
      <c r="C169" s="39" t="s">
        <v>1056</v>
      </c>
      <c r="D169" s="39" t="s">
        <v>24</v>
      </c>
      <c r="E169" s="39" t="s">
        <v>1057</v>
      </c>
      <c r="F169" s="39" t="s">
        <v>37</v>
      </c>
      <c r="G169" s="39" t="s">
        <v>29</v>
      </c>
      <c r="H169" s="39" t="s">
        <v>31</v>
      </c>
      <c r="I169" s="39" t="s">
        <v>39</v>
      </c>
      <c r="J169" s="39" t="s">
        <v>38</v>
      </c>
      <c r="K169" s="39" t="s">
        <v>1058</v>
      </c>
      <c r="L169" s="39">
        <v>10</v>
      </c>
      <c r="M169" s="39">
        <v>10</v>
      </c>
      <c r="N169" s="39">
        <v>10</v>
      </c>
      <c r="O169" s="40">
        <v>2016</v>
      </c>
      <c r="P169" s="39" t="s">
        <v>48</v>
      </c>
      <c r="Q169" s="41" t="s">
        <v>41</v>
      </c>
      <c r="R169" s="48">
        <v>74.709589041095896</v>
      </c>
      <c r="S169" s="1" t="e">
        <f>VLOOKUP(AO169,#REF!,2,0)</f>
        <v>#REF!</v>
      </c>
      <c r="T169" s="40" t="s">
        <v>42</v>
      </c>
      <c r="U169" s="39">
        <v>2016</v>
      </c>
      <c r="V169" s="39" t="str">
        <f t="shared" si="17"/>
        <v>26.04.1942</v>
      </c>
      <c r="W169" s="42" t="s">
        <v>55</v>
      </c>
      <c r="X169" s="41" t="s">
        <v>44</v>
      </c>
      <c r="Y169" s="41" t="s">
        <v>56</v>
      </c>
      <c r="Z169" s="41" t="s">
        <v>46</v>
      </c>
      <c r="AA169" s="41" t="s">
        <v>1087</v>
      </c>
      <c r="AB169" s="39" t="str">
        <f>IF(ISERROR(VLOOKUP(AA169,#REF!,2,0)),"noch unbekannt",VLOOKUP(AA169,#REF!,2,0))</f>
        <v>noch unbekannt</v>
      </c>
      <c r="AC169" s="43" t="s">
        <v>1086</v>
      </c>
      <c r="AD169" s="44" t="s">
        <v>1088</v>
      </c>
      <c r="AE169" s="45" t="s">
        <v>1089</v>
      </c>
      <c r="AF169" s="8"/>
      <c r="AG169" s="8"/>
      <c r="AH169" s="1">
        <v>1</v>
      </c>
    </row>
    <row r="170" spans="1:34" ht="13" thickBot="1" x14ac:dyDescent="0.3">
      <c r="A170" s="2"/>
      <c r="B170" s="1" t="s">
        <v>1059</v>
      </c>
      <c r="C170" s="1" t="s">
        <v>1060</v>
      </c>
      <c r="D170" s="1" t="s">
        <v>28</v>
      </c>
      <c r="E170" s="1" t="s">
        <v>1061</v>
      </c>
      <c r="F170" s="1" t="s">
        <v>1062</v>
      </c>
      <c r="G170" s="1" t="s">
        <v>29</v>
      </c>
      <c r="H170" s="1" t="s">
        <v>31</v>
      </c>
      <c r="I170" s="1" t="s">
        <v>39</v>
      </c>
      <c r="J170" s="1" t="s">
        <v>27</v>
      </c>
      <c r="K170" s="1" t="s">
        <v>1063</v>
      </c>
      <c r="L170" s="1">
        <v>10</v>
      </c>
      <c r="M170" s="1">
        <v>10</v>
      </c>
      <c r="N170" s="1">
        <v>10</v>
      </c>
      <c r="O170" s="6">
        <v>2016</v>
      </c>
      <c r="P170" s="1" t="s">
        <v>48</v>
      </c>
      <c r="Q170" s="2" t="s">
        <v>41</v>
      </c>
      <c r="R170" s="47">
        <v>84.734246575342468</v>
      </c>
      <c r="S170" s="1" t="e">
        <f>VLOOKUP(AO170,#REF!,2,0)</f>
        <v>#REF!</v>
      </c>
      <c r="T170" s="6" t="s">
        <v>61</v>
      </c>
      <c r="U170" s="1">
        <v>2016</v>
      </c>
      <c r="V170" s="1" t="str">
        <f t="shared" si="17"/>
        <v>16.04.1932</v>
      </c>
      <c r="W170" s="26" t="s">
        <v>55</v>
      </c>
      <c r="X170" s="41" t="s">
        <v>44</v>
      </c>
      <c r="Y170" s="2" t="s">
        <v>45</v>
      </c>
      <c r="Z170" s="2" t="s">
        <v>96</v>
      </c>
      <c r="AA170" s="2" t="s">
        <v>1078</v>
      </c>
      <c r="AB170" s="1" t="str">
        <f>IF(ISERROR(VLOOKUP(AA170,#REF!,2,0)),"noch unbekannt",VLOOKUP(AA170,#REF!,2,0))</f>
        <v>noch unbekannt</v>
      </c>
      <c r="AC170" s="1" t="s">
        <v>1090</v>
      </c>
      <c r="AD170" s="23" t="s">
        <v>1085</v>
      </c>
      <c r="AE170" s="8"/>
      <c r="AF170" s="8"/>
      <c r="AG170" s="8"/>
      <c r="AH170" s="1">
        <v>1</v>
      </c>
    </row>
    <row r="171" spans="1:34" x14ac:dyDescent="0.25">
      <c r="A171" s="2"/>
      <c r="B171" s="1" t="s">
        <v>1064</v>
      </c>
      <c r="C171" s="1" t="s">
        <v>1065</v>
      </c>
      <c r="D171" s="1" t="s">
        <v>24</v>
      </c>
      <c r="E171" s="1" t="s">
        <v>1047</v>
      </c>
      <c r="F171" s="1" t="s">
        <v>37</v>
      </c>
      <c r="G171" s="1" t="s">
        <v>35</v>
      </c>
      <c r="H171" s="1" t="s">
        <v>31</v>
      </c>
      <c r="I171" s="1" t="s">
        <v>39</v>
      </c>
      <c r="J171" s="1" t="s">
        <v>38</v>
      </c>
      <c r="K171" s="1" t="s">
        <v>1066</v>
      </c>
      <c r="L171" s="1">
        <v>16</v>
      </c>
      <c r="M171" s="1">
        <v>16</v>
      </c>
      <c r="N171" s="1">
        <v>16</v>
      </c>
      <c r="O171" s="6">
        <v>2016</v>
      </c>
      <c r="P171" s="1" t="s">
        <v>48</v>
      </c>
      <c r="Q171" s="2" t="s">
        <v>41</v>
      </c>
      <c r="R171" s="47">
        <v>66.084931506849315</v>
      </c>
      <c r="S171" s="1" t="e">
        <f>VLOOKUP(AO171,#REF!,2,0)</f>
        <v>#REF!</v>
      </c>
      <c r="T171" s="6" t="s">
        <v>42</v>
      </c>
      <c r="U171" s="1">
        <v>2016</v>
      </c>
      <c r="V171" s="1" t="str">
        <f t="shared" si="17"/>
        <v>02.12.1950</v>
      </c>
      <c r="W171" s="26" t="s">
        <v>55</v>
      </c>
      <c r="X171" s="2" t="s">
        <v>44</v>
      </c>
      <c r="Y171" s="2" t="s">
        <v>67</v>
      </c>
      <c r="Z171" s="2" t="s">
        <v>87</v>
      </c>
      <c r="AA171" s="2" t="s">
        <v>1092</v>
      </c>
      <c r="AB171" s="1" t="str">
        <f>IF(ISERROR(VLOOKUP(AA171,#REF!,2,0)),"noch unbekannt",VLOOKUP(AA171,#REF!,2,0))</f>
        <v>noch unbekannt</v>
      </c>
      <c r="AC171" s="1" t="s">
        <v>1091</v>
      </c>
      <c r="AD171" s="23" t="s">
        <v>1085</v>
      </c>
      <c r="AE171" s="8"/>
      <c r="AF171" s="8"/>
      <c r="AG171" s="8"/>
      <c r="AH171" s="1">
        <v>1</v>
      </c>
    </row>
    <row r="172" spans="1:34" x14ac:dyDescent="0.25">
      <c r="A172" s="2"/>
      <c r="B172" s="1" t="s">
        <v>1067</v>
      </c>
      <c r="C172" s="1" t="s">
        <v>1068</v>
      </c>
      <c r="D172" s="1" t="s">
        <v>24</v>
      </c>
      <c r="E172" s="1" t="s">
        <v>1069</v>
      </c>
      <c r="F172" s="1" t="s">
        <v>37</v>
      </c>
      <c r="G172" s="1" t="s">
        <v>25</v>
      </c>
      <c r="H172" s="1" t="s">
        <v>31</v>
      </c>
      <c r="I172" s="1" t="s">
        <v>36</v>
      </c>
      <c r="J172" s="1" t="s">
        <v>38</v>
      </c>
      <c r="K172" s="1" t="s">
        <v>1070</v>
      </c>
      <c r="L172" s="1">
        <v>6</v>
      </c>
      <c r="M172" s="1">
        <v>6</v>
      </c>
      <c r="N172" s="1">
        <v>6</v>
      </c>
      <c r="O172" s="6">
        <v>2016</v>
      </c>
      <c r="P172" s="1" t="s">
        <v>48</v>
      </c>
      <c r="Q172" s="2" t="s">
        <v>41</v>
      </c>
      <c r="R172" s="47">
        <v>33.221917808219175</v>
      </c>
      <c r="S172" s="1" t="e">
        <f>VLOOKUP(AO172,#REF!,2,0)</f>
        <v>#REF!</v>
      </c>
      <c r="T172" s="6" t="s">
        <v>42</v>
      </c>
      <c r="U172" s="1">
        <v>2016</v>
      </c>
      <c r="V172" s="1" t="str">
        <f t="shared" si="17"/>
        <v>15.10.1983</v>
      </c>
      <c r="W172" s="26" t="s">
        <v>43</v>
      </c>
      <c r="X172" s="2" t="s">
        <v>44</v>
      </c>
      <c r="Y172" s="2" t="s">
        <v>50</v>
      </c>
      <c r="Z172" s="2" t="s">
        <v>88</v>
      </c>
      <c r="AA172" s="17" t="s">
        <v>136</v>
      </c>
      <c r="AB172" s="1" t="str">
        <f>IF(ISERROR(VLOOKUP(AA172,#REF!,2,0)),"noch unbekannt",VLOOKUP(AA172,#REF!,2,0))</f>
        <v>noch unbekannt</v>
      </c>
      <c r="AC172" s="1" t="s">
        <v>1093</v>
      </c>
      <c r="AD172" s="23" t="s">
        <v>1085</v>
      </c>
      <c r="AE172" s="8"/>
      <c r="AF172" s="8"/>
      <c r="AG172" s="8"/>
      <c r="AH172" s="1">
        <v>1</v>
      </c>
    </row>
  </sheetData>
  <pageMargins left="0.7" right="0.7" top="0.78740157499999996" bottom="0.78740157499999996"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D4E0E69D47E71468F4C43E9AAC5FDBA" ma:contentTypeVersion="10" ma:contentTypeDescription="Ein neues Dokument erstellen." ma:contentTypeScope="" ma:versionID="ee39ca7dc94e305fb54ab3ea43caba1d">
  <xsd:schema xmlns:xsd="http://www.w3.org/2001/XMLSchema" xmlns:xs="http://www.w3.org/2001/XMLSchema" xmlns:p="http://schemas.microsoft.com/office/2006/metadata/properties" xmlns:ns2="4b2239d0-1e5b-49ce-ad6a-32c4f518e011" xmlns:ns3="2559dd6c-f94e-47b9-990e-0f0b762b3cfc" targetNamespace="http://schemas.microsoft.com/office/2006/metadata/properties" ma:root="true" ma:fieldsID="d506a78d4010486eb576214c8b827b44" ns2:_="" ns3:_="">
    <xsd:import namespace="4b2239d0-1e5b-49ce-ad6a-32c4f518e011"/>
    <xsd:import namespace="2559dd6c-f94e-47b9-990e-0f0b762b3cf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2239d0-1e5b-49ce-ad6a-32c4f518e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e9df1b3b-33a2-4d7f-a7a2-d1b14f0be68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559dd6c-f94e-47b9-990e-0f0b762b3cf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3765308-cca5-4af1-8580-1298a59d64ac}" ma:internalName="TaxCatchAll" ma:showField="CatchAllData" ma:web="2559dd6c-f94e-47b9-990e-0f0b762b3cf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b2239d0-1e5b-49ce-ad6a-32c4f518e011">
      <Terms xmlns="http://schemas.microsoft.com/office/infopath/2007/PartnerControls"/>
    </lcf76f155ced4ddcb4097134ff3c332f>
    <TaxCatchAll xmlns="2559dd6c-f94e-47b9-990e-0f0b762b3cfc" xsi:nil="true"/>
  </documentManagement>
</p:properties>
</file>

<file path=customXml/itemProps1.xml><?xml version="1.0" encoding="utf-8"?>
<ds:datastoreItem xmlns:ds="http://schemas.openxmlformats.org/officeDocument/2006/customXml" ds:itemID="{FCB014C9-38C8-4508-9988-A8B4AAAB66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2239d0-1e5b-49ce-ad6a-32c4f518e011"/>
    <ds:schemaRef ds:uri="2559dd6c-f94e-47b9-990e-0f0b762b3c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CED0BD-55DB-4998-8001-0709FD619EE3}">
  <ds:schemaRefs>
    <ds:schemaRef ds:uri="http://schemas.microsoft.com/sharepoint/v3/contenttype/forms"/>
  </ds:schemaRefs>
</ds:datastoreItem>
</file>

<file path=customXml/itemProps3.xml><?xml version="1.0" encoding="utf-8"?>
<ds:datastoreItem xmlns:ds="http://schemas.openxmlformats.org/officeDocument/2006/customXml" ds:itemID="{9F673CA8-5771-4BB6-ADD9-7FC4E9EE26D2}">
  <ds:schemaRefs>
    <ds:schemaRef ds:uri="http://schemas.microsoft.com/office/2006/metadata/properties"/>
    <ds:schemaRef ds:uri="http://schemas.microsoft.com/office/infopath/2007/PartnerControls"/>
    <ds:schemaRef ds:uri="4b2239d0-1e5b-49ce-ad6a-32c4f518e011"/>
    <ds:schemaRef ds:uri="2559dd6c-f94e-47b9-990e-0f0b762b3cf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input access</vt:lpstr>
    </vt:vector>
  </TitlesOfParts>
  <Company>Schweizer Paraplegiker-Gruppe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schwegmann_w</dc:creator>
  <cp:lastModifiedBy>Metzger Stefan</cp:lastModifiedBy>
  <dcterms:created xsi:type="dcterms:W3CDTF">2015-11-19T14:44:26Z</dcterms:created>
  <dcterms:modified xsi:type="dcterms:W3CDTF">2022-12-30T07:07:51Z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0x0101003D4E0E69D47E71468F4C43E9AAC5FDBA</vt:lpwstr>
  </property>
  <property fmtid="{D5CDD505-2E9C-101B-9397-08002B2CF9AE}" pid="3" name="Order">
    <vt:r8>605700</vt:r8>
  </property>
  <property fmtid="{D5CDD505-2E9C-101B-9397-08002B2CF9AE}" pid="4" name="MediaServiceImageTags">
    <vt:lpwstr/>
  </property>
</Properties>
</file>